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07"/>
  <workbookPr/>
  <mc:AlternateContent xmlns:mc="http://schemas.openxmlformats.org/markup-compatibility/2006">
    <mc:Choice Requires="x15">
      <x15ac:absPath xmlns:x15ac="http://schemas.microsoft.com/office/spreadsheetml/2010/11/ac" url="https://aacacustica365.sharepoint.com/sites/ALMACEN_2023/Documentos compartidos/TRABAJOS/23079_BILBAO_MR_OCIO/5-Resultados/"/>
    </mc:Choice>
  </mc:AlternateContent>
  <xr:revisionPtr revIDLastSave="0" documentId="8_{D48EF60B-E607-44DF-8616-CE244ACEAE92}" xr6:coauthVersionLast="47" xr6:coauthVersionMax="47" xr10:uidLastSave="{00000000-0000-0000-0000-000000000000}"/>
  <bookViews>
    <workbookView xWindow="3315" yWindow="840" windowWidth="22875" windowHeight="14235" firstSheet="3" activeTab="3" xr2:uid="{00000000-000D-0000-FFFF-FFFF00000000}"/>
  </bookViews>
  <sheets>
    <sheet name="AnalisisMTG" sheetId="1" r:id="rId1"/>
    <sheet name="AnálisiABI" sheetId="2" r:id="rId2"/>
    <sheet name="Resumen_ABI" sheetId="3" r:id="rId3"/>
    <sheet name="Tablas_informe" sheetId="5" r:id="rId4"/>
    <sheet name="Prioridad" sheetId="4" r:id="rId5"/>
  </sheets>
  <definedNames>
    <definedName name="_xlnm._FilterDatabase" localSheetId="0" hidden="1">AnalisisMTG!$A$3:$AV$750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5" l="1"/>
  <c r="P6" i="5"/>
  <c r="Q6" i="5"/>
  <c r="R6" i="5"/>
  <c r="S6" i="5"/>
  <c r="T6" i="5"/>
  <c r="U6" i="5"/>
  <c r="V6" i="5"/>
  <c r="W6" i="5"/>
  <c r="X6" i="5"/>
  <c r="Y6" i="5"/>
  <c r="Z6" i="5"/>
  <c r="AA6" i="5"/>
  <c r="AB6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O5" i="5"/>
  <c r="G5" i="5" l="1"/>
  <c r="H5" i="5"/>
  <c r="I5" i="5"/>
  <c r="G6" i="5"/>
  <c r="H6" i="5"/>
  <c r="I6" i="5"/>
  <c r="G7" i="5"/>
  <c r="H7" i="5"/>
  <c r="I7" i="5"/>
  <c r="G8" i="5"/>
  <c r="H8" i="5"/>
  <c r="I8" i="5"/>
  <c r="G9" i="5"/>
  <c r="H9" i="5"/>
  <c r="I9" i="5"/>
  <c r="G10" i="5"/>
  <c r="H10" i="5"/>
  <c r="I10" i="5"/>
  <c r="G11" i="5"/>
  <c r="H11" i="5"/>
  <c r="I11" i="5"/>
  <c r="G12" i="5"/>
  <c r="H12" i="5"/>
  <c r="I12" i="5"/>
  <c r="G13" i="5"/>
  <c r="H13" i="5"/>
  <c r="I13" i="5"/>
  <c r="G14" i="5"/>
  <c r="H14" i="5"/>
  <c r="I14" i="5"/>
  <c r="G15" i="5"/>
  <c r="H15" i="5"/>
  <c r="I15" i="5"/>
  <c r="G16" i="5"/>
  <c r="H16" i="5"/>
  <c r="I16" i="5"/>
  <c r="G17" i="5"/>
  <c r="H17" i="5"/>
  <c r="I17" i="5"/>
  <c r="G18" i="5"/>
  <c r="H18" i="5"/>
  <c r="I18" i="5"/>
  <c r="G19" i="5"/>
  <c r="H19" i="5"/>
  <c r="I19" i="5"/>
  <c r="G20" i="5"/>
  <c r="H20" i="5"/>
  <c r="I20" i="5"/>
  <c r="G21" i="5"/>
  <c r="H21" i="5"/>
  <c r="I21" i="5"/>
  <c r="G22" i="5"/>
  <c r="H22" i="5"/>
  <c r="I22" i="5"/>
  <c r="G23" i="5"/>
  <c r="H23" i="5"/>
  <c r="I23" i="5"/>
  <c r="G24" i="5"/>
  <c r="H24" i="5"/>
  <c r="I24" i="5"/>
  <c r="G25" i="5"/>
  <c r="H25" i="5"/>
  <c r="I25" i="5"/>
  <c r="G26" i="5"/>
  <c r="H26" i="5"/>
  <c r="I26" i="5"/>
  <c r="G27" i="5"/>
  <c r="H27" i="5"/>
  <c r="I27" i="5"/>
  <c r="G28" i="5"/>
  <c r="H28" i="5"/>
  <c r="I28" i="5"/>
  <c r="G29" i="5"/>
  <c r="H29" i="5"/>
  <c r="I29" i="5"/>
  <c r="G30" i="5"/>
  <c r="H30" i="5"/>
  <c r="I30" i="5"/>
  <c r="G31" i="5"/>
  <c r="H31" i="5"/>
  <c r="I31" i="5"/>
  <c r="G32" i="5"/>
  <c r="H32" i="5"/>
  <c r="I32" i="5"/>
  <c r="G33" i="5"/>
  <c r="H33" i="5"/>
  <c r="I33" i="5"/>
  <c r="G34" i="5"/>
  <c r="H34" i="5"/>
  <c r="I34" i="5"/>
  <c r="G35" i="5"/>
  <c r="H35" i="5"/>
  <c r="I35" i="5"/>
  <c r="G36" i="5"/>
  <c r="H36" i="5"/>
  <c r="I36" i="5"/>
  <c r="G37" i="5"/>
  <c r="H37" i="5"/>
  <c r="I37" i="5"/>
  <c r="G38" i="5"/>
  <c r="H38" i="5"/>
  <c r="I38" i="5"/>
  <c r="G39" i="5"/>
  <c r="H39" i="5"/>
  <c r="I39" i="5"/>
  <c r="G40" i="5"/>
  <c r="H40" i="5"/>
  <c r="I40" i="5"/>
  <c r="G41" i="5"/>
  <c r="H41" i="5"/>
  <c r="I41" i="5"/>
  <c r="G45" i="5"/>
  <c r="H45" i="5"/>
  <c r="I45" i="5"/>
  <c r="G46" i="5"/>
  <c r="H46" i="5"/>
  <c r="I46" i="5"/>
  <c r="G47" i="5"/>
  <c r="H47" i="5"/>
  <c r="I47" i="5"/>
  <c r="G48" i="5"/>
  <c r="H48" i="5"/>
  <c r="I48" i="5"/>
  <c r="G49" i="5"/>
  <c r="H49" i="5"/>
  <c r="I49" i="5"/>
  <c r="G50" i="5"/>
  <c r="H50" i="5"/>
  <c r="I50" i="5"/>
  <c r="G51" i="5"/>
  <c r="H51" i="5"/>
  <c r="I51" i="5"/>
  <c r="G52" i="5"/>
  <c r="H52" i="5"/>
  <c r="I52" i="5"/>
  <c r="G53" i="5"/>
  <c r="H53" i="5"/>
  <c r="I53" i="5"/>
  <c r="G54" i="5"/>
  <c r="H54" i="5"/>
  <c r="I54" i="5"/>
  <c r="G55" i="5"/>
  <c r="H55" i="5"/>
  <c r="I55" i="5"/>
  <c r="G56" i="5"/>
  <c r="H56" i="5"/>
  <c r="I56" i="5"/>
  <c r="G57" i="5"/>
  <c r="H57" i="5"/>
  <c r="I57" i="5"/>
  <c r="G58" i="5"/>
  <c r="H58" i="5"/>
  <c r="I58" i="5"/>
  <c r="G59" i="5"/>
  <c r="H59" i="5"/>
  <c r="I59" i="5"/>
  <c r="G60" i="5"/>
  <c r="H60" i="5"/>
  <c r="I60" i="5"/>
  <c r="G61" i="5"/>
  <c r="H61" i="5"/>
  <c r="I61" i="5"/>
  <c r="G62" i="5"/>
  <c r="H62" i="5"/>
  <c r="I62" i="5"/>
  <c r="G63" i="5"/>
  <c r="H63" i="5"/>
  <c r="I63" i="5"/>
  <c r="G64" i="5"/>
  <c r="H64" i="5"/>
  <c r="I64" i="5"/>
  <c r="G65" i="5"/>
  <c r="H65" i="5"/>
  <c r="I65" i="5"/>
  <c r="G66" i="5"/>
  <c r="H66" i="5"/>
  <c r="I66" i="5"/>
  <c r="G67" i="5"/>
  <c r="H67" i="5"/>
  <c r="I67" i="5"/>
  <c r="G68" i="5"/>
  <c r="H68" i="5"/>
  <c r="I68" i="5"/>
  <c r="G69" i="5"/>
  <c r="H69" i="5"/>
  <c r="I69" i="5"/>
  <c r="G70" i="5"/>
  <c r="H70" i="5"/>
  <c r="I70" i="5"/>
  <c r="H4" i="5"/>
  <c r="I4" i="5"/>
  <c r="G4" i="5"/>
  <c r="D5" i="5"/>
  <c r="E5" i="5"/>
  <c r="F5" i="5"/>
  <c r="D6" i="5"/>
  <c r="E6" i="5"/>
  <c r="F6" i="5"/>
  <c r="D7" i="5"/>
  <c r="E7" i="5"/>
  <c r="F7" i="5"/>
  <c r="D8" i="5"/>
  <c r="E8" i="5"/>
  <c r="F8" i="5"/>
  <c r="D9" i="5"/>
  <c r="E9" i="5"/>
  <c r="F9" i="5"/>
  <c r="D10" i="5"/>
  <c r="E10" i="5"/>
  <c r="F10" i="5"/>
  <c r="D11" i="5"/>
  <c r="E11" i="5"/>
  <c r="F11" i="5"/>
  <c r="D12" i="5"/>
  <c r="E12" i="5"/>
  <c r="F12" i="5"/>
  <c r="D13" i="5"/>
  <c r="E13" i="5"/>
  <c r="F13" i="5"/>
  <c r="D14" i="5"/>
  <c r="E14" i="5"/>
  <c r="F14" i="5"/>
  <c r="D15" i="5"/>
  <c r="E15" i="5"/>
  <c r="F15" i="5"/>
  <c r="D16" i="5"/>
  <c r="E16" i="5"/>
  <c r="F16" i="5"/>
  <c r="D17" i="5"/>
  <c r="E17" i="5"/>
  <c r="F17" i="5"/>
  <c r="D18" i="5"/>
  <c r="E18" i="5"/>
  <c r="F18" i="5"/>
  <c r="D19" i="5"/>
  <c r="E19" i="5"/>
  <c r="F19" i="5"/>
  <c r="D20" i="5"/>
  <c r="E20" i="5"/>
  <c r="F20" i="5"/>
  <c r="D21" i="5"/>
  <c r="E21" i="5"/>
  <c r="F21" i="5"/>
  <c r="D22" i="5"/>
  <c r="E22" i="5"/>
  <c r="F22" i="5"/>
  <c r="D23" i="5"/>
  <c r="E23" i="5"/>
  <c r="F23" i="5"/>
  <c r="D24" i="5"/>
  <c r="E24" i="5"/>
  <c r="F24" i="5"/>
  <c r="D25" i="5"/>
  <c r="E25" i="5"/>
  <c r="F25" i="5"/>
  <c r="D26" i="5"/>
  <c r="E26" i="5"/>
  <c r="F26" i="5"/>
  <c r="D27" i="5"/>
  <c r="E27" i="5"/>
  <c r="F27" i="5"/>
  <c r="D28" i="5"/>
  <c r="E28" i="5"/>
  <c r="F28" i="5"/>
  <c r="D29" i="5"/>
  <c r="E29" i="5"/>
  <c r="F29" i="5"/>
  <c r="D30" i="5"/>
  <c r="E30" i="5"/>
  <c r="F30" i="5"/>
  <c r="D31" i="5"/>
  <c r="E31" i="5"/>
  <c r="F31" i="5"/>
  <c r="D32" i="5"/>
  <c r="E32" i="5"/>
  <c r="F32" i="5"/>
  <c r="D33" i="5"/>
  <c r="E33" i="5"/>
  <c r="F33" i="5"/>
  <c r="D34" i="5"/>
  <c r="E34" i="5"/>
  <c r="F34" i="5"/>
  <c r="D35" i="5"/>
  <c r="E35" i="5"/>
  <c r="F35" i="5"/>
  <c r="D36" i="5"/>
  <c r="E36" i="5"/>
  <c r="F36" i="5"/>
  <c r="D37" i="5"/>
  <c r="E37" i="5"/>
  <c r="F37" i="5"/>
  <c r="D38" i="5"/>
  <c r="E38" i="5"/>
  <c r="F38" i="5"/>
  <c r="D39" i="5"/>
  <c r="E39" i="5"/>
  <c r="F39" i="5"/>
  <c r="D40" i="5"/>
  <c r="E40" i="5"/>
  <c r="F40" i="5"/>
  <c r="D41" i="5"/>
  <c r="E41" i="5"/>
  <c r="F41" i="5"/>
  <c r="D45" i="5"/>
  <c r="E45" i="5"/>
  <c r="F45" i="5"/>
  <c r="D46" i="5"/>
  <c r="E46" i="5"/>
  <c r="F46" i="5"/>
  <c r="D47" i="5"/>
  <c r="E47" i="5"/>
  <c r="F47" i="5"/>
  <c r="D48" i="5"/>
  <c r="E48" i="5"/>
  <c r="F48" i="5"/>
  <c r="D49" i="5"/>
  <c r="E49" i="5"/>
  <c r="F49" i="5"/>
  <c r="D50" i="5"/>
  <c r="E50" i="5"/>
  <c r="F50" i="5"/>
  <c r="D51" i="5"/>
  <c r="E51" i="5"/>
  <c r="F51" i="5"/>
  <c r="D52" i="5"/>
  <c r="E52" i="5"/>
  <c r="F52" i="5"/>
  <c r="D53" i="5"/>
  <c r="E53" i="5"/>
  <c r="F53" i="5"/>
  <c r="D54" i="5"/>
  <c r="E54" i="5"/>
  <c r="F54" i="5"/>
  <c r="D55" i="5"/>
  <c r="E55" i="5"/>
  <c r="F55" i="5"/>
  <c r="D56" i="5"/>
  <c r="E56" i="5"/>
  <c r="F56" i="5"/>
  <c r="D57" i="5"/>
  <c r="E57" i="5"/>
  <c r="F57" i="5"/>
  <c r="D58" i="5"/>
  <c r="E58" i="5"/>
  <c r="F58" i="5"/>
  <c r="D59" i="5"/>
  <c r="E59" i="5"/>
  <c r="F59" i="5"/>
  <c r="D60" i="5"/>
  <c r="E60" i="5"/>
  <c r="F60" i="5"/>
  <c r="D61" i="5"/>
  <c r="E61" i="5"/>
  <c r="F61" i="5"/>
  <c r="D62" i="5"/>
  <c r="E62" i="5"/>
  <c r="F62" i="5"/>
  <c r="D63" i="5"/>
  <c r="E63" i="5"/>
  <c r="F63" i="5"/>
  <c r="D64" i="5"/>
  <c r="E64" i="5"/>
  <c r="F64" i="5"/>
  <c r="D65" i="5"/>
  <c r="E65" i="5"/>
  <c r="F65" i="5"/>
  <c r="D66" i="5"/>
  <c r="E66" i="5"/>
  <c r="F66" i="5"/>
  <c r="D67" i="5"/>
  <c r="E67" i="5"/>
  <c r="F67" i="5"/>
  <c r="D68" i="5"/>
  <c r="E68" i="5"/>
  <c r="F68" i="5"/>
  <c r="D69" i="5"/>
  <c r="E69" i="5"/>
  <c r="F69" i="5"/>
  <c r="D70" i="5"/>
  <c r="E70" i="5"/>
  <c r="F70" i="5"/>
  <c r="E4" i="5"/>
  <c r="F4" i="5"/>
  <c r="D4" i="5"/>
  <c r="B5" i="5"/>
  <c r="M5" i="5" s="1"/>
  <c r="C5" i="5"/>
  <c r="N5" i="5" s="1"/>
  <c r="B6" i="5"/>
  <c r="M6" i="5" s="1"/>
  <c r="C6" i="5"/>
  <c r="N6" i="5" s="1"/>
  <c r="B7" i="5"/>
  <c r="M7" i="5" s="1"/>
  <c r="C7" i="5"/>
  <c r="N7" i="5" s="1"/>
  <c r="B8" i="5"/>
  <c r="M8" i="5" s="1"/>
  <c r="C8" i="5"/>
  <c r="N8" i="5" s="1"/>
  <c r="B9" i="5"/>
  <c r="M9" i="5" s="1"/>
  <c r="C9" i="5"/>
  <c r="N9" i="5" s="1"/>
  <c r="B10" i="5"/>
  <c r="M10" i="5" s="1"/>
  <c r="C10" i="5"/>
  <c r="N10" i="5" s="1"/>
  <c r="B11" i="5"/>
  <c r="M11" i="5" s="1"/>
  <c r="C11" i="5"/>
  <c r="N11" i="5" s="1"/>
  <c r="B12" i="5"/>
  <c r="M12" i="5" s="1"/>
  <c r="C12" i="5"/>
  <c r="N12" i="5" s="1"/>
  <c r="B13" i="5"/>
  <c r="M13" i="5" s="1"/>
  <c r="C13" i="5"/>
  <c r="N13" i="5" s="1"/>
  <c r="B14" i="5"/>
  <c r="M14" i="5" s="1"/>
  <c r="C14" i="5"/>
  <c r="N14" i="5" s="1"/>
  <c r="B15" i="5"/>
  <c r="M15" i="5" s="1"/>
  <c r="C15" i="5"/>
  <c r="N15" i="5" s="1"/>
  <c r="B16" i="5"/>
  <c r="M16" i="5" s="1"/>
  <c r="C16" i="5"/>
  <c r="N16" i="5" s="1"/>
  <c r="B17" i="5"/>
  <c r="M17" i="5" s="1"/>
  <c r="C17" i="5"/>
  <c r="N17" i="5" s="1"/>
  <c r="B18" i="5"/>
  <c r="M18" i="5" s="1"/>
  <c r="C18" i="5"/>
  <c r="N18" i="5" s="1"/>
  <c r="B19" i="5"/>
  <c r="M19" i="5" s="1"/>
  <c r="C19" i="5"/>
  <c r="N19" i="5" s="1"/>
  <c r="B20" i="5"/>
  <c r="M20" i="5" s="1"/>
  <c r="C20" i="5"/>
  <c r="N20" i="5" s="1"/>
  <c r="B21" i="5"/>
  <c r="M21" i="5" s="1"/>
  <c r="C21" i="5"/>
  <c r="N21" i="5" s="1"/>
  <c r="B22" i="5"/>
  <c r="M22" i="5" s="1"/>
  <c r="C22" i="5"/>
  <c r="N22" i="5" s="1"/>
  <c r="B23" i="5"/>
  <c r="M23" i="5" s="1"/>
  <c r="C23" i="5"/>
  <c r="N23" i="5" s="1"/>
  <c r="B24" i="5"/>
  <c r="M24" i="5" s="1"/>
  <c r="C24" i="5"/>
  <c r="N24" i="5" s="1"/>
  <c r="B25" i="5"/>
  <c r="M25" i="5" s="1"/>
  <c r="C25" i="5"/>
  <c r="N25" i="5" s="1"/>
  <c r="B26" i="5"/>
  <c r="M26" i="5" s="1"/>
  <c r="C26" i="5"/>
  <c r="N26" i="5" s="1"/>
  <c r="B27" i="5"/>
  <c r="M27" i="5" s="1"/>
  <c r="C27" i="5"/>
  <c r="N27" i="5" s="1"/>
  <c r="B28" i="5"/>
  <c r="M28" i="5" s="1"/>
  <c r="C28" i="5"/>
  <c r="N28" i="5" s="1"/>
  <c r="B29" i="5"/>
  <c r="M29" i="5" s="1"/>
  <c r="C29" i="5"/>
  <c r="N29" i="5" s="1"/>
  <c r="B30" i="5"/>
  <c r="M30" i="5" s="1"/>
  <c r="C30" i="5"/>
  <c r="N30" i="5" s="1"/>
  <c r="B31" i="5"/>
  <c r="M31" i="5" s="1"/>
  <c r="C31" i="5"/>
  <c r="N31" i="5" s="1"/>
  <c r="B32" i="5"/>
  <c r="M32" i="5" s="1"/>
  <c r="C32" i="5"/>
  <c r="N32" i="5" s="1"/>
  <c r="B33" i="5"/>
  <c r="M33" i="5" s="1"/>
  <c r="C33" i="5"/>
  <c r="N33" i="5" s="1"/>
  <c r="B34" i="5"/>
  <c r="M34" i="5" s="1"/>
  <c r="C34" i="5"/>
  <c r="N34" i="5" s="1"/>
  <c r="B35" i="5"/>
  <c r="M35" i="5" s="1"/>
  <c r="C35" i="5"/>
  <c r="N35" i="5" s="1"/>
  <c r="B36" i="5"/>
  <c r="M36" i="5" s="1"/>
  <c r="C36" i="5"/>
  <c r="N36" i="5" s="1"/>
  <c r="B37" i="5"/>
  <c r="M37" i="5" s="1"/>
  <c r="C37" i="5"/>
  <c r="N37" i="5" s="1"/>
  <c r="B38" i="5"/>
  <c r="M38" i="5" s="1"/>
  <c r="C38" i="5"/>
  <c r="N38" i="5" s="1"/>
  <c r="B39" i="5"/>
  <c r="M39" i="5" s="1"/>
  <c r="C39" i="5"/>
  <c r="N39" i="5" s="1"/>
  <c r="B40" i="5"/>
  <c r="M40" i="5" s="1"/>
  <c r="C40" i="5"/>
  <c r="N40" i="5" s="1"/>
  <c r="B41" i="5"/>
  <c r="M41" i="5" s="1"/>
  <c r="C41" i="5"/>
  <c r="N41" i="5" s="1"/>
  <c r="B42" i="5"/>
  <c r="C42" i="5"/>
  <c r="B43" i="5"/>
  <c r="C43" i="5"/>
  <c r="B44" i="5"/>
  <c r="C44" i="5"/>
  <c r="B45" i="5"/>
  <c r="M42" i="5" s="1"/>
  <c r="C45" i="5"/>
  <c r="N42" i="5" s="1"/>
  <c r="B46" i="5"/>
  <c r="M43" i="5" s="1"/>
  <c r="C46" i="5"/>
  <c r="N43" i="5" s="1"/>
  <c r="B47" i="5"/>
  <c r="M44" i="5" s="1"/>
  <c r="C47" i="5"/>
  <c r="N44" i="5" s="1"/>
  <c r="B48" i="5"/>
  <c r="M45" i="5" s="1"/>
  <c r="C48" i="5"/>
  <c r="N45" i="5" s="1"/>
  <c r="B49" i="5"/>
  <c r="M46" i="5" s="1"/>
  <c r="C49" i="5"/>
  <c r="N46" i="5" s="1"/>
  <c r="B50" i="5"/>
  <c r="M47" i="5" s="1"/>
  <c r="C50" i="5"/>
  <c r="N47" i="5" s="1"/>
  <c r="B51" i="5"/>
  <c r="M48" i="5" s="1"/>
  <c r="C51" i="5"/>
  <c r="N48" i="5" s="1"/>
  <c r="B52" i="5"/>
  <c r="M49" i="5" s="1"/>
  <c r="C52" i="5"/>
  <c r="N49" i="5" s="1"/>
  <c r="B53" i="5"/>
  <c r="M50" i="5" s="1"/>
  <c r="C53" i="5"/>
  <c r="N50" i="5" s="1"/>
  <c r="B54" i="5"/>
  <c r="M51" i="5" s="1"/>
  <c r="C54" i="5"/>
  <c r="N51" i="5" s="1"/>
  <c r="B55" i="5"/>
  <c r="M52" i="5" s="1"/>
  <c r="C55" i="5"/>
  <c r="N52" i="5" s="1"/>
  <c r="B56" i="5"/>
  <c r="M53" i="5" s="1"/>
  <c r="C56" i="5"/>
  <c r="N53" i="5" s="1"/>
  <c r="B57" i="5"/>
  <c r="M54" i="5" s="1"/>
  <c r="C57" i="5"/>
  <c r="N54" i="5" s="1"/>
  <c r="B58" i="5"/>
  <c r="M55" i="5" s="1"/>
  <c r="C58" i="5"/>
  <c r="N55" i="5" s="1"/>
  <c r="B59" i="5"/>
  <c r="M56" i="5" s="1"/>
  <c r="C59" i="5"/>
  <c r="N56" i="5" s="1"/>
  <c r="B60" i="5"/>
  <c r="M57" i="5" s="1"/>
  <c r="C60" i="5"/>
  <c r="N57" i="5" s="1"/>
  <c r="B61" i="5"/>
  <c r="M58" i="5" s="1"/>
  <c r="C61" i="5"/>
  <c r="N58" i="5" s="1"/>
  <c r="B62" i="5"/>
  <c r="M59" i="5" s="1"/>
  <c r="C62" i="5"/>
  <c r="N59" i="5" s="1"/>
  <c r="B63" i="5"/>
  <c r="M60" i="5" s="1"/>
  <c r="C63" i="5"/>
  <c r="N60" i="5" s="1"/>
  <c r="B64" i="5"/>
  <c r="M61" i="5" s="1"/>
  <c r="C64" i="5"/>
  <c r="N61" i="5" s="1"/>
  <c r="B65" i="5"/>
  <c r="M62" i="5" s="1"/>
  <c r="C65" i="5"/>
  <c r="N62" i="5" s="1"/>
  <c r="B66" i="5"/>
  <c r="M63" i="5" s="1"/>
  <c r="C66" i="5"/>
  <c r="N63" i="5" s="1"/>
  <c r="B67" i="5"/>
  <c r="M64" i="5" s="1"/>
  <c r="C67" i="5"/>
  <c r="N64" i="5" s="1"/>
  <c r="B68" i="5"/>
  <c r="M65" i="5" s="1"/>
  <c r="C68" i="5"/>
  <c r="N65" i="5" s="1"/>
  <c r="B69" i="5"/>
  <c r="M66" i="5" s="1"/>
  <c r="C69" i="5"/>
  <c r="N66" i="5" s="1"/>
  <c r="B70" i="5"/>
  <c r="M67" i="5" s="1"/>
  <c r="C70" i="5"/>
  <c r="N67" i="5" s="1"/>
  <c r="C4" i="5"/>
  <c r="N4" i="5" s="1"/>
  <c r="B4" i="5"/>
  <c r="M4" i="5" s="1"/>
  <c r="AM38" i="3"/>
  <c r="N80" i="3"/>
  <c r="O80" i="3"/>
  <c r="P80" i="3"/>
  <c r="M78" i="3"/>
  <c r="M79" i="3"/>
  <c r="M75" i="3"/>
  <c r="L80" i="3"/>
  <c r="L82" i="3" s="1"/>
  <c r="CV42" i="3"/>
  <c r="CV41" i="3"/>
  <c r="M80" i="3" l="1"/>
  <c r="L85" i="3"/>
  <c r="L84" i="3"/>
  <c r="L87" i="3"/>
  <c r="L83" i="3"/>
  <c r="L86" i="3"/>
  <c r="H4" i="3"/>
  <c r="CW6" i="3"/>
  <c r="CW12" i="3"/>
  <c r="CW13" i="3"/>
  <c r="CW17" i="3"/>
  <c r="CW21" i="3"/>
  <c r="CW23" i="3"/>
  <c r="CW28" i="3"/>
  <c r="CW29" i="3"/>
  <c r="CW31" i="3"/>
  <c r="CW33" i="3"/>
  <c r="CW41" i="3"/>
  <c r="CW42" i="3"/>
  <c r="CW43" i="3"/>
  <c r="CW44" i="3"/>
  <c r="CW46" i="3"/>
  <c r="CW49" i="3"/>
  <c r="CW50" i="3"/>
  <c r="CW54" i="3"/>
  <c r="CW55" i="3"/>
  <c r="CW59" i="3"/>
  <c r="CW60" i="3"/>
  <c r="CW61" i="3"/>
  <c r="CW63" i="3"/>
  <c r="CW64" i="3"/>
  <c r="CW65" i="3"/>
  <c r="CW66" i="3"/>
  <c r="CW67" i="3"/>
  <c r="CW68" i="3"/>
  <c r="DD41" i="3"/>
  <c r="DE41" i="3"/>
  <c r="DH41" i="3" s="1"/>
  <c r="DF41" i="3"/>
  <c r="DI41" i="3" s="1"/>
  <c r="DD42" i="3"/>
  <c r="DG42" i="3" s="1"/>
  <c r="DE42" i="3"/>
  <c r="DF42" i="3"/>
  <c r="DD43" i="3"/>
  <c r="DG43" i="3" s="1"/>
  <c r="DE43" i="3"/>
  <c r="DH43" i="3" s="1"/>
  <c r="DF43" i="3"/>
  <c r="L43" i="3"/>
  <c r="K43" i="3"/>
  <c r="J43" i="3"/>
  <c r="L42" i="3"/>
  <c r="K42" i="3"/>
  <c r="J42" i="3"/>
  <c r="L41" i="3"/>
  <c r="K41" i="3"/>
  <c r="J41" i="3"/>
  <c r="L4" i="3"/>
  <c r="BF42" i="3"/>
  <c r="BF43" i="3"/>
  <c r="BF41" i="3"/>
  <c r="BG41" i="3"/>
  <c r="CF41" i="3" s="1"/>
  <c r="BG42" i="3"/>
  <c r="CF42" i="3" s="1"/>
  <c r="BG43" i="3"/>
  <c r="CF43" i="3" s="1"/>
  <c r="BE26" i="3"/>
  <c r="BD26" i="3"/>
  <c r="BC26" i="3"/>
  <c r="BB26" i="3"/>
  <c r="BA26" i="3"/>
  <c r="AZ26" i="3"/>
  <c r="AY26" i="3"/>
  <c r="BE25" i="3"/>
  <c r="BD25" i="3"/>
  <c r="BC25" i="3"/>
  <c r="BB25" i="3"/>
  <c r="BA25" i="3"/>
  <c r="AZ25" i="3"/>
  <c r="AY25" i="3"/>
  <c r="BE24" i="3"/>
  <c r="BD24" i="3"/>
  <c r="BC24" i="3"/>
  <c r="BB24" i="3"/>
  <c r="BA24" i="3"/>
  <c r="AZ24" i="3"/>
  <c r="AY24" i="3"/>
  <c r="BE23" i="3"/>
  <c r="BD23" i="3"/>
  <c r="BC23" i="3"/>
  <c r="BB23" i="3"/>
  <c r="BA23" i="3"/>
  <c r="AZ23" i="3"/>
  <c r="AY23" i="3"/>
  <c r="BE22" i="3"/>
  <c r="BD22" i="3"/>
  <c r="BC22" i="3"/>
  <c r="BB22" i="3"/>
  <c r="BA22" i="3"/>
  <c r="AZ22" i="3"/>
  <c r="AY22" i="3"/>
  <c r="BE21" i="3"/>
  <c r="BD21" i="3"/>
  <c r="BC21" i="3"/>
  <c r="BB21" i="3"/>
  <c r="BA21" i="3"/>
  <c r="AZ21" i="3"/>
  <c r="AY21" i="3"/>
  <c r="BE20" i="3"/>
  <c r="BD20" i="3"/>
  <c r="BC20" i="3"/>
  <c r="BB20" i="3"/>
  <c r="BA20" i="3"/>
  <c r="AZ20" i="3"/>
  <c r="AY20" i="3"/>
  <c r="BE19" i="3"/>
  <c r="BD19" i="3"/>
  <c r="BC19" i="3"/>
  <c r="BB19" i="3"/>
  <c r="BA19" i="3"/>
  <c r="AZ19" i="3"/>
  <c r="AY19" i="3"/>
  <c r="BE18" i="3"/>
  <c r="BD18" i="3"/>
  <c r="BC18" i="3"/>
  <c r="BB18" i="3"/>
  <c r="BA18" i="3"/>
  <c r="AZ18" i="3"/>
  <c r="AY18" i="3"/>
  <c r="BE17" i="3"/>
  <c r="BD17" i="3"/>
  <c r="BC17" i="3"/>
  <c r="BB17" i="3"/>
  <c r="BA17" i="3"/>
  <c r="AZ17" i="3"/>
  <c r="AY17" i="3"/>
  <c r="BE16" i="3"/>
  <c r="BD16" i="3"/>
  <c r="BC16" i="3"/>
  <c r="BB16" i="3"/>
  <c r="BA16" i="3"/>
  <c r="AZ16" i="3"/>
  <c r="AY16" i="3"/>
  <c r="BE15" i="3"/>
  <c r="BD15" i="3"/>
  <c r="BC15" i="3"/>
  <c r="BB15" i="3"/>
  <c r="BA15" i="3"/>
  <c r="AZ15" i="3"/>
  <c r="AY15" i="3"/>
  <c r="BE14" i="3"/>
  <c r="BD14" i="3"/>
  <c r="BC14" i="3"/>
  <c r="BB14" i="3"/>
  <c r="BA14" i="3"/>
  <c r="AZ14" i="3"/>
  <c r="AY14" i="3"/>
  <c r="BE13" i="3"/>
  <c r="BD13" i="3"/>
  <c r="BC13" i="3"/>
  <c r="BB13" i="3"/>
  <c r="BA13" i="3"/>
  <c r="AZ13" i="3"/>
  <c r="AY13" i="3"/>
  <c r="BE12" i="3"/>
  <c r="BD12" i="3"/>
  <c r="BC12" i="3"/>
  <c r="BB12" i="3"/>
  <c r="BA12" i="3"/>
  <c r="AZ12" i="3"/>
  <c r="AY12" i="3"/>
  <c r="BE11" i="3"/>
  <c r="BD11" i="3"/>
  <c r="BC11" i="3"/>
  <c r="BB11" i="3"/>
  <c r="BA11" i="3"/>
  <c r="AZ11" i="3"/>
  <c r="AY11" i="3"/>
  <c r="AX26" i="3"/>
  <c r="AW26" i="3"/>
  <c r="AV26" i="3"/>
  <c r="AU26" i="3"/>
  <c r="AT26" i="3"/>
  <c r="AS26" i="3"/>
  <c r="AR26" i="3"/>
  <c r="AX25" i="3"/>
  <c r="AW25" i="3"/>
  <c r="AV25" i="3"/>
  <c r="AU25" i="3"/>
  <c r="AT25" i="3"/>
  <c r="AS25" i="3"/>
  <c r="AR25" i="3"/>
  <c r="AX24" i="3"/>
  <c r="AW24" i="3"/>
  <c r="AV24" i="3"/>
  <c r="AU24" i="3"/>
  <c r="AT24" i="3"/>
  <c r="AS24" i="3"/>
  <c r="AR24" i="3"/>
  <c r="AX23" i="3"/>
  <c r="AW23" i="3"/>
  <c r="AV23" i="3"/>
  <c r="AU23" i="3"/>
  <c r="AT23" i="3"/>
  <c r="AS23" i="3"/>
  <c r="AR23" i="3"/>
  <c r="AX22" i="3"/>
  <c r="AW22" i="3"/>
  <c r="AV22" i="3"/>
  <c r="AU22" i="3"/>
  <c r="AT22" i="3"/>
  <c r="AS22" i="3"/>
  <c r="AR22" i="3"/>
  <c r="AX21" i="3"/>
  <c r="AW21" i="3"/>
  <c r="AV21" i="3"/>
  <c r="AU21" i="3"/>
  <c r="AT21" i="3"/>
  <c r="AS21" i="3"/>
  <c r="AR21" i="3"/>
  <c r="AX20" i="3"/>
  <c r="AW20" i="3"/>
  <c r="AV20" i="3"/>
  <c r="AU20" i="3"/>
  <c r="AT20" i="3"/>
  <c r="AS20" i="3"/>
  <c r="AR20" i="3"/>
  <c r="AX19" i="3"/>
  <c r="AW19" i="3"/>
  <c r="AV19" i="3"/>
  <c r="AU19" i="3"/>
  <c r="AT19" i="3"/>
  <c r="AS19" i="3"/>
  <c r="AR19" i="3"/>
  <c r="AX18" i="3"/>
  <c r="AW18" i="3"/>
  <c r="AV18" i="3"/>
  <c r="AU18" i="3"/>
  <c r="AT18" i="3"/>
  <c r="AS18" i="3"/>
  <c r="AR18" i="3"/>
  <c r="AX17" i="3"/>
  <c r="AW17" i="3"/>
  <c r="AV17" i="3"/>
  <c r="AU17" i="3"/>
  <c r="AT17" i="3"/>
  <c r="AS17" i="3"/>
  <c r="AR17" i="3"/>
  <c r="AX16" i="3"/>
  <c r="AW16" i="3"/>
  <c r="AV16" i="3"/>
  <c r="AU16" i="3"/>
  <c r="AT16" i="3"/>
  <c r="AS16" i="3"/>
  <c r="AR16" i="3"/>
  <c r="AX15" i="3"/>
  <c r="AW15" i="3"/>
  <c r="AV15" i="3"/>
  <c r="AU15" i="3"/>
  <c r="AT15" i="3"/>
  <c r="AS15" i="3"/>
  <c r="AR15" i="3"/>
  <c r="AX14" i="3"/>
  <c r="AW14" i="3"/>
  <c r="AV14" i="3"/>
  <c r="AU14" i="3"/>
  <c r="AT14" i="3"/>
  <c r="AS14" i="3"/>
  <c r="AR14" i="3"/>
  <c r="AX13" i="3"/>
  <c r="AW13" i="3"/>
  <c r="AV13" i="3"/>
  <c r="AU13" i="3"/>
  <c r="AT13" i="3"/>
  <c r="AS13" i="3"/>
  <c r="AR13" i="3"/>
  <c r="AX12" i="3"/>
  <c r="AW12" i="3"/>
  <c r="AV12" i="3"/>
  <c r="AU12" i="3"/>
  <c r="AT12" i="3"/>
  <c r="AS12" i="3"/>
  <c r="AR12" i="3"/>
  <c r="AX11" i="3"/>
  <c r="AW11" i="3"/>
  <c r="AV11" i="3"/>
  <c r="AU11" i="3"/>
  <c r="AT11" i="3"/>
  <c r="AS11" i="3"/>
  <c r="AR11" i="3"/>
  <c r="AL11" i="3"/>
  <c r="AM11" i="3"/>
  <c r="AN11" i="3"/>
  <c r="AO11" i="3"/>
  <c r="AP11" i="3"/>
  <c r="AQ11" i="3"/>
  <c r="AL12" i="3"/>
  <c r="AM12" i="3"/>
  <c r="AN12" i="3"/>
  <c r="AO12" i="3"/>
  <c r="AP12" i="3"/>
  <c r="AQ12" i="3"/>
  <c r="AL13" i="3"/>
  <c r="AM13" i="3"/>
  <c r="AN13" i="3"/>
  <c r="AO13" i="3"/>
  <c r="AP13" i="3"/>
  <c r="AQ13" i="3"/>
  <c r="AL14" i="3"/>
  <c r="AM14" i="3"/>
  <c r="AN14" i="3"/>
  <c r="AO14" i="3"/>
  <c r="AP14" i="3"/>
  <c r="AQ14" i="3"/>
  <c r="AL15" i="3"/>
  <c r="AM15" i="3"/>
  <c r="AN15" i="3"/>
  <c r="AO15" i="3"/>
  <c r="AP15" i="3"/>
  <c r="AQ15" i="3"/>
  <c r="AL16" i="3"/>
  <c r="AM16" i="3"/>
  <c r="AN16" i="3"/>
  <c r="AO16" i="3"/>
  <c r="AP16" i="3"/>
  <c r="AQ16" i="3"/>
  <c r="AL17" i="3"/>
  <c r="AM17" i="3"/>
  <c r="AN17" i="3"/>
  <c r="AO17" i="3"/>
  <c r="AP17" i="3"/>
  <c r="AQ17" i="3"/>
  <c r="AL18" i="3"/>
  <c r="AM18" i="3"/>
  <c r="AN18" i="3"/>
  <c r="AO18" i="3"/>
  <c r="AP18" i="3"/>
  <c r="AQ18" i="3"/>
  <c r="AL19" i="3"/>
  <c r="AM19" i="3"/>
  <c r="AN19" i="3"/>
  <c r="AO19" i="3"/>
  <c r="AP19" i="3"/>
  <c r="AQ19" i="3"/>
  <c r="AL20" i="3"/>
  <c r="AM20" i="3"/>
  <c r="AN20" i="3"/>
  <c r="AO20" i="3"/>
  <c r="AP20" i="3"/>
  <c r="AQ20" i="3"/>
  <c r="AL21" i="3"/>
  <c r="AM21" i="3"/>
  <c r="AN21" i="3"/>
  <c r="AO21" i="3"/>
  <c r="AP21" i="3"/>
  <c r="AQ21" i="3"/>
  <c r="AL22" i="3"/>
  <c r="AM22" i="3"/>
  <c r="AN22" i="3"/>
  <c r="AO22" i="3"/>
  <c r="AP22" i="3"/>
  <c r="AQ22" i="3"/>
  <c r="AL23" i="3"/>
  <c r="AM23" i="3"/>
  <c r="AN23" i="3"/>
  <c r="AO23" i="3"/>
  <c r="AP23" i="3"/>
  <c r="AQ23" i="3"/>
  <c r="AL24" i="3"/>
  <c r="AM24" i="3"/>
  <c r="AN24" i="3"/>
  <c r="AO24" i="3"/>
  <c r="AP24" i="3"/>
  <c r="AQ24" i="3"/>
  <c r="AL25" i="3"/>
  <c r="AM25" i="3"/>
  <c r="AN25" i="3"/>
  <c r="AO25" i="3"/>
  <c r="AP25" i="3"/>
  <c r="AQ25" i="3"/>
  <c r="AL26" i="3"/>
  <c r="AM26" i="3"/>
  <c r="AN26" i="3"/>
  <c r="AO26" i="3"/>
  <c r="AP26" i="3"/>
  <c r="AQ26" i="3"/>
  <c r="AK26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K12" i="3"/>
  <c r="AK11" i="3"/>
  <c r="DG41" i="3"/>
  <c r="DH42" i="3"/>
  <c r="DI42" i="3"/>
  <c r="DI43" i="3"/>
  <c r="CV32" i="3"/>
  <c r="CV34" i="3"/>
  <c r="CV35" i="3"/>
  <c r="CV36" i="3"/>
  <c r="CV37" i="3"/>
  <c r="CV38" i="3"/>
  <c r="CV39" i="3"/>
  <c r="CV40" i="3"/>
  <c r="CV24" i="3"/>
  <c r="CV25" i="3"/>
  <c r="CV26" i="3"/>
  <c r="CU24" i="3"/>
  <c r="CU25" i="3"/>
  <c r="CU26" i="3"/>
  <c r="CU18" i="3"/>
  <c r="AJ41" i="3"/>
  <c r="I42" i="5" s="1"/>
  <c r="AJ42" i="3"/>
  <c r="I43" i="5" s="1"/>
  <c r="AJ43" i="3"/>
  <c r="I44" i="5" s="1"/>
  <c r="AH41" i="3"/>
  <c r="G42" i="5" s="1"/>
  <c r="AI41" i="3"/>
  <c r="H42" i="5" s="1"/>
  <c r="AH42" i="3"/>
  <c r="G43" i="5" s="1"/>
  <c r="AI42" i="3"/>
  <c r="H43" i="5" s="1"/>
  <c r="AH43" i="3"/>
  <c r="G44" i="5" s="1"/>
  <c r="AI43" i="3"/>
  <c r="H44" i="5" s="1"/>
  <c r="CV69" i="3"/>
  <c r="CV62" i="3"/>
  <c r="CV58" i="3"/>
  <c r="CV57" i="3"/>
  <c r="CV56" i="3"/>
  <c r="CV53" i="3"/>
  <c r="CV52" i="3"/>
  <c r="CV51" i="3"/>
  <c r="CV48" i="3"/>
  <c r="CV47" i="3"/>
  <c r="CV45" i="3"/>
  <c r="CV30" i="3"/>
  <c r="CV27" i="3"/>
  <c r="CV22" i="3"/>
  <c r="CV20" i="3"/>
  <c r="CV19" i="3"/>
  <c r="CV16" i="3"/>
  <c r="CV15" i="3"/>
  <c r="CV14" i="3"/>
  <c r="CV11" i="3"/>
  <c r="CV10" i="3"/>
  <c r="CV9" i="3"/>
  <c r="CV8" i="3"/>
  <c r="CV7" i="3"/>
  <c r="CV5" i="3"/>
  <c r="CV4" i="3"/>
  <c r="CU69" i="3"/>
  <c r="CU58" i="3"/>
  <c r="CU57" i="3"/>
  <c r="CU52" i="3"/>
  <c r="CU51" i="3"/>
  <c r="CU47" i="3"/>
  <c r="CU35" i="3"/>
  <c r="CU22" i="3"/>
  <c r="CU20" i="3"/>
  <c r="CU19" i="3"/>
  <c r="CU10" i="3"/>
  <c r="CU56" i="3"/>
  <c r="CU53" i="3"/>
  <c r="CU48" i="3"/>
  <c r="CU45" i="3"/>
  <c r="CU40" i="3"/>
  <c r="CU39" i="3"/>
  <c r="CU38" i="3"/>
  <c r="CU34" i="3"/>
  <c r="CU32" i="3"/>
  <c r="CU16" i="3"/>
  <c r="CU15" i="3"/>
  <c r="CU14" i="3"/>
  <c r="CU11" i="3"/>
  <c r="CU7" i="3"/>
  <c r="CO41" i="3"/>
  <c r="CP41" i="3"/>
  <c r="CQ41" i="3"/>
  <c r="CO42" i="3"/>
  <c r="CP42" i="3"/>
  <c r="CQ42" i="3"/>
  <c r="CO43" i="3"/>
  <c r="CP43" i="3"/>
  <c r="CQ43" i="3"/>
  <c r="CM5" i="3"/>
  <c r="CM6" i="3"/>
  <c r="CM7" i="3"/>
  <c r="CM8" i="3"/>
  <c r="CM9" i="3"/>
  <c r="CM10" i="3"/>
  <c r="CM11" i="3"/>
  <c r="CM12" i="3"/>
  <c r="CM13" i="3"/>
  <c r="CM14" i="3"/>
  <c r="CM15" i="3"/>
  <c r="CM16" i="3"/>
  <c r="CM17" i="3"/>
  <c r="CM18" i="3"/>
  <c r="CM19" i="3"/>
  <c r="CM20" i="3"/>
  <c r="CM21" i="3"/>
  <c r="CM22" i="3"/>
  <c r="CM23" i="3"/>
  <c r="CM24" i="3"/>
  <c r="CM25" i="3"/>
  <c r="CM26" i="3"/>
  <c r="CM27" i="3"/>
  <c r="CM28" i="3"/>
  <c r="CM29" i="3"/>
  <c r="CM30" i="3"/>
  <c r="CM31" i="3"/>
  <c r="CM32" i="3"/>
  <c r="CM33" i="3"/>
  <c r="CM34" i="3"/>
  <c r="CM35" i="3"/>
  <c r="CM36" i="3"/>
  <c r="CM37" i="3"/>
  <c r="CM38" i="3"/>
  <c r="CM39" i="3"/>
  <c r="CM40" i="3"/>
  <c r="CM41" i="3"/>
  <c r="CM42" i="3"/>
  <c r="CM43" i="3"/>
  <c r="CM44" i="3"/>
  <c r="CM45" i="3"/>
  <c r="CM46" i="3"/>
  <c r="CM47" i="3"/>
  <c r="CM48" i="3"/>
  <c r="CM49" i="3"/>
  <c r="CM50" i="3"/>
  <c r="CM51" i="3"/>
  <c r="CM52" i="3"/>
  <c r="CM53" i="3"/>
  <c r="CM54" i="3"/>
  <c r="CM55" i="3"/>
  <c r="CM56" i="3"/>
  <c r="CM57" i="3"/>
  <c r="CM58" i="3"/>
  <c r="CM59" i="3"/>
  <c r="CM60" i="3"/>
  <c r="CM61" i="3"/>
  <c r="CM62" i="3"/>
  <c r="CM63" i="3"/>
  <c r="CM64" i="3"/>
  <c r="CM65" i="3"/>
  <c r="CM66" i="3"/>
  <c r="CM67" i="3"/>
  <c r="CM68" i="3"/>
  <c r="CM69" i="3"/>
  <c r="CM4" i="3"/>
  <c r="CJ41" i="3"/>
  <c r="CK41" i="3"/>
  <c r="CL41" i="3"/>
  <c r="CJ42" i="3"/>
  <c r="CK42" i="3"/>
  <c r="CL42" i="3"/>
  <c r="CJ43" i="3"/>
  <c r="CK43" i="3"/>
  <c r="CL43" i="3"/>
  <c r="CH41" i="3"/>
  <c r="CI41" i="3" s="1"/>
  <c r="CH42" i="3"/>
  <c r="CI42" i="3" s="1"/>
  <c r="CH43" i="3"/>
  <c r="CI43" i="3" s="1"/>
  <c r="CC41" i="3"/>
  <c r="CE41" i="3" s="1"/>
  <c r="CC42" i="3"/>
  <c r="CE42" i="3" s="1"/>
  <c r="CC43" i="3"/>
  <c r="N11" i="3"/>
  <c r="O11" i="3"/>
  <c r="P11" i="3"/>
  <c r="DD11" i="3" s="1"/>
  <c r="Q11" i="3"/>
  <c r="R11" i="3"/>
  <c r="BY11" i="3" s="1"/>
  <c r="S11" i="3"/>
  <c r="T11" i="3"/>
  <c r="U11" i="3"/>
  <c r="V11" i="3"/>
  <c r="W11" i="3"/>
  <c r="X11" i="3"/>
  <c r="Y11" i="3"/>
  <c r="Z11" i="3"/>
  <c r="AA11" i="3"/>
  <c r="AB11" i="3"/>
  <c r="CO11" i="3" s="1"/>
  <c r="AC11" i="3"/>
  <c r="DE11" i="3" s="1"/>
  <c r="AD11" i="3"/>
  <c r="AE11" i="3"/>
  <c r="AF11" i="3"/>
  <c r="AG11" i="3"/>
  <c r="N12" i="3"/>
  <c r="O12" i="3"/>
  <c r="P12" i="3"/>
  <c r="DD12" i="3" s="1"/>
  <c r="Q12" i="3"/>
  <c r="BV12" i="3" s="1"/>
  <c r="R12" i="3"/>
  <c r="S12" i="3"/>
  <c r="T12" i="3"/>
  <c r="U12" i="3"/>
  <c r="V12" i="3"/>
  <c r="W12" i="3"/>
  <c r="X12" i="3"/>
  <c r="Y12" i="3"/>
  <c r="Z12" i="3"/>
  <c r="AA12" i="3"/>
  <c r="AB12" i="3"/>
  <c r="CO12" i="3" s="1"/>
  <c r="AC12" i="3"/>
  <c r="AD12" i="3"/>
  <c r="AE12" i="3"/>
  <c r="AF12" i="3"/>
  <c r="AG12" i="3"/>
  <c r="DF12" i="3" s="1"/>
  <c r="N13" i="3"/>
  <c r="O13" i="3"/>
  <c r="P13" i="3"/>
  <c r="Q13" i="3"/>
  <c r="BV13" i="3" s="1"/>
  <c r="R13" i="3"/>
  <c r="BY13" i="3" s="1"/>
  <c r="S13" i="3"/>
  <c r="T13" i="3"/>
  <c r="U13" i="3"/>
  <c r="V13" i="3"/>
  <c r="W13" i="3"/>
  <c r="X13" i="3"/>
  <c r="Y13" i="3"/>
  <c r="Z13" i="3"/>
  <c r="AA13" i="3"/>
  <c r="AB13" i="3"/>
  <c r="CO13" i="3" s="1"/>
  <c r="AC13" i="3"/>
  <c r="AD13" i="3"/>
  <c r="AE13" i="3"/>
  <c r="AF13" i="3"/>
  <c r="AG13" i="3"/>
  <c r="DF13" i="3" s="1"/>
  <c r="N14" i="3"/>
  <c r="O14" i="3"/>
  <c r="P14" i="3"/>
  <c r="DD14" i="3" s="1"/>
  <c r="Q14" i="3"/>
  <c r="BV14" i="3" s="1"/>
  <c r="R14" i="3"/>
  <c r="BY14" i="3" s="1"/>
  <c r="S14" i="3"/>
  <c r="T14" i="3"/>
  <c r="U14" i="3"/>
  <c r="V14" i="3"/>
  <c r="W14" i="3"/>
  <c r="X14" i="3"/>
  <c r="Y14" i="3"/>
  <c r="Z14" i="3"/>
  <c r="AA14" i="3"/>
  <c r="AB14" i="3"/>
  <c r="CO14" i="3" s="1"/>
  <c r="AC14" i="3"/>
  <c r="AD14" i="3"/>
  <c r="AE14" i="3"/>
  <c r="AF14" i="3"/>
  <c r="AG14" i="3"/>
  <c r="DF14" i="3" s="1"/>
  <c r="N15" i="3"/>
  <c r="O15" i="3"/>
  <c r="P15" i="3"/>
  <c r="DD15" i="3" s="1"/>
  <c r="Q15" i="3"/>
  <c r="BV15" i="3" s="1"/>
  <c r="R15" i="3"/>
  <c r="BY15" i="3" s="1"/>
  <c r="S15" i="3"/>
  <c r="T15" i="3"/>
  <c r="U15" i="3"/>
  <c r="V15" i="3"/>
  <c r="W15" i="3"/>
  <c r="X15" i="3"/>
  <c r="Y15" i="3"/>
  <c r="Z15" i="3"/>
  <c r="AA15" i="3"/>
  <c r="AB15" i="3"/>
  <c r="CO15" i="3" s="1"/>
  <c r="AC15" i="3"/>
  <c r="DE15" i="3" s="1"/>
  <c r="AD15" i="3"/>
  <c r="AE15" i="3"/>
  <c r="AF15" i="3"/>
  <c r="AG15" i="3"/>
  <c r="N16" i="3"/>
  <c r="O16" i="3"/>
  <c r="P16" i="3"/>
  <c r="DD16" i="3" s="1"/>
  <c r="Q16" i="3"/>
  <c r="BV16" i="3" s="1"/>
  <c r="R16" i="3"/>
  <c r="BY16" i="3" s="1"/>
  <c r="S16" i="3"/>
  <c r="T16" i="3"/>
  <c r="U16" i="3"/>
  <c r="V16" i="3"/>
  <c r="W16" i="3"/>
  <c r="X16" i="3"/>
  <c r="Y16" i="3"/>
  <c r="Z16" i="3"/>
  <c r="AA16" i="3"/>
  <c r="AB16" i="3"/>
  <c r="CO16" i="3" s="1"/>
  <c r="AC16" i="3"/>
  <c r="DE16" i="3" s="1"/>
  <c r="AD16" i="3"/>
  <c r="AE16" i="3"/>
  <c r="AF16" i="3"/>
  <c r="AG16" i="3"/>
  <c r="N17" i="3"/>
  <c r="O17" i="3"/>
  <c r="P17" i="3"/>
  <c r="Q17" i="3"/>
  <c r="BV17" i="3" s="1"/>
  <c r="R17" i="3"/>
  <c r="BY17" i="3" s="1"/>
  <c r="S17" i="3"/>
  <c r="T17" i="3"/>
  <c r="U17" i="3"/>
  <c r="V17" i="3"/>
  <c r="W17" i="3"/>
  <c r="X17" i="3"/>
  <c r="Y17" i="3"/>
  <c r="Z17" i="3"/>
  <c r="AA17" i="3"/>
  <c r="AB17" i="3"/>
  <c r="CO17" i="3" s="1"/>
  <c r="AC17" i="3"/>
  <c r="DE17" i="3" s="1"/>
  <c r="AD17" i="3"/>
  <c r="AE17" i="3"/>
  <c r="AF17" i="3"/>
  <c r="AG17" i="3"/>
  <c r="N18" i="3"/>
  <c r="O18" i="3"/>
  <c r="P18" i="3"/>
  <c r="DD18" i="3" s="1"/>
  <c r="Q18" i="3"/>
  <c r="BV18" i="3" s="1"/>
  <c r="R18" i="3"/>
  <c r="BY18" i="3" s="1"/>
  <c r="S18" i="3"/>
  <c r="T18" i="3"/>
  <c r="U18" i="3"/>
  <c r="V18" i="3"/>
  <c r="W18" i="3"/>
  <c r="X18" i="3"/>
  <c r="Y18" i="3"/>
  <c r="Z18" i="3"/>
  <c r="AA18" i="3"/>
  <c r="AB18" i="3"/>
  <c r="CO18" i="3" s="1"/>
  <c r="AC18" i="3"/>
  <c r="AD18" i="3"/>
  <c r="AE18" i="3"/>
  <c r="AF18" i="3"/>
  <c r="AG18" i="3"/>
  <c r="N19" i="3"/>
  <c r="O19" i="3"/>
  <c r="P19" i="3"/>
  <c r="BS19" i="3" s="1"/>
  <c r="Q19" i="3"/>
  <c r="BV19" i="3" s="1"/>
  <c r="R19" i="3"/>
  <c r="BY19" i="3" s="1"/>
  <c r="S19" i="3"/>
  <c r="T19" i="3"/>
  <c r="U19" i="3"/>
  <c r="V19" i="3"/>
  <c r="W19" i="3"/>
  <c r="X19" i="3"/>
  <c r="Y19" i="3"/>
  <c r="Z19" i="3"/>
  <c r="AA19" i="3"/>
  <c r="AB19" i="3"/>
  <c r="CO19" i="3" s="1"/>
  <c r="AC19" i="3"/>
  <c r="DE19" i="3" s="1"/>
  <c r="AD19" i="3"/>
  <c r="AE19" i="3"/>
  <c r="AF19" i="3"/>
  <c r="AG19" i="3"/>
  <c r="N20" i="3"/>
  <c r="O20" i="3"/>
  <c r="P20" i="3"/>
  <c r="DD20" i="3" s="1"/>
  <c r="Q20" i="3"/>
  <c r="BV20" i="3" s="1"/>
  <c r="R20" i="3"/>
  <c r="S20" i="3"/>
  <c r="T20" i="3"/>
  <c r="U20" i="3"/>
  <c r="V20" i="3"/>
  <c r="W20" i="3"/>
  <c r="X20" i="3"/>
  <c r="Y20" i="3"/>
  <c r="Z20" i="3"/>
  <c r="AA20" i="3"/>
  <c r="AB20" i="3"/>
  <c r="CO20" i="3" s="1"/>
  <c r="AC20" i="3"/>
  <c r="DE20" i="3" s="1"/>
  <c r="AD20" i="3"/>
  <c r="AE20" i="3"/>
  <c r="AF20" i="3"/>
  <c r="AG20" i="3"/>
  <c r="DF20" i="3" s="1"/>
  <c r="N21" i="3"/>
  <c r="O21" i="3"/>
  <c r="P21" i="3"/>
  <c r="Q21" i="3"/>
  <c r="BV21" i="3" s="1"/>
  <c r="R21" i="3"/>
  <c r="BY21" i="3" s="1"/>
  <c r="S21" i="3"/>
  <c r="T21" i="3"/>
  <c r="U21" i="3"/>
  <c r="V21" i="3"/>
  <c r="W21" i="3"/>
  <c r="X21" i="3"/>
  <c r="Y21" i="3"/>
  <c r="Z21" i="3"/>
  <c r="AA21" i="3"/>
  <c r="AB21" i="3"/>
  <c r="CO21" i="3" s="1"/>
  <c r="AC21" i="3"/>
  <c r="AD21" i="3"/>
  <c r="AE21" i="3"/>
  <c r="AF21" i="3"/>
  <c r="AG21" i="3"/>
  <c r="DF21" i="3" s="1"/>
  <c r="N22" i="3"/>
  <c r="O22" i="3"/>
  <c r="P22" i="3"/>
  <c r="DD22" i="3" s="1"/>
  <c r="Q22" i="3"/>
  <c r="BV22" i="3" s="1"/>
  <c r="R22" i="3"/>
  <c r="S22" i="3"/>
  <c r="T22" i="3"/>
  <c r="U22" i="3"/>
  <c r="V22" i="3"/>
  <c r="W22" i="3"/>
  <c r="X22" i="3"/>
  <c r="Y22" i="3"/>
  <c r="Z22" i="3"/>
  <c r="AA22" i="3"/>
  <c r="AB22" i="3"/>
  <c r="CO22" i="3" s="1"/>
  <c r="AC22" i="3"/>
  <c r="AD22" i="3"/>
  <c r="AE22" i="3"/>
  <c r="AF22" i="3"/>
  <c r="AG22" i="3"/>
  <c r="DF22" i="3" s="1"/>
  <c r="N23" i="3"/>
  <c r="O23" i="3"/>
  <c r="P23" i="3"/>
  <c r="DD23" i="3" s="1"/>
  <c r="Q23" i="3"/>
  <c r="BV23" i="3" s="1"/>
  <c r="R23" i="3"/>
  <c r="BY23" i="3" s="1"/>
  <c r="S23" i="3"/>
  <c r="T23" i="3"/>
  <c r="U23" i="3"/>
  <c r="V23" i="3"/>
  <c r="W23" i="3"/>
  <c r="X23" i="3"/>
  <c r="Y23" i="3"/>
  <c r="Z23" i="3"/>
  <c r="AA23" i="3"/>
  <c r="AB23" i="3"/>
  <c r="CO23" i="3" s="1"/>
  <c r="AC23" i="3"/>
  <c r="DE23" i="3" s="1"/>
  <c r="AD23" i="3"/>
  <c r="AE23" i="3"/>
  <c r="AF23" i="3"/>
  <c r="AG23" i="3"/>
  <c r="N24" i="3"/>
  <c r="O24" i="3"/>
  <c r="P24" i="3"/>
  <c r="DD24" i="3" s="1"/>
  <c r="Q24" i="3"/>
  <c r="R24" i="3"/>
  <c r="BY24" i="3" s="1"/>
  <c r="S24" i="3"/>
  <c r="T24" i="3"/>
  <c r="U24" i="3"/>
  <c r="V24" i="3"/>
  <c r="W24" i="3"/>
  <c r="X24" i="3"/>
  <c r="Y24" i="3"/>
  <c r="Z24" i="3"/>
  <c r="AA24" i="3"/>
  <c r="AB24" i="3"/>
  <c r="CO24" i="3" s="1"/>
  <c r="AC24" i="3"/>
  <c r="DE24" i="3" s="1"/>
  <c r="AD24" i="3"/>
  <c r="AE24" i="3"/>
  <c r="AF24" i="3"/>
  <c r="AG24" i="3"/>
  <c r="DF24" i="3" s="1"/>
  <c r="N25" i="3"/>
  <c r="O25" i="3"/>
  <c r="P25" i="3"/>
  <c r="Q25" i="3"/>
  <c r="BV25" i="3" s="1"/>
  <c r="R25" i="3"/>
  <c r="BY25" i="3" s="1"/>
  <c r="S25" i="3"/>
  <c r="T25" i="3"/>
  <c r="U25" i="3"/>
  <c r="V25" i="3"/>
  <c r="W25" i="3"/>
  <c r="X25" i="3"/>
  <c r="Y25" i="3"/>
  <c r="Z25" i="3"/>
  <c r="AA25" i="3"/>
  <c r="AB25" i="3"/>
  <c r="CO25" i="3" s="1"/>
  <c r="AC25" i="3"/>
  <c r="DE25" i="3" s="1"/>
  <c r="AD25" i="3"/>
  <c r="AE25" i="3"/>
  <c r="AF25" i="3"/>
  <c r="AG25" i="3"/>
  <c r="N26" i="3"/>
  <c r="O26" i="3"/>
  <c r="P26" i="3"/>
  <c r="DD26" i="3" s="1"/>
  <c r="Q26" i="3"/>
  <c r="BV26" i="3" s="1"/>
  <c r="R26" i="3"/>
  <c r="BY26" i="3" s="1"/>
  <c r="S26" i="3"/>
  <c r="T26" i="3"/>
  <c r="U26" i="3"/>
  <c r="V26" i="3"/>
  <c r="W26" i="3"/>
  <c r="X26" i="3"/>
  <c r="Y26" i="3"/>
  <c r="Z26" i="3"/>
  <c r="AA26" i="3"/>
  <c r="AB26" i="3"/>
  <c r="CO26" i="3" s="1"/>
  <c r="AC26" i="3"/>
  <c r="AD26" i="3"/>
  <c r="AE26" i="3"/>
  <c r="AF26" i="3"/>
  <c r="AG26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BV11" i="3"/>
  <c r="BV24" i="3"/>
  <c r="BS14" i="3"/>
  <c r="BS15" i="3"/>
  <c r="BS18" i="3"/>
  <c r="BT18" i="3"/>
  <c r="BS25" i="3"/>
  <c r="BT25" i="3"/>
  <c r="M11" i="3"/>
  <c r="G19" i="3"/>
  <c r="K19" i="3" s="1"/>
  <c r="DB19" i="3" s="1"/>
  <c r="H19" i="3"/>
  <c r="L19" i="3" s="1"/>
  <c r="DC19" i="3" s="1"/>
  <c r="CW19" i="3" s="1"/>
  <c r="G20" i="3"/>
  <c r="K20" i="3" s="1"/>
  <c r="DB20" i="3" s="1"/>
  <c r="H20" i="3"/>
  <c r="CL20" i="3" s="1"/>
  <c r="G21" i="3"/>
  <c r="BO21" i="3" s="1"/>
  <c r="H21" i="3"/>
  <c r="CL21" i="3" s="1"/>
  <c r="G22" i="3"/>
  <c r="CK22" i="3" s="1"/>
  <c r="H22" i="3"/>
  <c r="L22" i="3" s="1"/>
  <c r="DC22" i="3" s="1"/>
  <c r="CW22" i="3" s="1"/>
  <c r="G23" i="3"/>
  <c r="BO23" i="3" s="1"/>
  <c r="H23" i="3"/>
  <c r="CL23" i="3" s="1"/>
  <c r="G24" i="3"/>
  <c r="BO24" i="3" s="1"/>
  <c r="H24" i="3"/>
  <c r="L24" i="3" s="1"/>
  <c r="DC24" i="3" s="1"/>
  <c r="G25" i="3"/>
  <c r="K25" i="3" s="1"/>
  <c r="DB25" i="3" s="1"/>
  <c r="H25" i="3"/>
  <c r="CL25" i="3" s="1"/>
  <c r="G26" i="3"/>
  <c r="CK26" i="3" s="1"/>
  <c r="H26" i="3"/>
  <c r="CL26" i="3" s="1"/>
  <c r="G18" i="3"/>
  <c r="CK18" i="3" s="1"/>
  <c r="H18" i="3"/>
  <c r="CL18" i="3" s="1"/>
  <c r="F19" i="3"/>
  <c r="CJ19" i="3" s="1"/>
  <c r="F20" i="3"/>
  <c r="J20" i="3" s="1"/>
  <c r="DA20" i="3" s="1"/>
  <c r="F21" i="3"/>
  <c r="CJ21" i="3" s="1"/>
  <c r="F22" i="3"/>
  <c r="J22" i="3" s="1"/>
  <c r="DA22" i="3" s="1"/>
  <c r="F23" i="3"/>
  <c r="CJ23" i="3" s="1"/>
  <c r="G15" i="3"/>
  <c r="K15" i="3" s="1"/>
  <c r="DB15" i="3" s="1"/>
  <c r="H15" i="3"/>
  <c r="CL15" i="3" s="1"/>
  <c r="G16" i="3"/>
  <c r="K16" i="3" s="1"/>
  <c r="DB16" i="3" s="1"/>
  <c r="H16" i="3"/>
  <c r="CL16" i="3" s="1"/>
  <c r="G17" i="3"/>
  <c r="K17" i="3" s="1"/>
  <c r="DB17" i="3" s="1"/>
  <c r="H17" i="3"/>
  <c r="CL17" i="3" s="1"/>
  <c r="G13" i="3"/>
  <c r="BO13" i="3" s="1"/>
  <c r="H13" i="3"/>
  <c r="CL13" i="3" s="1"/>
  <c r="G14" i="3"/>
  <c r="CK14" i="3" s="1"/>
  <c r="H14" i="3"/>
  <c r="CL14" i="3" s="1"/>
  <c r="G12" i="3"/>
  <c r="BO12" i="3" s="1"/>
  <c r="H12" i="3"/>
  <c r="CL12" i="3" s="1"/>
  <c r="G11" i="3"/>
  <c r="K11" i="3" s="1"/>
  <c r="DB11" i="3" s="1"/>
  <c r="H11" i="3"/>
  <c r="CL11" i="3" s="1"/>
  <c r="F12" i="3"/>
  <c r="J12" i="3" s="1"/>
  <c r="DA12" i="3" s="1"/>
  <c r="F13" i="3"/>
  <c r="CJ13" i="3" s="1"/>
  <c r="F14" i="3"/>
  <c r="J14" i="3" s="1"/>
  <c r="DA14" i="3" s="1"/>
  <c r="F15" i="3"/>
  <c r="CJ15" i="3" s="1"/>
  <c r="F16" i="3"/>
  <c r="J16" i="3" s="1"/>
  <c r="DA16" i="3" s="1"/>
  <c r="F17" i="3"/>
  <c r="CJ17" i="3" s="1"/>
  <c r="F18" i="3"/>
  <c r="J18" i="3" s="1"/>
  <c r="DA18" i="3" s="1"/>
  <c r="F24" i="3"/>
  <c r="J24" i="3" s="1"/>
  <c r="DA24" i="3" s="1"/>
  <c r="F25" i="3"/>
  <c r="J25" i="3" s="1"/>
  <c r="DA25" i="3" s="1"/>
  <c r="F26" i="3"/>
  <c r="J26" i="3" s="1"/>
  <c r="DA26" i="3" s="1"/>
  <c r="F11" i="3"/>
  <c r="CJ11" i="3" s="1"/>
  <c r="BG7" i="3"/>
  <c r="CF7" i="3" s="1"/>
  <c r="BG10" i="3"/>
  <c r="CF10" i="3" s="1"/>
  <c r="BG11" i="3"/>
  <c r="CF11" i="3" s="1"/>
  <c r="BG12" i="3"/>
  <c r="CF12" i="3" s="1"/>
  <c r="BG13" i="3"/>
  <c r="CF13" i="3" s="1"/>
  <c r="BG14" i="3"/>
  <c r="CF14" i="3" s="1"/>
  <c r="BG15" i="3"/>
  <c r="CF15" i="3" s="1"/>
  <c r="BG16" i="3"/>
  <c r="CF16" i="3" s="1"/>
  <c r="BG18" i="3"/>
  <c r="CF18" i="3" s="1"/>
  <c r="BG19" i="3"/>
  <c r="CF19" i="3" s="1"/>
  <c r="BG20" i="3"/>
  <c r="CF20" i="3" s="1"/>
  <c r="BG21" i="3"/>
  <c r="CF21" i="3" s="1"/>
  <c r="BG22" i="3"/>
  <c r="CF22" i="3" s="1"/>
  <c r="BG23" i="3"/>
  <c r="CF23" i="3" s="1"/>
  <c r="BG24" i="3"/>
  <c r="CF24" i="3" s="1"/>
  <c r="BG25" i="3"/>
  <c r="CF25" i="3" s="1"/>
  <c r="BG26" i="3"/>
  <c r="CF26" i="3" s="1"/>
  <c r="BG28" i="3"/>
  <c r="CF28" i="3" s="1"/>
  <c r="BG31" i="3"/>
  <c r="CF31" i="3" s="1"/>
  <c r="BG32" i="3"/>
  <c r="CF32" i="3" s="1"/>
  <c r="BG34" i="3"/>
  <c r="CF34" i="3" s="1"/>
  <c r="BG35" i="3"/>
  <c r="CF35" i="3" s="1"/>
  <c r="BG38" i="3"/>
  <c r="CF38" i="3" s="1"/>
  <c r="BG39" i="3"/>
  <c r="CF39" i="3" s="1"/>
  <c r="BG40" i="3"/>
  <c r="CF40" i="3" s="1"/>
  <c r="BG44" i="3"/>
  <c r="CF44" i="3" s="1"/>
  <c r="BG45" i="3"/>
  <c r="CF45" i="3" s="1"/>
  <c r="BG46" i="3"/>
  <c r="CF46" i="3" s="1"/>
  <c r="BG47" i="3"/>
  <c r="CF47" i="3" s="1"/>
  <c r="BG48" i="3"/>
  <c r="CF48" i="3" s="1"/>
  <c r="BG49" i="3"/>
  <c r="CF49" i="3" s="1"/>
  <c r="BG50" i="3"/>
  <c r="CF50" i="3" s="1"/>
  <c r="BG51" i="3"/>
  <c r="CF51" i="3" s="1"/>
  <c r="BG52" i="3"/>
  <c r="CF52" i="3" s="1"/>
  <c r="BG53" i="3"/>
  <c r="CF53" i="3" s="1"/>
  <c r="BG54" i="3"/>
  <c r="CF54" i="3" s="1"/>
  <c r="BG55" i="3"/>
  <c r="CF55" i="3" s="1"/>
  <c r="BG56" i="3"/>
  <c r="CF56" i="3" s="1"/>
  <c r="BG57" i="3"/>
  <c r="CF57" i="3" s="1"/>
  <c r="BG58" i="3"/>
  <c r="CF58" i="3" s="1"/>
  <c r="BG59" i="3"/>
  <c r="CF59" i="3" s="1"/>
  <c r="BG63" i="3"/>
  <c r="CF63" i="3" s="1"/>
  <c r="BG68" i="3"/>
  <c r="CF68" i="3" s="1"/>
  <c r="BG69" i="3"/>
  <c r="CF69" i="3" s="1"/>
  <c r="BF70" i="3"/>
  <c r="AE16" i="2"/>
  <c r="AE5" i="2"/>
  <c r="AE6" i="2"/>
  <c r="AE7" i="2"/>
  <c r="AE8" i="2"/>
  <c r="AE9" i="2"/>
  <c r="AE10" i="2"/>
  <c r="AE11" i="2"/>
  <c r="AE12" i="2"/>
  <c r="AE13" i="2"/>
  <c r="AE14" i="2"/>
  <c r="AE15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4" i="2"/>
  <c r="G47" i="3"/>
  <c r="K47" i="3" s="1"/>
  <c r="DB47" i="3" s="1"/>
  <c r="H47" i="3"/>
  <c r="CL47" i="3" s="1"/>
  <c r="M47" i="3"/>
  <c r="N47" i="3"/>
  <c r="O47" i="3"/>
  <c r="P47" i="3"/>
  <c r="BS47" i="3" s="1"/>
  <c r="Q47" i="3"/>
  <c r="BV47" i="3" s="1"/>
  <c r="R47" i="3"/>
  <c r="BY47" i="3" s="1"/>
  <c r="S47" i="3"/>
  <c r="T47" i="3"/>
  <c r="U47" i="3"/>
  <c r="V47" i="3"/>
  <c r="W47" i="3"/>
  <c r="X47" i="3"/>
  <c r="Y47" i="3"/>
  <c r="Z47" i="3"/>
  <c r="AA47" i="3"/>
  <c r="AB47" i="3"/>
  <c r="AC47" i="3"/>
  <c r="DE47" i="3" s="1"/>
  <c r="DH47" i="3" s="1"/>
  <c r="AD47" i="3"/>
  <c r="AE47" i="3"/>
  <c r="AF47" i="3"/>
  <c r="AG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G48" i="3"/>
  <c r="K48" i="3" s="1"/>
  <c r="DB48" i="3" s="1"/>
  <c r="H48" i="3"/>
  <c r="L48" i="3" s="1"/>
  <c r="DC48" i="3" s="1"/>
  <c r="CW48" i="3" s="1"/>
  <c r="M48" i="3"/>
  <c r="N48" i="3"/>
  <c r="O48" i="3"/>
  <c r="P48" i="3"/>
  <c r="DD48" i="3" s="1"/>
  <c r="Q48" i="3"/>
  <c r="BV48" i="3" s="1"/>
  <c r="R48" i="3"/>
  <c r="BY48" i="3" s="1"/>
  <c r="S48" i="3"/>
  <c r="T48" i="3"/>
  <c r="U48" i="3"/>
  <c r="V48" i="3"/>
  <c r="W48" i="3"/>
  <c r="X48" i="3"/>
  <c r="Y48" i="3"/>
  <c r="Z48" i="3"/>
  <c r="AA48" i="3"/>
  <c r="AB48" i="3"/>
  <c r="AC48" i="3"/>
  <c r="DE48" i="3" s="1"/>
  <c r="AD48" i="3"/>
  <c r="AE48" i="3"/>
  <c r="AF48" i="3"/>
  <c r="AG48" i="3"/>
  <c r="DF48" i="3" s="1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G49" i="3"/>
  <c r="K49" i="3" s="1"/>
  <c r="DB49" i="3" s="1"/>
  <c r="H49" i="3"/>
  <c r="M49" i="3"/>
  <c r="N49" i="3"/>
  <c r="O49" i="3"/>
  <c r="P49" i="3"/>
  <c r="DD49" i="3" s="1"/>
  <c r="Q49" i="3"/>
  <c r="BV49" i="3" s="1"/>
  <c r="R49" i="3"/>
  <c r="BY49" i="3" s="1"/>
  <c r="S49" i="3"/>
  <c r="T49" i="3"/>
  <c r="U49" i="3"/>
  <c r="V49" i="3"/>
  <c r="W49" i="3"/>
  <c r="X49" i="3"/>
  <c r="Y49" i="3"/>
  <c r="Z49" i="3"/>
  <c r="AA49" i="3"/>
  <c r="AB49" i="3"/>
  <c r="AC49" i="3"/>
  <c r="DE49" i="3" s="1"/>
  <c r="AD49" i="3"/>
  <c r="AE49" i="3"/>
  <c r="AF49" i="3"/>
  <c r="AG49" i="3"/>
  <c r="DF49" i="3" s="1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G50" i="3"/>
  <c r="K50" i="3" s="1"/>
  <c r="DB50" i="3" s="1"/>
  <c r="H50" i="3"/>
  <c r="L50" i="3" s="1"/>
  <c r="DC50" i="3" s="1"/>
  <c r="M50" i="3"/>
  <c r="N50" i="3"/>
  <c r="O50" i="3"/>
  <c r="P50" i="3"/>
  <c r="DD50" i="3" s="1"/>
  <c r="Q50" i="3"/>
  <c r="BV50" i="3" s="1"/>
  <c r="R50" i="3"/>
  <c r="BY50" i="3" s="1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DF50" i="3" s="1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G51" i="3"/>
  <c r="K51" i="3" s="1"/>
  <c r="DB51" i="3" s="1"/>
  <c r="H51" i="3"/>
  <c r="CL51" i="3" s="1"/>
  <c r="M51" i="3"/>
  <c r="N51" i="3"/>
  <c r="O51" i="3"/>
  <c r="P51" i="3"/>
  <c r="DD51" i="3" s="1"/>
  <c r="Q51" i="3"/>
  <c r="BV51" i="3" s="1"/>
  <c r="R51" i="3"/>
  <c r="BY51" i="3" s="1"/>
  <c r="S51" i="3"/>
  <c r="T51" i="3"/>
  <c r="U51" i="3"/>
  <c r="V51" i="3"/>
  <c r="W51" i="3"/>
  <c r="X51" i="3"/>
  <c r="Y51" i="3"/>
  <c r="Z51" i="3"/>
  <c r="AA51" i="3"/>
  <c r="AB51" i="3"/>
  <c r="AC51" i="3"/>
  <c r="DE51" i="3" s="1"/>
  <c r="AD51" i="3"/>
  <c r="AE51" i="3"/>
  <c r="AF51" i="3"/>
  <c r="AG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G52" i="3"/>
  <c r="K52" i="3" s="1"/>
  <c r="DB52" i="3" s="1"/>
  <c r="H52" i="3"/>
  <c r="M52" i="3"/>
  <c r="N52" i="3"/>
  <c r="O52" i="3"/>
  <c r="P52" i="3"/>
  <c r="DD52" i="3" s="1"/>
  <c r="Q52" i="3"/>
  <c r="BV52" i="3" s="1"/>
  <c r="R52" i="3"/>
  <c r="BY52" i="3" s="1"/>
  <c r="S52" i="3"/>
  <c r="T52" i="3"/>
  <c r="U52" i="3"/>
  <c r="V52" i="3"/>
  <c r="W52" i="3"/>
  <c r="X52" i="3"/>
  <c r="Y52" i="3"/>
  <c r="Z52" i="3"/>
  <c r="AA52" i="3"/>
  <c r="AB52" i="3"/>
  <c r="AC52" i="3"/>
  <c r="DE52" i="3" s="1"/>
  <c r="AD52" i="3"/>
  <c r="AE52" i="3"/>
  <c r="AF52" i="3"/>
  <c r="AG52" i="3"/>
  <c r="DF52" i="3" s="1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G53" i="3"/>
  <c r="K53" i="3" s="1"/>
  <c r="DB53" i="3" s="1"/>
  <c r="H53" i="3"/>
  <c r="M53" i="3"/>
  <c r="N53" i="3"/>
  <c r="O53" i="3"/>
  <c r="P53" i="3"/>
  <c r="DD53" i="3" s="1"/>
  <c r="Q53" i="3"/>
  <c r="BV53" i="3" s="1"/>
  <c r="R53" i="3"/>
  <c r="BY53" i="3" s="1"/>
  <c r="S53" i="3"/>
  <c r="T53" i="3"/>
  <c r="U53" i="3"/>
  <c r="V53" i="3"/>
  <c r="W53" i="3"/>
  <c r="X53" i="3"/>
  <c r="Y53" i="3"/>
  <c r="Z53" i="3"/>
  <c r="AA53" i="3"/>
  <c r="AB53" i="3"/>
  <c r="AC53" i="3"/>
  <c r="DE53" i="3" s="1"/>
  <c r="AD53" i="3"/>
  <c r="AE53" i="3"/>
  <c r="AF53" i="3"/>
  <c r="AG53" i="3"/>
  <c r="DF53" i="3" s="1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G54" i="3"/>
  <c r="K54" i="3" s="1"/>
  <c r="DB54" i="3" s="1"/>
  <c r="H54" i="3"/>
  <c r="AJ54" i="3" s="1"/>
  <c r="BQ54" i="3" s="1"/>
  <c r="M54" i="3"/>
  <c r="N54" i="3"/>
  <c r="O54" i="3"/>
  <c r="P54" i="3"/>
  <c r="Q54" i="3"/>
  <c r="BV54" i="3" s="1"/>
  <c r="R54" i="3"/>
  <c r="BY54" i="3" s="1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DF54" i="3" s="1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G55" i="3"/>
  <c r="K55" i="3" s="1"/>
  <c r="DB55" i="3" s="1"/>
  <c r="H55" i="3"/>
  <c r="CL55" i="3" s="1"/>
  <c r="M55" i="3"/>
  <c r="N55" i="3"/>
  <c r="O55" i="3"/>
  <c r="P55" i="3"/>
  <c r="DD55" i="3" s="1"/>
  <c r="Q55" i="3"/>
  <c r="BV55" i="3" s="1"/>
  <c r="R55" i="3"/>
  <c r="BY55" i="3" s="1"/>
  <c r="S55" i="3"/>
  <c r="T55" i="3"/>
  <c r="U55" i="3"/>
  <c r="V55" i="3"/>
  <c r="W55" i="3"/>
  <c r="X55" i="3"/>
  <c r="Y55" i="3"/>
  <c r="Z55" i="3"/>
  <c r="AA55" i="3"/>
  <c r="AB55" i="3"/>
  <c r="AC55" i="3"/>
  <c r="DE55" i="3" s="1"/>
  <c r="AD55" i="3"/>
  <c r="AE55" i="3"/>
  <c r="AF55" i="3"/>
  <c r="AG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G56" i="3"/>
  <c r="K56" i="3" s="1"/>
  <c r="DB56" i="3" s="1"/>
  <c r="H56" i="3"/>
  <c r="M56" i="3"/>
  <c r="N56" i="3"/>
  <c r="O56" i="3"/>
  <c r="P56" i="3"/>
  <c r="BS56" i="3" s="1"/>
  <c r="Q56" i="3"/>
  <c r="BV56" i="3" s="1"/>
  <c r="R56" i="3"/>
  <c r="BY56" i="3" s="1"/>
  <c r="S56" i="3"/>
  <c r="T56" i="3"/>
  <c r="U56" i="3"/>
  <c r="V56" i="3"/>
  <c r="W56" i="3"/>
  <c r="X56" i="3"/>
  <c r="Y56" i="3"/>
  <c r="Z56" i="3"/>
  <c r="AA56" i="3"/>
  <c r="AB56" i="3"/>
  <c r="AC56" i="3"/>
  <c r="DE56" i="3" s="1"/>
  <c r="AD56" i="3"/>
  <c r="AE56" i="3"/>
  <c r="AF56" i="3"/>
  <c r="AG56" i="3"/>
  <c r="DF56" i="3" s="1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G57" i="3"/>
  <c r="K57" i="3" s="1"/>
  <c r="DB57" i="3" s="1"/>
  <c r="H57" i="3"/>
  <c r="M57" i="3"/>
  <c r="N57" i="3"/>
  <c r="O57" i="3"/>
  <c r="P57" i="3"/>
  <c r="DD57" i="3" s="1"/>
  <c r="Q57" i="3"/>
  <c r="BV57" i="3" s="1"/>
  <c r="R57" i="3"/>
  <c r="BY57" i="3" s="1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DF57" i="3" s="1"/>
  <c r="DI57" i="3" s="1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G58" i="3"/>
  <c r="K58" i="3" s="1"/>
  <c r="DB58" i="3" s="1"/>
  <c r="H58" i="3"/>
  <c r="CL58" i="3" s="1"/>
  <c r="M58" i="3"/>
  <c r="N58" i="3"/>
  <c r="O58" i="3"/>
  <c r="P58" i="3"/>
  <c r="DD58" i="3" s="1"/>
  <c r="Q58" i="3"/>
  <c r="BV58" i="3" s="1"/>
  <c r="R58" i="3"/>
  <c r="BY58" i="3" s="1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DF58" i="3" s="1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G59" i="3"/>
  <c r="K59" i="3" s="1"/>
  <c r="DB59" i="3" s="1"/>
  <c r="H59" i="3"/>
  <c r="CL59" i="3" s="1"/>
  <c r="M59" i="3"/>
  <c r="N59" i="3"/>
  <c r="O59" i="3"/>
  <c r="P59" i="3"/>
  <c r="DD59" i="3" s="1"/>
  <c r="Q59" i="3"/>
  <c r="BV59" i="3" s="1"/>
  <c r="R59" i="3"/>
  <c r="BY59" i="3" s="1"/>
  <c r="S59" i="3"/>
  <c r="T59" i="3"/>
  <c r="U59" i="3"/>
  <c r="V59" i="3"/>
  <c r="W59" i="3"/>
  <c r="X59" i="3"/>
  <c r="Y59" i="3"/>
  <c r="Z59" i="3"/>
  <c r="AA59" i="3"/>
  <c r="AB59" i="3"/>
  <c r="AC59" i="3"/>
  <c r="DE59" i="3" s="1"/>
  <c r="DH59" i="3" s="1"/>
  <c r="AD59" i="3"/>
  <c r="AE59" i="3"/>
  <c r="AF59" i="3"/>
  <c r="AG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G60" i="3"/>
  <c r="K60" i="3" s="1"/>
  <c r="DB60" i="3" s="1"/>
  <c r="H60" i="3"/>
  <c r="L60" i="3" s="1"/>
  <c r="DC60" i="3" s="1"/>
  <c r="M60" i="3"/>
  <c r="N60" i="3"/>
  <c r="O60" i="3"/>
  <c r="P60" i="3"/>
  <c r="DD60" i="3" s="1"/>
  <c r="Q60" i="3"/>
  <c r="BV60" i="3" s="1"/>
  <c r="R60" i="3"/>
  <c r="BY60" i="3" s="1"/>
  <c r="S60" i="3"/>
  <c r="T60" i="3"/>
  <c r="U60" i="3"/>
  <c r="V60" i="3"/>
  <c r="W60" i="3"/>
  <c r="X60" i="3"/>
  <c r="Y60" i="3"/>
  <c r="Z60" i="3"/>
  <c r="AA60" i="3"/>
  <c r="AB60" i="3"/>
  <c r="AC60" i="3"/>
  <c r="DE60" i="3" s="1"/>
  <c r="AD60" i="3"/>
  <c r="AE60" i="3"/>
  <c r="AF60" i="3"/>
  <c r="AG60" i="3"/>
  <c r="DF60" i="3" s="1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G61" i="3"/>
  <c r="K61" i="3" s="1"/>
  <c r="DB61" i="3" s="1"/>
  <c r="H61" i="3"/>
  <c r="M61" i="3"/>
  <c r="N61" i="3"/>
  <c r="O61" i="3"/>
  <c r="P61" i="3"/>
  <c r="DD61" i="3" s="1"/>
  <c r="Q61" i="3"/>
  <c r="BV61" i="3" s="1"/>
  <c r="R61" i="3"/>
  <c r="BY61" i="3" s="1"/>
  <c r="S61" i="3"/>
  <c r="T61" i="3"/>
  <c r="U61" i="3"/>
  <c r="V61" i="3"/>
  <c r="W61" i="3"/>
  <c r="X61" i="3"/>
  <c r="Y61" i="3"/>
  <c r="Z61" i="3"/>
  <c r="AA61" i="3"/>
  <c r="AB61" i="3"/>
  <c r="AC61" i="3"/>
  <c r="DE61" i="3" s="1"/>
  <c r="AD61" i="3"/>
  <c r="AE61" i="3"/>
  <c r="AF61" i="3"/>
  <c r="AG61" i="3"/>
  <c r="DF61" i="3" s="1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G62" i="3"/>
  <c r="K62" i="3" s="1"/>
  <c r="DB62" i="3" s="1"/>
  <c r="H62" i="3"/>
  <c r="CL62" i="3" s="1"/>
  <c r="M62" i="3"/>
  <c r="N62" i="3"/>
  <c r="O62" i="3"/>
  <c r="P62" i="3"/>
  <c r="DD62" i="3" s="1"/>
  <c r="Q62" i="3"/>
  <c r="BV62" i="3" s="1"/>
  <c r="R62" i="3"/>
  <c r="BY62" i="3" s="1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G63" i="3"/>
  <c r="K63" i="3" s="1"/>
  <c r="DB63" i="3" s="1"/>
  <c r="H63" i="3"/>
  <c r="CL63" i="3" s="1"/>
  <c r="M63" i="3"/>
  <c r="N63" i="3"/>
  <c r="O63" i="3"/>
  <c r="P63" i="3"/>
  <c r="BS63" i="3" s="1"/>
  <c r="Q63" i="3"/>
  <c r="BV63" i="3" s="1"/>
  <c r="R63" i="3"/>
  <c r="BY63" i="3" s="1"/>
  <c r="S63" i="3"/>
  <c r="T63" i="3"/>
  <c r="U63" i="3"/>
  <c r="V63" i="3"/>
  <c r="W63" i="3"/>
  <c r="X63" i="3"/>
  <c r="Y63" i="3"/>
  <c r="Z63" i="3"/>
  <c r="AA63" i="3"/>
  <c r="AB63" i="3"/>
  <c r="AC63" i="3"/>
  <c r="DE63" i="3" s="1"/>
  <c r="AD63" i="3"/>
  <c r="AE63" i="3"/>
  <c r="AF63" i="3"/>
  <c r="AG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G64" i="3"/>
  <c r="K64" i="3" s="1"/>
  <c r="DB64" i="3" s="1"/>
  <c r="H64" i="3"/>
  <c r="L64" i="3" s="1"/>
  <c r="DC64" i="3" s="1"/>
  <c r="M64" i="3"/>
  <c r="N64" i="3"/>
  <c r="O64" i="3"/>
  <c r="P64" i="3"/>
  <c r="DD64" i="3" s="1"/>
  <c r="Q64" i="3"/>
  <c r="BV64" i="3" s="1"/>
  <c r="R64" i="3"/>
  <c r="BY64" i="3" s="1"/>
  <c r="S64" i="3"/>
  <c r="T64" i="3"/>
  <c r="U64" i="3"/>
  <c r="V64" i="3"/>
  <c r="W64" i="3"/>
  <c r="X64" i="3"/>
  <c r="Y64" i="3"/>
  <c r="Z64" i="3"/>
  <c r="AA64" i="3"/>
  <c r="AB64" i="3"/>
  <c r="AC64" i="3"/>
  <c r="DE64" i="3" s="1"/>
  <c r="AD64" i="3"/>
  <c r="AE64" i="3"/>
  <c r="AF64" i="3"/>
  <c r="AG64" i="3"/>
  <c r="DF64" i="3" s="1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G65" i="3"/>
  <c r="K65" i="3" s="1"/>
  <c r="DB65" i="3" s="1"/>
  <c r="H65" i="3"/>
  <c r="M65" i="3"/>
  <c r="N65" i="3"/>
  <c r="O65" i="3"/>
  <c r="P65" i="3"/>
  <c r="DD65" i="3" s="1"/>
  <c r="Q65" i="3"/>
  <c r="BV65" i="3" s="1"/>
  <c r="R65" i="3"/>
  <c r="BY65" i="3" s="1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DF65" i="3" s="1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G66" i="3"/>
  <c r="K66" i="3" s="1"/>
  <c r="DB66" i="3" s="1"/>
  <c r="H66" i="3"/>
  <c r="L66" i="3" s="1"/>
  <c r="DC66" i="3" s="1"/>
  <c r="M66" i="3"/>
  <c r="N66" i="3"/>
  <c r="O66" i="3"/>
  <c r="P66" i="3"/>
  <c r="DD66" i="3" s="1"/>
  <c r="Q66" i="3"/>
  <c r="BV66" i="3" s="1"/>
  <c r="R66" i="3"/>
  <c r="BY66" i="3" s="1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DF66" i="3" s="1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G67" i="3"/>
  <c r="K67" i="3" s="1"/>
  <c r="DB67" i="3" s="1"/>
  <c r="H67" i="3"/>
  <c r="CL67" i="3" s="1"/>
  <c r="M67" i="3"/>
  <c r="N67" i="3"/>
  <c r="O67" i="3"/>
  <c r="P67" i="3"/>
  <c r="DD67" i="3" s="1"/>
  <c r="Q67" i="3"/>
  <c r="BV67" i="3" s="1"/>
  <c r="R67" i="3"/>
  <c r="BY67" i="3" s="1"/>
  <c r="S67" i="3"/>
  <c r="T67" i="3"/>
  <c r="U67" i="3"/>
  <c r="V67" i="3"/>
  <c r="W67" i="3"/>
  <c r="X67" i="3"/>
  <c r="Y67" i="3"/>
  <c r="Z67" i="3"/>
  <c r="AA67" i="3"/>
  <c r="AB67" i="3"/>
  <c r="AC67" i="3"/>
  <c r="DE67" i="3" s="1"/>
  <c r="AD67" i="3"/>
  <c r="AE67" i="3"/>
  <c r="AF67" i="3"/>
  <c r="AG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G68" i="3"/>
  <c r="K68" i="3" s="1"/>
  <c r="DB68" i="3" s="1"/>
  <c r="H68" i="3"/>
  <c r="M68" i="3"/>
  <c r="N68" i="3"/>
  <c r="O68" i="3"/>
  <c r="P68" i="3"/>
  <c r="DD68" i="3" s="1"/>
  <c r="Q68" i="3"/>
  <c r="BV68" i="3" s="1"/>
  <c r="R68" i="3"/>
  <c r="BY68" i="3" s="1"/>
  <c r="S68" i="3"/>
  <c r="T68" i="3"/>
  <c r="U68" i="3"/>
  <c r="V68" i="3"/>
  <c r="W68" i="3"/>
  <c r="X68" i="3"/>
  <c r="Y68" i="3"/>
  <c r="Z68" i="3"/>
  <c r="AA68" i="3"/>
  <c r="AB68" i="3"/>
  <c r="AC68" i="3"/>
  <c r="DE68" i="3" s="1"/>
  <c r="AD68" i="3"/>
  <c r="AE68" i="3"/>
  <c r="AF68" i="3"/>
  <c r="AG68" i="3"/>
  <c r="DF68" i="3" s="1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G69" i="3"/>
  <c r="K69" i="3" s="1"/>
  <c r="DB69" i="3" s="1"/>
  <c r="H69" i="3"/>
  <c r="M69" i="3"/>
  <c r="N69" i="3"/>
  <c r="O69" i="3"/>
  <c r="P69" i="3"/>
  <c r="DD69" i="3" s="1"/>
  <c r="Q69" i="3"/>
  <c r="BV69" i="3" s="1"/>
  <c r="R69" i="3"/>
  <c r="BY69" i="3" s="1"/>
  <c r="S69" i="3"/>
  <c r="T69" i="3"/>
  <c r="U69" i="3"/>
  <c r="V69" i="3"/>
  <c r="W69" i="3"/>
  <c r="X69" i="3"/>
  <c r="Y69" i="3"/>
  <c r="Z69" i="3"/>
  <c r="AA69" i="3"/>
  <c r="AB69" i="3"/>
  <c r="AC69" i="3"/>
  <c r="DE69" i="3" s="1"/>
  <c r="AD69" i="3"/>
  <c r="AE69" i="3"/>
  <c r="AF69" i="3"/>
  <c r="AG69" i="3"/>
  <c r="DF69" i="3" s="1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F47" i="3"/>
  <c r="F48" i="3"/>
  <c r="J48" i="3" s="1"/>
  <c r="DA48" i="3" s="1"/>
  <c r="F49" i="3"/>
  <c r="CJ49" i="3" s="1"/>
  <c r="F50" i="3"/>
  <c r="J50" i="3" s="1"/>
  <c r="DA50" i="3" s="1"/>
  <c r="F51" i="3"/>
  <c r="F52" i="3"/>
  <c r="J52" i="3" s="1"/>
  <c r="DA52" i="3" s="1"/>
  <c r="F53" i="3"/>
  <c r="CJ53" i="3" s="1"/>
  <c r="F54" i="3"/>
  <c r="J54" i="3" s="1"/>
  <c r="DA54" i="3" s="1"/>
  <c r="F55" i="3"/>
  <c r="F56" i="3"/>
  <c r="J56" i="3" s="1"/>
  <c r="DA56" i="3" s="1"/>
  <c r="F57" i="3"/>
  <c r="CJ57" i="3" s="1"/>
  <c r="F58" i="3"/>
  <c r="J58" i="3" s="1"/>
  <c r="DA58" i="3" s="1"/>
  <c r="F59" i="3"/>
  <c r="D60" i="3"/>
  <c r="BG60" i="3" s="1"/>
  <c r="CF60" i="3" s="1"/>
  <c r="F60" i="3"/>
  <c r="J60" i="3" s="1"/>
  <c r="DA60" i="3" s="1"/>
  <c r="D61" i="3"/>
  <c r="BG61" i="3" s="1"/>
  <c r="CF61" i="3" s="1"/>
  <c r="F61" i="3"/>
  <c r="CJ61" i="3" s="1"/>
  <c r="D62" i="3"/>
  <c r="F62" i="3"/>
  <c r="J62" i="3" s="1"/>
  <c r="DA62" i="3" s="1"/>
  <c r="F63" i="3"/>
  <c r="D64" i="3"/>
  <c r="BG64" i="3" s="1"/>
  <c r="CF64" i="3" s="1"/>
  <c r="F64" i="3"/>
  <c r="J64" i="3" s="1"/>
  <c r="DA64" i="3" s="1"/>
  <c r="D65" i="3"/>
  <c r="BG65" i="3" s="1"/>
  <c r="CF65" i="3" s="1"/>
  <c r="F65" i="3"/>
  <c r="CJ65" i="3" s="1"/>
  <c r="D66" i="3"/>
  <c r="BG66" i="3" s="1"/>
  <c r="CF66" i="3" s="1"/>
  <c r="F66" i="3"/>
  <c r="D67" i="3"/>
  <c r="BG67" i="3" s="1"/>
  <c r="CF67" i="3" s="1"/>
  <c r="F67" i="3"/>
  <c r="F68" i="3"/>
  <c r="J68" i="3" s="1"/>
  <c r="DA68" i="3" s="1"/>
  <c r="F69" i="3"/>
  <c r="J69" i="3" s="1"/>
  <c r="DA69" i="3" s="1"/>
  <c r="H27" i="3"/>
  <c r="L27" i="3" s="1"/>
  <c r="DC27" i="3" s="1"/>
  <c r="M27" i="3"/>
  <c r="N27" i="3"/>
  <c r="O27" i="3"/>
  <c r="P27" i="3"/>
  <c r="DD27" i="3" s="1"/>
  <c r="Q27" i="3"/>
  <c r="BV27" i="3" s="1"/>
  <c r="R27" i="3"/>
  <c r="BY27" i="3" s="1"/>
  <c r="S27" i="3"/>
  <c r="T27" i="3"/>
  <c r="U27" i="3"/>
  <c r="V27" i="3"/>
  <c r="W27" i="3"/>
  <c r="X27" i="3"/>
  <c r="Y27" i="3"/>
  <c r="Z27" i="3"/>
  <c r="AA27" i="3"/>
  <c r="AB27" i="3"/>
  <c r="AC27" i="3"/>
  <c r="DE27" i="3" s="1"/>
  <c r="AD27" i="3"/>
  <c r="AE27" i="3"/>
  <c r="AF27" i="3"/>
  <c r="AG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H28" i="3"/>
  <c r="CL28" i="3" s="1"/>
  <c r="M28" i="3"/>
  <c r="N28" i="3"/>
  <c r="O28" i="3"/>
  <c r="P28" i="3"/>
  <c r="DD28" i="3" s="1"/>
  <c r="Q28" i="3"/>
  <c r="BV28" i="3" s="1"/>
  <c r="R28" i="3"/>
  <c r="BY28" i="3" s="1"/>
  <c r="S28" i="3"/>
  <c r="T28" i="3"/>
  <c r="U28" i="3"/>
  <c r="V28" i="3"/>
  <c r="W28" i="3"/>
  <c r="X28" i="3"/>
  <c r="Y28" i="3"/>
  <c r="Z28" i="3"/>
  <c r="AA28" i="3"/>
  <c r="AB28" i="3"/>
  <c r="AC28" i="3"/>
  <c r="DE28" i="3" s="1"/>
  <c r="AD28" i="3"/>
  <c r="AE28" i="3"/>
  <c r="AF28" i="3"/>
  <c r="AG28" i="3"/>
  <c r="DF28" i="3" s="1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H29" i="3"/>
  <c r="BL29" i="3" s="1"/>
  <c r="M29" i="3"/>
  <c r="N29" i="3"/>
  <c r="O29" i="3"/>
  <c r="P29" i="3"/>
  <c r="DD29" i="3" s="1"/>
  <c r="Q29" i="3"/>
  <c r="BV29" i="3" s="1"/>
  <c r="R29" i="3"/>
  <c r="BY29" i="3" s="1"/>
  <c r="S29" i="3"/>
  <c r="T29" i="3"/>
  <c r="U29" i="3"/>
  <c r="V29" i="3"/>
  <c r="W29" i="3"/>
  <c r="X29" i="3"/>
  <c r="Y29" i="3"/>
  <c r="Z29" i="3"/>
  <c r="AA29" i="3"/>
  <c r="AB29" i="3"/>
  <c r="AC29" i="3"/>
  <c r="DE29" i="3" s="1"/>
  <c r="AD29" i="3"/>
  <c r="AE29" i="3"/>
  <c r="AF29" i="3"/>
  <c r="AG29" i="3"/>
  <c r="DF29" i="3" s="1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H30" i="3"/>
  <c r="L30" i="3" s="1"/>
  <c r="DC30" i="3" s="1"/>
  <c r="M30" i="3"/>
  <c r="N30" i="3"/>
  <c r="O30" i="3"/>
  <c r="P30" i="3"/>
  <c r="DD30" i="3" s="1"/>
  <c r="Q30" i="3"/>
  <c r="BV30" i="3" s="1"/>
  <c r="R30" i="3"/>
  <c r="BY30" i="3" s="1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DF30" i="3" s="1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H31" i="3"/>
  <c r="L31" i="3" s="1"/>
  <c r="DC31" i="3" s="1"/>
  <c r="M31" i="3"/>
  <c r="N31" i="3"/>
  <c r="O31" i="3"/>
  <c r="P31" i="3"/>
  <c r="DD31" i="3" s="1"/>
  <c r="Q31" i="3"/>
  <c r="BV31" i="3" s="1"/>
  <c r="R31" i="3"/>
  <c r="BY31" i="3" s="1"/>
  <c r="S31" i="3"/>
  <c r="T31" i="3"/>
  <c r="U31" i="3"/>
  <c r="V31" i="3"/>
  <c r="W31" i="3"/>
  <c r="X31" i="3"/>
  <c r="Y31" i="3"/>
  <c r="Z31" i="3"/>
  <c r="AA31" i="3"/>
  <c r="AB31" i="3"/>
  <c r="AC31" i="3"/>
  <c r="DE31" i="3" s="1"/>
  <c r="AD31" i="3"/>
  <c r="AE31" i="3"/>
  <c r="AF31" i="3"/>
  <c r="AG31" i="3"/>
  <c r="DF31" i="3" s="1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H32" i="3"/>
  <c r="CL32" i="3" s="1"/>
  <c r="M32" i="3"/>
  <c r="N32" i="3"/>
  <c r="O32" i="3"/>
  <c r="P32" i="3"/>
  <c r="DD32" i="3" s="1"/>
  <c r="Q32" i="3"/>
  <c r="BV32" i="3" s="1"/>
  <c r="R32" i="3"/>
  <c r="BY32" i="3" s="1"/>
  <c r="S32" i="3"/>
  <c r="T32" i="3"/>
  <c r="U32" i="3"/>
  <c r="V32" i="3"/>
  <c r="W32" i="3"/>
  <c r="X32" i="3"/>
  <c r="Y32" i="3"/>
  <c r="Z32" i="3"/>
  <c r="AA32" i="3"/>
  <c r="AB32" i="3"/>
  <c r="AC32" i="3"/>
  <c r="DE32" i="3" s="1"/>
  <c r="AD32" i="3"/>
  <c r="AE32" i="3"/>
  <c r="AF32" i="3"/>
  <c r="AG32" i="3"/>
  <c r="DF32" i="3" s="1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H33" i="3"/>
  <c r="CL33" i="3" s="1"/>
  <c r="M33" i="3"/>
  <c r="N33" i="3"/>
  <c r="O33" i="3"/>
  <c r="P33" i="3"/>
  <c r="DD33" i="3" s="1"/>
  <c r="Q33" i="3"/>
  <c r="BV33" i="3" s="1"/>
  <c r="R33" i="3"/>
  <c r="BY33" i="3" s="1"/>
  <c r="S33" i="3"/>
  <c r="T33" i="3"/>
  <c r="U33" i="3"/>
  <c r="V33" i="3"/>
  <c r="W33" i="3"/>
  <c r="X33" i="3"/>
  <c r="Y33" i="3"/>
  <c r="Z33" i="3"/>
  <c r="AA33" i="3"/>
  <c r="AB33" i="3"/>
  <c r="AC33" i="3"/>
  <c r="DE33" i="3" s="1"/>
  <c r="AD33" i="3"/>
  <c r="AE33" i="3"/>
  <c r="AF33" i="3"/>
  <c r="AG33" i="3"/>
  <c r="DF33" i="3" s="1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H34" i="3"/>
  <c r="L34" i="3" s="1"/>
  <c r="DC34" i="3" s="1"/>
  <c r="CW34" i="3" s="1"/>
  <c r="M34" i="3"/>
  <c r="N34" i="3"/>
  <c r="O34" i="3"/>
  <c r="P34" i="3"/>
  <c r="Q34" i="3"/>
  <c r="BV34" i="3" s="1"/>
  <c r="R34" i="3"/>
  <c r="BY34" i="3" s="1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H35" i="3"/>
  <c r="L35" i="3" s="1"/>
  <c r="DC35" i="3" s="1"/>
  <c r="CW35" i="3" s="1"/>
  <c r="M35" i="3"/>
  <c r="N35" i="3"/>
  <c r="O35" i="3"/>
  <c r="P35" i="3"/>
  <c r="DD35" i="3" s="1"/>
  <c r="Q35" i="3"/>
  <c r="BV35" i="3" s="1"/>
  <c r="R35" i="3"/>
  <c r="BY35" i="3" s="1"/>
  <c r="S35" i="3"/>
  <c r="T35" i="3"/>
  <c r="U35" i="3"/>
  <c r="V35" i="3"/>
  <c r="W35" i="3"/>
  <c r="X35" i="3"/>
  <c r="Y35" i="3"/>
  <c r="Z35" i="3"/>
  <c r="AA35" i="3"/>
  <c r="AB35" i="3"/>
  <c r="AC35" i="3"/>
  <c r="DE35" i="3" s="1"/>
  <c r="AD35" i="3"/>
  <c r="AE35" i="3"/>
  <c r="AF35" i="3"/>
  <c r="AG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H36" i="3"/>
  <c r="CL36" i="3" s="1"/>
  <c r="M36" i="3"/>
  <c r="N36" i="3"/>
  <c r="O36" i="3"/>
  <c r="P36" i="3"/>
  <c r="BS36" i="3" s="1"/>
  <c r="Q36" i="3"/>
  <c r="BV36" i="3" s="1"/>
  <c r="R36" i="3"/>
  <c r="BY36" i="3" s="1"/>
  <c r="S36" i="3"/>
  <c r="T36" i="3"/>
  <c r="U36" i="3"/>
  <c r="V36" i="3"/>
  <c r="W36" i="3"/>
  <c r="X36" i="3"/>
  <c r="Y36" i="3"/>
  <c r="Z36" i="3"/>
  <c r="AA36" i="3"/>
  <c r="AB36" i="3"/>
  <c r="AC36" i="3"/>
  <c r="DE36" i="3" s="1"/>
  <c r="AD36" i="3"/>
  <c r="AE36" i="3"/>
  <c r="AF36" i="3"/>
  <c r="AG36" i="3"/>
  <c r="DF36" i="3" s="1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H37" i="3"/>
  <c r="CL37" i="3" s="1"/>
  <c r="M37" i="3"/>
  <c r="N37" i="3"/>
  <c r="O37" i="3"/>
  <c r="P37" i="3"/>
  <c r="DD37" i="3" s="1"/>
  <c r="Q37" i="3"/>
  <c r="BV37" i="3" s="1"/>
  <c r="R37" i="3"/>
  <c r="BY37" i="3" s="1"/>
  <c r="S37" i="3"/>
  <c r="T37" i="3"/>
  <c r="U37" i="3"/>
  <c r="V37" i="3"/>
  <c r="W37" i="3"/>
  <c r="X37" i="3"/>
  <c r="Y37" i="3"/>
  <c r="Z37" i="3"/>
  <c r="AA37" i="3"/>
  <c r="AB37" i="3"/>
  <c r="AC37" i="3"/>
  <c r="DE37" i="3" s="1"/>
  <c r="AD37" i="3"/>
  <c r="AE37" i="3"/>
  <c r="AF37" i="3"/>
  <c r="AG37" i="3"/>
  <c r="DF37" i="3" s="1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H38" i="3"/>
  <c r="L38" i="3" s="1"/>
  <c r="DC38" i="3" s="1"/>
  <c r="CW38" i="3" s="1"/>
  <c r="M38" i="3"/>
  <c r="N38" i="3"/>
  <c r="O38" i="3"/>
  <c r="P38" i="3"/>
  <c r="DD38" i="3" s="1"/>
  <c r="Q38" i="3"/>
  <c r="BV38" i="3" s="1"/>
  <c r="R38" i="3"/>
  <c r="BY38" i="3" s="1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DF38" i="3" s="1"/>
  <c r="AK38" i="3"/>
  <c r="AL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H39" i="3"/>
  <c r="CL39" i="3" s="1"/>
  <c r="M39" i="3"/>
  <c r="N39" i="3"/>
  <c r="O39" i="3"/>
  <c r="P39" i="3"/>
  <c r="DD39" i="3" s="1"/>
  <c r="Q39" i="3"/>
  <c r="BV39" i="3" s="1"/>
  <c r="R39" i="3"/>
  <c r="BY39" i="3" s="1"/>
  <c r="S39" i="3"/>
  <c r="T39" i="3"/>
  <c r="U39" i="3"/>
  <c r="V39" i="3"/>
  <c r="W39" i="3"/>
  <c r="X39" i="3"/>
  <c r="Y39" i="3"/>
  <c r="Z39" i="3"/>
  <c r="AA39" i="3"/>
  <c r="AB39" i="3"/>
  <c r="AC39" i="3"/>
  <c r="DE39" i="3" s="1"/>
  <c r="AD39" i="3"/>
  <c r="AE39" i="3"/>
  <c r="AF39" i="3"/>
  <c r="AG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H40" i="3"/>
  <c r="M40" i="3"/>
  <c r="N40" i="3"/>
  <c r="O40" i="3"/>
  <c r="P40" i="3"/>
  <c r="DD40" i="3" s="1"/>
  <c r="Q40" i="3"/>
  <c r="BV40" i="3" s="1"/>
  <c r="R40" i="3"/>
  <c r="BY40" i="3" s="1"/>
  <c r="S40" i="3"/>
  <c r="T40" i="3"/>
  <c r="U40" i="3"/>
  <c r="V40" i="3"/>
  <c r="W40" i="3"/>
  <c r="X40" i="3"/>
  <c r="Y40" i="3"/>
  <c r="Z40" i="3"/>
  <c r="AA40" i="3"/>
  <c r="AB40" i="3"/>
  <c r="AC40" i="3"/>
  <c r="DE40" i="3" s="1"/>
  <c r="AD40" i="3"/>
  <c r="AE40" i="3"/>
  <c r="AF40" i="3"/>
  <c r="AG40" i="3"/>
  <c r="DF40" i="3" s="1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H44" i="3"/>
  <c r="M44" i="3"/>
  <c r="N44" i="3"/>
  <c r="O44" i="3"/>
  <c r="P44" i="3"/>
  <c r="DD44" i="3" s="1"/>
  <c r="Q44" i="3"/>
  <c r="BV44" i="3" s="1"/>
  <c r="R44" i="3"/>
  <c r="BY44" i="3" s="1"/>
  <c r="S44" i="3"/>
  <c r="T44" i="3"/>
  <c r="U44" i="3"/>
  <c r="V44" i="3"/>
  <c r="W44" i="3"/>
  <c r="X44" i="3"/>
  <c r="Y44" i="3"/>
  <c r="Z44" i="3"/>
  <c r="AA44" i="3"/>
  <c r="AB44" i="3"/>
  <c r="AC44" i="3"/>
  <c r="DE44" i="3" s="1"/>
  <c r="AD44" i="3"/>
  <c r="AE44" i="3"/>
  <c r="AF44" i="3"/>
  <c r="AG44" i="3"/>
  <c r="DF44" i="3" s="1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H45" i="3"/>
  <c r="M45" i="3"/>
  <c r="N45" i="3"/>
  <c r="O45" i="3"/>
  <c r="P45" i="3"/>
  <c r="DD45" i="3" s="1"/>
  <c r="Q45" i="3"/>
  <c r="BV45" i="3" s="1"/>
  <c r="R45" i="3"/>
  <c r="BY45" i="3" s="1"/>
  <c r="S45" i="3"/>
  <c r="T45" i="3"/>
  <c r="U45" i="3"/>
  <c r="V45" i="3"/>
  <c r="W45" i="3"/>
  <c r="X45" i="3"/>
  <c r="Y45" i="3"/>
  <c r="Z45" i="3"/>
  <c r="AA45" i="3"/>
  <c r="AB45" i="3"/>
  <c r="AC45" i="3"/>
  <c r="DE45" i="3" s="1"/>
  <c r="AD45" i="3"/>
  <c r="AE45" i="3"/>
  <c r="AF45" i="3"/>
  <c r="AG45" i="3"/>
  <c r="DF45" i="3" s="1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H46" i="3"/>
  <c r="CL46" i="3" s="1"/>
  <c r="M46" i="3"/>
  <c r="N46" i="3"/>
  <c r="O46" i="3"/>
  <c r="P46" i="3"/>
  <c r="DD46" i="3" s="1"/>
  <c r="Q46" i="3"/>
  <c r="BV46" i="3" s="1"/>
  <c r="R46" i="3"/>
  <c r="BY46" i="3" s="1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D27" i="3"/>
  <c r="F27" i="3"/>
  <c r="CJ27" i="3" s="1"/>
  <c r="G27" i="3"/>
  <c r="AJ27" i="3" s="1"/>
  <c r="F28" i="3"/>
  <c r="J28" i="3" s="1"/>
  <c r="DA28" i="3" s="1"/>
  <c r="G28" i="3"/>
  <c r="K28" i="3" s="1"/>
  <c r="DB28" i="3" s="1"/>
  <c r="D29" i="3"/>
  <c r="BG29" i="3" s="1"/>
  <c r="CF29" i="3" s="1"/>
  <c r="F29" i="3"/>
  <c r="CJ29" i="3" s="1"/>
  <c r="G29" i="3"/>
  <c r="AJ29" i="3" s="1"/>
  <c r="BQ29" i="3" s="1"/>
  <c r="D30" i="3"/>
  <c r="F30" i="3"/>
  <c r="AH30" i="3" s="1"/>
  <c r="BK30" i="3" s="1"/>
  <c r="G30" i="3"/>
  <c r="AJ30" i="3" s="1"/>
  <c r="BQ30" i="3" s="1"/>
  <c r="F31" i="3"/>
  <c r="CJ31" i="3" s="1"/>
  <c r="G31" i="3"/>
  <c r="K31" i="3" s="1"/>
  <c r="DB31" i="3" s="1"/>
  <c r="F32" i="3"/>
  <c r="J32" i="3" s="1"/>
  <c r="DA32" i="3" s="1"/>
  <c r="G32" i="3"/>
  <c r="K32" i="3" s="1"/>
  <c r="DB32" i="3" s="1"/>
  <c r="D33" i="3"/>
  <c r="BG33" i="3" s="1"/>
  <c r="CF33" i="3" s="1"/>
  <c r="F33" i="3"/>
  <c r="CJ33" i="3" s="1"/>
  <c r="G33" i="3"/>
  <c r="K33" i="3" s="1"/>
  <c r="DB33" i="3" s="1"/>
  <c r="F34" i="3"/>
  <c r="J34" i="3" s="1"/>
  <c r="DA34" i="3" s="1"/>
  <c r="G34" i="3"/>
  <c r="AJ34" i="3" s="1"/>
  <c r="BQ34" i="3" s="1"/>
  <c r="F35" i="3"/>
  <c r="CJ35" i="3" s="1"/>
  <c r="G35" i="3"/>
  <c r="K35" i="3" s="1"/>
  <c r="DB35" i="3" s="1"/>
  <c r="D36" i="3"/>
  <c r="F36" i="3"/>
  <c r="G36" i="3"/>
  <c r="K36" i="3" s="1"/>
  <c r="DB36" i="3" s="1"/>
  <c r="D37" i="3"/>
  <c r="F37" i="3"/>
  <c r="CJ37" i="3" s="1"/>
  <c r="G37" i="3"/>
  <c r="AJ37" i="3" s="1"/>
  <c r="BQ37" i="3" s="1"/>
  <c r="F38" i="3"/>
  <c r="J38" i="3" s="1"/>
  <c r="DA38" i="3" s="1"/>
  <c r="G38" i="3"/>
  <c r="K38" i="3" s="1"/>
  <c r="DB38" i="3" s="1"/>
  <c r="F39" i="3"/>
  <c r="G39" i="3"/>
  <c r="F40" i="3"/>
  <c r="AH40" i="3" s="1"/>
  <c r="BK40" i="3" s="1"/>
  <c r="G40" i="3"/>
  <c r="K40" i="3" s="1"/>
  <c r="DB40" i="3" s="1"/>
  <c r="F44" i="3"/>
  <c r="J44" i="3" s="1"/>
  <c r="DA44" i="3" s="1"/>
  <c r="G44" i="3"/>
  <c r="K44" i="3" s="1"/>
  <c r="DB44" i="3" s="1"/>
  <c r="F45" i="3"/>
  <c r="CJ45" i="3" s="1"/>
  <c r="G45" i="3"/>
  <c r="K45" i="3" s="1"/>
  <c r="DB45" i="3" s="1"/>
  <c r="F46" i="3"/>
  <c r="G46" i="3"/>
  <c r="AJ46" i="3" s="1"/>
  <c r="C12" i="3"/>
  <c r="BF12" i="3" s="1"/>
  <c r="C13" i="3"/>
  <c r="BF13" i="3" s="1"/>
  <c r="C14" i="3"/>
  <c r="BF14" i="3" s="1"/>
  <c r="C15" i="3"/>
  <c r="BF15" i="3" s="1"/>
  <c r="C16" i="3"/>
  <c r="BF16" i="3" s="1"/>
  <c r="C17" i="3"/>
  <c r="BF17" i="3" s="1"/>
  <c r="C18" i="3"/>
  <c r="BF18" i="3" s="1"/>
  <c r="C19" i="3"/>
  <c r="BF19" i="3" s="1"/>
  <c r="C20" i="3"/>
  <c r="BF20" i="3" s="1"/>
  <c r="C21" i="3"/>
  <c r="BF21" i="3" s="1"/>
  <c r="C22" i="3"/>
  <c r="BF22" i="3" s="1"/>
  <c r="C23" i="3"/>
  <c r="BF23" i="3" s="1"/>
  <c r="C24" i="3"/>
  <c r="BF24" i="3" s="1"/>
  <c r="C25" i="3"/>
  <c r="BF25" i="3" s="1"/>
  <c r="C26" i="3"/>
  <c r="BF26" i="3" s="1"/>
  <c r="C27" i="3"/>
  <c r="BF27" i="3" s="1"/>
  <c r="C28" i="3"/>
  <c r="BF28" i="3" s="1"/>
  <c r="C29" i="3"/>
  <c r="BF29" i="3" s="1"/>
  <c r="C30" i="3"/>
  <c r="BF30" i="3" s="1"/>
  <c r="C31" i="3"/>
  <c r="BF31" i="3" s="1"/>
  <c r="C32" i="3"/>
  <c r="BF32" i="3" s="1"/>
  <c r="C33" i="3"/>
  <c r="BF33" i="3" s="1"/>
  <c r="C34" i="3"/>
  <c r="BF34" i="3" s="1"/>
  <c r="C35" i="3"/>
  <c r="BF35" i="3" s="1"/>
  <c r="C36" i="3"/>
  <c r="BF36" i="3" s="1"/>
  <c r="C37" i="3"/>
  <c r="BF37" i="3" s="1"/>
  <c r="C38" i="3"/>
  <c r="BF38" i="3" s="1"/>
  <c r="C39" i="3"/>
  <c r="BF39" i="3" s="1"/>
  <c r="C40" i="3"/>
  <c r="BF40" i="3" s="1"/>
  <c r="C44" i="3"/>
  <c r="BF44" i="3" s="1"/>
  <c r="C45" i="3"/>
  <c r="BF45" i="3" s="1"/>
  <c r="C46" i="3"/>
  <c r="BF46" i="3" s="1"/>
  <c r="C47" i="3"/>
  <c r="BF47" i="3" s="1"/>
  <c r="C48" i="3"/>
  <c r="BF48" i="3" s="1"/>
  <c r="C49" i="3"/>
  <c r="BF49" i="3" s="1"/>
  <c r="C50" i="3"/>
  <c r="BF50" i="3" s="1"/>
  <c r="C51" i="3"/>
  <c r="BF51" i="3" s="1"/>
  <c r="C52" i="3"/>
  <c r="BF52" i="3" s="1"/>
  <c r="C53" i="3"/>
  <c r="BF53" i="3" s="1"/>
  <c r="C54" i="3"/>
  <c r="BF54" i="3" s="1"/>
  <c r="C55" i="3"/>
  <c r="BF55" i="3" s="1"/>
  <c r="C56" i="3"/>
  <c r="BF56" i="3" s="1"/>
  <c r="C57" i="3"/>
  <c r="BF57" i="3" s="1"/>
  <c r="C58" i="3"/>
  <c r="BF58" i="3" s="1"/>
  <c r="C59" i="3"/>
  <c r="BF59" i="3" s="1"/>
  <c r="C60" i="3"/>
  <c r="BF60" i="3" s="1"/>
  <c r="C61" i="3"/>
  <c r="BF61" i="3" s="1"/>
  <c r="C62" i="3"/>
  <c r="BF62" i="3" s="1"/>
  <c r="C63" i="3"/>
  <c r="BF63" i="3" s="1"/>
  <c r="C64" i="3"/>
  <c r="BF64" i="3" s="1"/>
  <c r="C65" i="3"/>
  <c r="BF65" i="3" s="1"/>
  <c r="C66" i="3"/>
  <c r="BF66" i="3" s="1"/>
  <c r="C67" i="3"/>
  <c r="BF67" i="3" s="1"/>
  <c r="C68" i="3"/>
  <c r="BF68" i="3" s="1"/>
  <c r="C69" i="3"/>
  <c r="BF69" i="3" s="1"/>
  <c r="BO11" i="3"/>
  <c r="BS11" i="3"/>
  <c r="BT11" i="3"/>
  <c r="BW11" i="3"/>
  <c r="BS12" i="3"/>
  <c r="BY12" i="3"/>
  <c r="BS13" i="3"/>
  <c r="BT14" i="3"/>
  <c r="BO15" i="3"/>
  <c r="BT15" i="3"/>
  <c r="BS16" i="3"/>
  <c r="D17" i="3"/>
  <c r="BG17" i="3" s="1"/>
  <c r="CF17" i="3" s="1"/>
  <c r="BO17" i="3"/>
  <c r="BS17" i="3"/>
  <c r="BS20" i="3"/>
  <c r="BY20" i="3"/>
  <c r="BS21" i="3"/>
  <c r="BY22" i="3"/>
  <c r="BT22" i="3"/>
  <c r="BT23" i="3"/>
  <c r="BS24" i="3"/>
  <c r="BO25" i="3"/>
  <c r="G6" i="3"/>
  <c r="K6" i="3" s="1"/>
  <c r="DB6" i="3" s="1"/>
  <c r="H6" i="3"/>
  <c r="CL6" i="3" s="1"/>
  <c r="M6" i="3"/>
  <c r="N6" i="3"/>
  <c r="O6" i="3"/>
  <c r="P6" i="3"/>
  <c r="DD6" i="3" s="1"/>
  <c r="Q6" i="3"/>
  <c r="BV6" i="3" s="1"/>
  <c r="R6" i="3"/>
  <c r="BY6" i="3" s="1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G7" i="3"/>
  <c r="K7" i="3" s="1"/>
  <c r="DB7" i="3" s="1"/>
  <c r="H7" i="3"/>
  <c r="CL7" i="3" s="1"/>
  <c r="M7" i="3"/>
  <c r="N7" i="3"/>
  <c r="O7" i="3"/>
  <c r="P7" i="3"/>
  <c r="BS7" i="3" s="1"/>
  <c r="Q7" i="3"/>
  <c r="BV7" i="3" s="1"/>
  <c r="R7" i="3"/>
  <c r="BY7" i="3" s="1"/>
  <c r="S7" i="3"/>
  <c r="T7" i="3"/>
  <c r="U7" i="3"/>
  <c r="V7" i="3"/>
  <c r="W7" i="3"/>
  <c r="X7" i="3"/>
  <c r="Y7" i="3"/>
  <c r="Z7" i="3"/>
  <c r="AA7" i="3"/>
  <c r="AB7" i="3"/>
  <c r="AC7" i="3"/>
  <c r="DE7" i="3" s="1"/>
  <c r="AD7" i="3"/>
  <c r="AE7" i="3"/>
  <c r="AF7" i="3"/>
  <c r="AG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G8" i="3"/>
  <c r="K8" i="3" s="1"/>
  <c r="DB8" i="3" s="1"/>
  <c r="H8" i="3"/>
  <c r="L8" i="3" s="1"/>
  <c r="DC8" i="3" s="1"/>
  <c r="M8" i="3"/>
  <c r="N8" i="3"/>
  <c r="O8" i="3"/>
  <c r="P8" i="3"/>
  <c r="DD8" i="3" s="1"/>
  <c r="Q8" i="3"/>
  <c r="BV8" i="3" s="1"/>
  <c r="R8" i="3"/>
  <c r="BY8" i="3" s="1"/>
  <c r="S8" i="3"/>
  <c r="T8" i="3"/>
  <c r="U8" i="3"/>
  <c r="V8" i="3"/>
  <c r="W8" i="3"/>
  <c r="X8" i="3"/>
  <c r="Y8" i="3"/>
  <c r="Z8" i="3"/>
  <c r="AA8" i="3"/>
  <c r="AB8" i="3"/>
  <c r="AC8" i="3"/>
  <c r="DE8" i="3" s="1"/>
  <c r="AD8" i="3"/>
  <c r="AE8" i="3"/>
  <c r="AF8" i="3"/>
  <c r="AG8" i="3"/>
  <c r="DF8" i="3" s="1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G9" i="3"/>
  <c r="K9" i="3" s="1"/>
  <c r="DB9" i="3" s="1"/>
  <c r="H9" i="3"/>
  <c r="CL9" i="3" s="1"/>
  <c r="M9" i="3"/>
  <c r="N9" i="3"/>
  <c r="O9" i="3"/>
  <c r="P9" i="3"/>
  <c r="DD9" i="3" s="1"/>
  <c r="Q9" i="3"/>
  <c r="BV9" i="3" s="1"/>
  <c r="R9" i="3"/>
  <c r="BY9" i="3" s="1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DF9" i="3" s="1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G10" i="3"/>
  <c r="K10" i="3" s="1"/>
  <c r="DB10" i="3" s="1"/>
  <c r="H10" i="3"/>
  <c r="L10" i="3" s="1"/>
  <c r="DC10" i="3" s="1"/>
  <c r="CW10" i="3" s="1"/>
  <c r="M10" i="3"/>
  <c r="N10" i="3"/>
  <c r="O10" i="3"/>
  <c r="P10" i="3"/>
  <c r="DD10" i="3" s="1"/>
  <c r="Q10" i="3"/>
  <c r="BV10" i="3" s="1"/>
  <c r="R10" i="3"/>
  <c r="BY10" i="3" s="1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F7" i="3"/>
  <c r="J7" i="3" s="1"/>
  <c r="DA7" i="3" s="1"/>
  <c r="D8" i="3"/>
  <c r="F8" i="3"/>
  <c r="J8" i="3" s="1"/>
  <c r="DA8" i="3" s="1"/>
  <c r="D9" i="3"/>
  <c r="F9" i="3"/>
  <c r="CJ9" i="3" s="1"/>
  <c r="F10" i="3"/>
  <c r="J10" i="3" s="1"/>
  <c r="DA10" i="3" s="1"/>
  <c r="F6" i="3"/>
  <c r="J6" i="3" s="1"/>
  <c r="DA6" i="3" s="1"/>
  <c r="C7" i="3"/>
  <c r="BF7" i="3" s="1"/>
  <c r="C8" i="3"/>
  <c r="BF8" i="3" s="1"/>
  <c r="C9" i="3"/>
  <c r="BF9" i="3" s="1"/>
  <c r="C10" i="3"/>
  <c r="BF10" i="3" s="1"/>
  <c r="C11" i="3"/>
  <c r="BF11" i="3" s="1"/>
  <c r="C70" i="3"/>
  <c r="C6" i="3"/>
  <c r="BF6" i="3" s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F5" i="3"/>
  <c r="J5" i="3" s="1"/>
  <c r="DA5" i="3" s="1"/>
  <c r="G5" i="3"/>
  <c r="K5" i="3" s="1"/>
  <c r="DB5" i="3" s="1"/>
  <c r="H5" i="3"/>
  <c r="CL5" i="3" s="1"/>
  <c r="M5" i="3"/>
  <c r="N5" i="3"/>
  <c r="O5" i="3"/>
  <c r="P5" i="3"/>
  <c r="Q5" i="3"/>
  <c r="BV5" i="3" s="1"/>
  <c r="R5" i="3"/>
  <c r="BY5" i="3" s="1"/>
  <c r="S5" i="3"/>
  <c r="T5" i="3"/>
  <c r="U5" i="3"/>
  <c r="V5" i="3"/>
  <c r="W5" i="3"/>
  <c r="X5" i="3"/>
  <c r="Y5" i="3"/>
  <c r="Z5" i="3"/>
  <c r="AA5" i="3"/>
  <c r="AB5" i="3"/>
  <c r="AC5" i="3"/>
  <c r="DE5" i="3" s="1"/>
  <c r="AD5" i="3"/>
  <c r="AE5" i="3"/>
  <c r="AF5" i="3"/>
  <c r="AG5" i="3"/>
  <c r="DF5" i="3" s="1"/>
  <c r="C5" i="3"/>
  <c r="BF5" i="3" s="1"/>
  <c r="C822" i="2"/>
  <c r="C809" i="2"/>
  <c r="C796" i="2"/>
  <c r="C783" i="2"/>
  <c r="C770" i="2"/>
  <c r="C757" i="2"/>
  <c r="C744" i="2"/>
  <c r="C731" i="2"/>
  <c r="C718" i="2"/>
  <c r="C705" i="2"/>
  <c r="C692" i="2"/>
  <c r="C679" i="2"/>
  <c r="C666" i="2"/>
  <c r="C653" i="2"/>
  <c r="C640" i="2"/>
  <c r="C627" i="2"/>
  <c r="C614" i="2"/>
  <c r="C601" i="2"/>
  <c r="C588" i="2"/>
  <c r="C575" i="2"/>
  <c r="C562" i="2"/>
  <c r="C549" i="2"/>
  <c r="C536" i="2"/>
  <c r="C523" i="2"/>
  <c r="C510" i="2"/>
  <c r="C497" i="2"/>
  <c r="C484" i="2"/>
  <c r="C471" i="2"/>
  <c r="C458" i="2"/>
  <c r="C445" i="2"/>
  <c r="C432" i="2"/>
  <c r="C419" i="2"/>
  <c r="C406" i="2"/>
  <c r="C393" i="2"/>
  <c r="C380" i="2"/>
  <c r="C367" i="2"/>
  <c r="C354" i="2"/>
  <c r="C341" i="2"/>
  <c r="C328" i="2"/>
  <c r="C315" i="2"/>
  <c r="C302" i="2"/>
  <c r="C289" i="2"/>
  <c r="C276" i="2"/>
  <c r="C263" i="2"/>
  <c r="C250" i="2"/>
  <c r="C237" i="2"/>
  <c r="C224" i="2"/>
  <c r="C211" i="2"/>
  <c r="C198" i="2"/>
  <c r="C184" i="2"/>
  <c r="C172" i="2"/>
  <c r="C159" i="2"/>
  <c r="C146" i="2"/>
  <c r="C133" i="2"/>
  <c r="C120" i="2"/>
  <c r="C107" i="2"/>
  <c r="C94" i="2"/>
  <c r="C81" i="2"/>
  <c r="C68" i="2"/>
  <c r="C55" i="2"/>
  <c r="C42" i="2"/>
  <c r="C29" i="2"/>
  <c r="C4" i="3"/>
  <c r="BF4" i="3" s="1"/>
  <c r="D4" i="3"/>
  <c r="F4" i="3"/>
  <c r="AH4" i="3" s="1"/>
  <c r="BK4" i="3" s="1"/>
  <c r="G4" i="3"/>
  <c r="AJ4" i="3" s="1"/>
  <c r="BQ4" i="3" s="1"/>
  <c r="CL4" i="3"/>
  <c r="M4" i="3"/>
  <c r="N4" i="3"/>
  <c r="O4" i="3"/>
  <c r="P4" i="3"/>
  <c r="DD4" i="3" s="1"/>
  <c r="Q4" i="3"/>
  <c r="BV4" i="3" s="1"/>
  <c r="R4" i="3"/>
  <c r="BY4" i="3" s="1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B822" i="2" a="1"/>
  <c r="AB822" i="2" s="1"/>
  <c r="AA822" i="2" a="1"/>
  <c r="AA822" i="2" s="1"/>
  <c r="AZ822" i="2" s="1"/>
  <c r="Z822" i="2" a="1"/>
  <c r="Z822" i="2" s="1"/>
  <c r="Y822" i="2" a="1"/>
  <c r="Y822" i="2" s="1"/>
  <c r="X822" i="2" a="1"/>
  <c r="X822" i="2" s="1"/>
  <c r="W822" i="2" a="1"/>
  <c r="W822" i="2" s="1"/>
  <c r="V822" i="2" a="1"/>
  <c r="V822" i="2" s="1"/>
  <c r="U822" i="2" a="1"/>
  <c r="U822" i="2" s="1"/>
  <c r="AX822" i="2" s="1"/>
  <c r="T822" i="2" a="1"/>
  <c r="T822" i="2" s="1"/>
  <c r="S822" i="2" a="1"/>
  <c r="S822" i="2" s="1"/>
  <c r="R822" i="2" a="1"/>
  <c r="R822" i="2" s="1"/>
  <c r="AW822" i="2" s="1"/>
  <c r="Q822" i="2" a="1"/>
  <c r="Q822" i="2" s="1"/>
  <c r="P822" i="2" a="1"/>
  <c r="P822" i="2" s="1"/>
  <c r="O822" i="2" a="1"/>
  <c r="O822" i="2" s="1"/>
  <c r="N822" i="2" a="1"/>
  <c r="N822" i="2" s="1"/>
  <c r="M822" i="2" a="1"/>
  <c r="M822" i="2" s="1"/>
  <c r="L822" i="2" a="1"/>
  <c r="L822" i="2" s="1"/>
  <c r="K822" i="2" a="1"/>
  <c r="K822" i="2" s="1"/>
  <c r="J822" i="2" a="1"/>
  <c r="J822" i="2" s="1"/>
  <c r="I822" i="2" a="1"/>
  <c r="I822" i="2" s="1"/>
  <c r="H822" i="2" a="1"/>
  <c r="H822" i="2" s="1"/>
  <c r="G822" i="2" a="1"/>
  <c r="G822" i="2" s="1"/>
  <c r="F822" i="2" a="1"/>
  <c r="F822" i="2" s="1"/>
  <c r="E822" i="2" a="1"/>
  <c r="E822" i="2" s="1"/>
  <c r="D822" i="2"/>
  <c r="AB809" i="2" a="1"/>
  <c r="AB809" i="2" s="1"/>
  <c r="AA809" i="2" a="1"/>
  <c r="AA809" i="2" s="1"/>
  <c r="AZ809" i="2" s="1"/>
  <c r="Z809" i="2" a="1"/>
  <c r="Z809" i="2" s="1"/>
  <c r="Y809" i="2" a="1"/>
  <c r="Y809" i="2" s="1"/>
  <c r="X809" i="2" a="1"/>
  <c r="X809" i="2" s="1"/>
  <c r="W809" i="2" a="1"/>
  <c r="W809" i="2" s="1"/>
  <c r="V809" i="2" a="1"/>
  <c r="V809" i="2" s="1"/>
  <c r="U809" i="2" a="1"/>
  <c r="U809" i="2" s="1"/>
  <c r="AX809" i="2" s="1"/>
  <c r="T809" i="2" a="1"/>
  <c r="T809" i="2" s="1"/>
  <c r="S809" i="2" a="1"/>
  <c r="S809" i="2" s="1"/>
  <c r="R809" i="2" a="1"/>
  <c r="R809" i="2" s="1"/>
  <c r="Q809" i="2" a="1"/>
  <c r="Q809" i="2" s="1"/>
  <c r="P809" i="2" a="1"/>
  <c r="P809" i="2" s="1"/>
  <c r="O809" i="2" a="1"/>
  <c r="O809" i="2" s="1"/>
  <c r="AV809" i="2" s="1"/>
  <c r="N809" i="2" a="1"/>
  <c r="N809" i="2" s="1"/>
  <c r="M809" i="2" a="1"/>
  <c r="M809" i="2" s="1"/>
  <c r="L809" i="2" a="1"/>
  <c r="L809" i="2" s="1"/>
  <c r="K809" i="2" a="1"/>
  <c r="K809" i="2" s="1"/>
  <c r="AG809" i="2" s="1"/>
  <c r="J809" i="2" a="1"/>
  <c r="J809" i="2" s="1"/>
  <c r="I809" i="2" a="1"/>
  <c r="I809" i="2" s="1"/>
  <c r="H809" i="2" a="1"/>
  <c r="H809" i="2" s="1"/>
  <c r="G809" i="2" a="1"/>
  <c r="G809" i="2" s="1"/>
  <c r="F809" i="2" a="1"/>
  <c r="F809" i="2" s="1"/>
  <c r="E809" i="2" a="1"/>
  <c r="E809" i="2" s="1"/>
  <c r="D809" i="2"/>
  <c r="AB796" i="2" a="1"/>
  <c r="AB796" i="2" s="1"/>
  <c r="AA796" i="2" a="1"/>
  <c r="AA796" i="2" s="1"/>
  <c r="AZ796" i="2" s="1"/>
  <c r="Z796" i="2" a="1"/>
  <c r="Z796" i="2" s="1"/>
  <c r="Y796" i="2" a="1"/>
  <c r="Y796" i="2" s="1"/>
  <c r="X796" i="2" a="1"/>
  <c r="X796" i="2" s="1"/>
  <c r="W796" i="2" a="1"/>
  <c r="W796" i="2" s="1"/>
  <c r="V796" i="2" a="1"/>
  <c r="V796" i="2" s="1"/>
  <c r="U796" i="2" a="1"/>
  <c r="U796" i="2" s="1"/>
  <c r="AX796" i="2" s="1"/>
  <c r="T796" i="2" a="1"/>
  <c r="T796" i="2" s="1"/>
  <c r="S796" i="2" a="1"/>
  <c r="S796" i="2" s="1"/>
  <c r="R796" i="2" a="1"/>
  <c r="R796" i="2" s="1"/>
  <c r="AW796" i="2" s="1"/>
  <c r="Q796" i="2" a="1"/>
  <c r="Q796" i="2" s="1"/>
  <c r="P796" i="2" a="1"/>
  <c r="P796" i="2" s="1"/>
  <c r="O796" i="2" a="1"/>
  <c r="O796" i="2" s="1"/>
  <c r="AV796" i="2" s="1"/>
  <c r="N796" i="2" a="1"/>
  <c r="N796" i="2" s="1"/>
  <c r="M796" i="2" a="1"/>
  <c r="M796" i="2" s="1"/>
  <c r="L796" i="2" a="1"/>
  <c r="L796" i="2" s="1"/>
  <c r="K796" i="2" a="1"/>
  <c r="K796" i="2" s="1"/>
  <c r="J796" i="2" a="1"/>
  <c r="J796" i="2" s="1"/>
  <c r="I796" i="2" a="1"/>
  <c r="I796" i="2" s="1"/>
  <c r="H796" i="2" a="1"/>
  <c r="H796" i="2" s="1"/>
  <c r="G796" i="2" a="1"/>
  <c r="G796" i="2" s="1"/>
  <c r="F796" i="2" a="1"/>
  <c r="F796" i="2" s="1"/>
  <c r="E796" i="2" a="1"/>
  <c r="E796" i="2" s="1"/>
  <c r="D796" i="2"/>
  <c r="AB783" i="2" a="1"/>
  <c r="AB783" i="2" s="1"/>
  <c r="AA783" i="2" a="1"/>
  <c r="AA783" i="2" s="1"/>
  <c r="AZ783" i="2" s="1"/>
  <c r="Z783" i="2" a="1"/>
  <c r="Z783" i="2" s="1"/>
  <c r="Y783" i="2" a="1"/>
  <c r="Y783" i="2" s="1"/>
  <c r="X783" i="2" a="1"/>
  <c r="X783" i="2" s="1"/>
  <c r="W783" i="2" a="1"/>
  <c r="W783" i="2" s="1"/>
  <c r="V783" i="2" a="1"/>
  <c r="V783" i="2" s="1"/>
  <c r="U783" i="2" a="1"/>
  <c r="U783" i="2" s="1"/>
  <c r="AX783" i="2" s="1"/>
  <c r="T783" i="2" a="1"/>
  <c r="T783" i="2" s="1"/>
  <c r="S783" i="2" a="1"/>
  <c r="S783" i="2" s="1"/>
  <c r="R783" i="2" a="1"/>
  <c r="R783" i="2" s="1"/>
  <c r="AW783" i="2" s="1"/>
  <c r="Q783" i="2" a="1"/>
  <c r="Q783" i="2" s="1"/>
  <c r="P783" i="2" a="1"/>
  <c r="P783" i="2" s="1"/>
  <c r="O783" i="2" a="1"/>
  <c r="O783" i="2" s="1"/>
  <c r="AV783" i="2" s="1"/>
  <c r="N783" i="2" a="1"/>
  <c r="N783" i="2" s="1"/>
  <c r="M783" i="2" a="1"/>
  <c r="M783" i="2" s="1"/>
  <c r="L783" i="2" a="1"/>
  <c r="L783" i="2" s="1"/>
  <c r="K783" i="2" a="1"/>
  <c r="K783" i="2" s="1"/>
  <c r="J783" i="2" a="1"/>
  <c r="J783" i="2" s="1"/>
  <c r="I783" i="2" a="1"/>
  <c r="I783" i="2" s="1"/>
  <c r="H783" i="2" a="1"/>
  <c r="H783" i="2" s="1"/>
  <c r="G783" i="2" a="1"/>
  <c r="G783" i="2" s="1"/>
  <c r="F783" i="2" a="1"/>
  <c r="F783" i="2" s="1"/>
  <c r="E783" i="2" a="1"/>
  <c r="E783" i="2" s="1"/>
  <c r="D783" i="2"/>
  <c r="AB770" i="2" a="1"/>
  <c r="AB770" i="2" s="1"/>
  <c r="AA770" i="2" a="1"/>
  <c r="AA770" i="2" s="1"/>
  <c r="AZ770" i="2" s="1"/>
  <c r="Z770" i="2" a="1"/>
  <c r="Z770" i="2" s="1"/>
  <c r="Y770" i="2" a="1"/>
  <c r="Y770" i="2" s="1"/>
  <c r="X770" i="2" a="1"/>
  <c r="X770" i="2" s="1"/>
  <c r="W770" i="2" a="1"/>
  <c r="W770" i="2" s="1"/>
  <c r="V770" i="2" a="1"/>
  <c r="V770" i="2" s="1"/>
  <c r="U770" i="2" a="1"/>
  <c r="U770" i="2" s="1"/>
  <c r="AX770" i="2" s="1"/>
  <c r="T770" i="2" a="1"/>
  <c r="T770" i="2" s="1"/>
  <c r="S770" i="2" a="1"/>
  <c r="S770" i="2" s="1"/>
  <c r="R770" i="2" a="1"/>
  <c r="R770" i="2" s="1"/>
  <c r="AW770" i="2" s="1"/>
  <c r="Q770" i="2" a="1"/>
  <c r="Q770" i="2" s="1"/>
  <c r="P770" i="2" a="1"/>
  <c r="P770" i="2" s="1"/>
  <c r="O770" i="2" a="1"/>
  <c r="O770" i="2" s="1"/>
  <c r="AV770" i="2" s="1"/>
  <c r="N770" i="2" a="1"/>
  <c r="N770" i="2" s="1"/>
  <c r="M770" i="2" a="1"/>
  <c r="M770" i="2" s="1"/>
  <c r="L770" i="2" a="1"/>
  <c r="L770" i="2" s="1"/>
  <c r="K770" i="2" a="1"/>
  <c r="K770" i="2" s="1"/>
  <c r="J770" i="2" a="1"/>
  <c r="J770" i="2" s="1"/>
  <c r="I770" i="2" a="1"/>
  <c r="I770" i="2" s="1"/>
  <c r="H770" i="2" a="1"/>
  <c r="H770" i="2" s="1"/>
  <c r="G770" i="2" a="1"/>
  <c r="G770" i="2" s="1"/>
  <c r="F770" i="2" a="1"/>
  <c r="F770" i="2" s="1"/>
  <c r="E770" i="2" a="1"/>
  <c r="E770" i="2" s="1"/>
  <c r="D770" i="2"/>
  <c r="AB757" i="2" a="1"/>
  <c r="AB757" i="2" s="1"/>
  <c r="AA757" i="2" a="1"/>
  <c r="AA757" i="2" s="1"/>
  <c r="AZ757" i="2" s="1"/>
  <c r="Z757" i="2" a="1"/>
  <c r="Z757" i="2" s="1"/>
  <c r="Y757" i="2" a="1"/>
  <c r="Y757" i="2" s="1"/>
  <c r="X757" i="2" a="1"/>
  <c r="X757" i="2" s="1"/>
  <c r="W757" i="2" a="1"/>
  <c r="W757" i="2" s="1"/>
  <c r="V757" i="2" a="1"/>
  <c r="V757" i="2" s="1"/>
  <c r="U757" i="2" a="1"/>
  <c r="U757" i="2" s="1"/>
  <c r="AX757" i="2" s="1"/>
  <c r="T757" i="2" a="1"/>
  <c r="T757" i="2" s="1"/>
  <c r="S757" i="2" a="1"/>
  <c r="S757" i="2" s="1"/>
  <c r="R757" i="2" a="1"/>
  <c r="R757" i="2" s="1"/>
  <c r="AW757" i="2" s="1"/>
  <c r="Q757" i="2" a="1"/>
  <c r="Q757" i="2" s="1"/>
  <c r="P757" i="2" a="1"/>
  <c r="P757" i="2" s="1"/>
  <c r="O757" i="2" a="1"/>
  <c r="O757" i="2" s="1"/>
  <c r="AV757" i="2" s="1"/>
  <c r="N757" i="2" a="1"/>
  <c r="N757" i="2" s="1"/>
  <c r="M757" i="2" a="1"/>
  <c r="M757" i="2" s="1"/>
  <c r="L757" i="2" a="1"/>
  <c r="L757" i="2" s="1"/>
  <c r="K757" i="2" a="1"/>
  <c r="K757" i="2" s="1"/>
  <c r="J757" i="2" a="1"/>
  <c r="J757" i="2" s="1"/>
  <c r="I757" i="2" a="1"/>
  <c r="I757" i="2" s="1"/>
  <c r="H757" i="2" a="1"/>
  <c r="H757" i="2" s="1"/>
  <c r="G757" i="2" a="1"/>
  <c r="G757" i="2" s="1"/>
  <c r="F757" i="2" a="1"/>
  <c r="F757" i="2" s="1"/>
  <c r="E757" i="2" a="1"/>
  <c r="E757" i="2" s="1"/>
  <c r="D757" i="2"/>
  <c r="AB744" i="2" a="1"/>
  <c r="AB744" i="2" s="1"/>
  <c r="AA744" i="2" a="1"/>
  <c r="AA744" i="2" s="1"/>
  <c r="AZ744" i="2" s="1"/>
  <c r="Z744" i="2" a="1"/>
  <c r="Z744" i="2" s="1"/>
  <c r="Y744" i="2" a="1"/>
  <c r="Y744" i="2" s="1"/>
  <c r="X744" i="2" a="1"/>
  <c r="X744" i="2" s="1"/>
  <c r="W744" i="2" a="1"/>
  <c r="W744" i="2" s="1"/>
  <c r="V744" i="2" a="1"/>
  <c r="V744" i="2" s="1"/>
  <c r="U744" i="2" a="1"/>
  <c r="U744" i="2" s="1"/>
  <c r="AX744" i="2" s="1"/>
  <c r="T744" i="2" a="1"/>
  <c r="T744" i="2" s="1"/>
  <c r="S744" i="2" a="1"/>
  <c r="S744" i="2" s="1"/>
  <c r="R744" i="2" a="1"/>
  <c r="R744" i="2" s="1"/>
  <c r="Q744" i="2" a="1"/>
  <c r="Q744" i="2" s="1"/>
  <c r="P744" i="2" a="1"/>
  <c r="P744" i="2" s="1"/>
  <c r="O744" i="2" a="1"/>
  <c r="O744" i="2" s="1"/>
  <c r="AV744" i="2" s="1"/>
  <c r="N744" i="2" a="1"/>
  <c r="N744" i="2" s="1"/>
  <c r="M744" i="2" a="1"/>
  <c r="M744" i="2" s="1"/>
  <c r="L744" i="2" a="1"/>
  <c r="L744" i="2" s="1"/>
  <c r="K744" i="2" a="1"/>
  <c r="K744" i="2" s="1"/>
  <c r="J744" i="2" a="1"/>
  <c r="J744" i="2" s="1"/>
  <c r="I744" i="2" a="1"/>
  <c r="I744" i="2" s="1"/>
  <c r="H744" i="2" a="1"/>
  <c r="H744" i="2" s="1"/>
  <c r="G744" i="2" a="1"/>
  <c r="G744" i="2" s="1"/>
  <c r="F744" i="2" a="1"/>
  <c r="F744" i="2" s="1"/>
  <c r="E744" i="2" a="1"/>
  <c r="E744" i="2" s="1"/>
  <c r="D744" i="2"/>
  <c r="AB731" i="2" a="1"/>
  <c r="AB731" i="2" s="1"/>
  <c r="AA731" i="2" a="1"/>
  <c r="AA731" i="2" s="1"/>
  <c r="AZ731" i="2" s="1"/>
  <c r="Z731" i="2" a="1"/>
  <c r="Z731" i="2" s="1"/>
  <c r="Y731" i="2" a="1"/>
  <c r="Y731" i="2" s="1"/>
  <c r="X731" i="2" a="1"/>
  <c r="X731" i="2" s="1"/>
  <c r="W731" i="2" a="1"/>
  <c r="W731" i="2" s="1"/>
  <c r="V731" i="2" a="1"/>
  <c r="V731" i="2" s="1"/>
  <c r="U731" i="2" a="1"/>
  <c r="U731" i="2" s="1"/>
  <c r="AX731" i="2" s="1"/>
  <c r="T731" i="2" a="1"/>
  <c r="T731" i="2" s="1"/>
  <c r="S731" i="2" a="1"/>
  <c r="S731" i="2" s="1"/>
  <c r="R731" i="2" a="1"/>
  <c r="R731" i="2" s="1"/>
  <c r="AW731" i="2" s="1"/>
  <c r="Q731" i="2" a="1"/>
  <c r="Q731" i="2" s="1"/>
  <c r="P731" i="2" a="1"/>
  <c r="P731" i="2" s="1"/>
  <c r="O731" i="2" a="1"/>
  <c r="O731" i="2" s="1"/>
  <c r="AV731" i="2" s="1"/>
  <c r="N731" i="2" a="1"/>
  <c r="N731" i="2" s="1"/>
  <c r="M731" i="2" a="1"/>
  <c r="M731" i="2" s="1"/>
  <c r="L731" i="2" a="1"/>
  <c r="L731" i="2" s="1"/>
  <c r="K731" i="2" a="1"/>
  <c r="K731" i="2" s="1"/>
  <c r="J731" i="2" a="1"/>
  <c r="J731" i="2" s="1"/>
  <c r="I731" i="2" a="1"/>
  <c r="I731" i="2" s="1"/>
  <c r="H731" i="2" a="1"/>
  <c r="H731" i="2" s="1"/>
  <c r="G731" i="2" a="1"/>
  <c r="G731" i="2" s="1"/>
  <c r="F731" i="2" a="1"/>
  <c r="F731" i="2" s="1"/>
  <c r="E731" i="2" a="1"/>
  <c r="E731" i="2" s="1"/>
  <c r="D731" i="2"/>
  <c r="AB718" i="2" a="1"/>
  <c r="AB718" i="2" s="1"/>
  <c r="AA718" i="2" a="1"/>
  <c r="AA718" i="2" s="1"/>
  <c r="AZ718" i="2" s="1"/>
  <c r="Z718" i="2" a="1"/>
  <c r="Z718" i="2" s="1"/>
  <c r="Y718" i="2" a="1"/>
  <c r="Y718" i="2" s="1"/>
  <c r="X718" i="2" a="1"/>
  <c r="X718" i="2" s="1"/>
  <c r="W718" i="2" a="1"/>
  <c r="W718" i="2" s="1"/>
  <c r="V718" i="2" a="1"/>
  <c r="V718" i="2" s="1"/>
  <c r="U718" i="2" a="1"/>
  <c r="U718" i="2" s="1"/>
  <c r="AX718" i="2" s="1"/>
  <c r="T718" i="2" a="1"/>
  <c r="T718" i="2" s="1"/>
  <c r="S718" i="2" a="1"/>
  <c r="S718" i="2" s="1"/>
  <c r="R718" i="2" a="1"/>
  <c r="R718" i="2" s="1"/>
  <c r="AW718" i="2" s="1"/>
  <c r="Q718" i="2" a="1"/>
  <c r="Q718" i="2" s="1"/>
  <c r="P718" i="2" a="1"/>
  <c r="P718" i="2" s="1"/>
  <c r="O718" i="2" a="1"/>
  <c r="O718" i="2" s="1"/>
  <c r="AV718" i="2" s="1"/>
  <c r="N718" i="2" a="1"/>
  <c r="N718" i="2" s="1"/>
  <c r="M718" i="2" a="1"/>
  <c r="M718" i="2" s="1"/>
  <c r="L718" i="2" a="1"/>
  <c r="L718" i="2" s="1"/>
  <c r="K718" i="2" a="1"/>
  <c r="K718" i="2" s="1"/>
  <c r="J718" i="2" a="1"/>
  <c r="J718" i="2" s="1"/>
  <c r="I718" i="2" a="1"/>
  <c r="I718" i="2" s="1"/>
  <c r="H718" i="2" a="1"/>
  <c r="H718" i="2" s="1"/>
  <c r="G718" i="2" a="1"/>
  <c r="G718" i="2" s="1"/>
  <c r="F718" i="2" a="1"/>
  <c r="F718" i="2" s="1"/>
  <c r="E718" i="2" a="1"/>
  <c r="E718" i="2" s="1"/>
  <c r="D718" i="2"/>
  <c r="AB705" i="2" a="1"/>
  <c r="AB705" i="2" s="1"/>
  <c r="AA705" i="2" a="1"/>
  <c r="AA705" i="2" s="1"/>
  <c r="AZ705" i="2" s="1"/>
  <c r="Z705" i="2" a="1"/>
  <c r="Z705" i="2" s="1"/>
  <c r="Y705" i="2" a="1"/>
  <c r="Y705" i="2" s="1"/>
  <c r="X705" i="2" a="1"/>
  <c r="X705" i="2" s="1"/>
  <c r="W705" i="2" a="1"/>
  <c r="W705" i="2" s="1"/>
  <c r="V705" i="2" a="1"/>
  <c r="V705" i="2" s="1"/>
  <c r="U705" i="2" a="1"/>
  <c r="U705" i="2" s="1"/>
  <c r="AX705" i="2" s="1"/>
  <c r="T705" i="2" a="1"/>
  <c r="T705" i="2" s="1"/>
  <c r="S705" i="2" a="1"/>
  <c r="S705" i="2" s="1"/>
  <c r="R705" i="2" a="1"/>
  <c r="R705" i="2" s="1"/>
  <c r="AW705" i="2" s="1"/>
  <c r="Q705" i="2" a="1"/>
  <c r="Q705" i="2" s="1"/>
  <c r="P705" i="2" a="1"/>
  <c r="P705" i="2" s="1"/>
  <c r="O705" i="2" a="1"/>
  <c r="O705" i="2" s="1"/>
  <c r="AV705" i="2" s="1"/>
  <c r="N705" i="2" a="1"/>
  <c r="N705" i="2" s="1"/>
  <c r="M705" i="2" a="1"/>
  <c r="M705" i="2" s="1"/>
  <c r="L705" i="2" a="1"/>
  <c r="L705" i="2" s="1"/>
  <c r="K705" i="2" a="1"/>
  <c r="K705" i="2" s="1"/>
  <c r="J705" i="2" a="1"/>
  <c r="J705" i="2" s="1"/>
  <c r="I705" i="2" a="1"/>
  <c r="I705" i="2" s="1"/>
  <c r="H705" i="2" a="1"/>
  <c r="H705" i="2" s="1"/>
  <c r="G705" i="2" a="1"/>
  <c r="G705" i="2" s="1"/>
  <c r="F705" i="2" a="1"/>
  <c r="F705" i="2" s="1"/>
  <c r="E705" i="2" a="1"/>
  <c r="E705" i="2" s="1"/>
  <c r="D705" i="2"/>
  <c r="AB692" i="2" a="1"/>
  <c r="AB692" i="2" s="1"/>
  <c r="AA692" i="2" a="1"/>
  <c r="AA692" i="2" s="1"/>
  <c r="AZ692" i="2" s="1"/>
  <c r="Z692" i="2" a="1"/>
  <c r="Z692" i="2" s="1"/>
  <c r="Y692" i="2" a="1"/>
  <c r="Y692" i="2" s="1"/>
  <c r="X692" i="2" a="1"/>
  <c r="X692" i="2" s="1"/>
  <c r="W692" i="2" a="1"/>
  <c r="W692" i="2" s="1"/>
  <c r="V692" i="2" a="1"/>
  <c r="V692" i="2" s="1"/>
  <c r="U692" i="2" a="1"/>
  <c r="U692" i="2" s="1"/>
  <c r="AX692" i="2" s="1"/>
  <c r="T692" i="2" a="1"/>
  <c r="T692" i="2" s="1"/>
  <c r="S692" i="2" a="1"/>
  <c r="S692" i="2" s="1"/>
  <c r="R692" i="2" a="1"/>
  <c r="R692" i="2" s="1"/>
  <c r="AW692" i="2" s="1"/>
  <c r="Q692" i="2" a="1"/>
  <c r="Q692" i="2" s="1"/>
  <c r="P692" i="2" a="1"/>
  <c r="P692" i="2" s="1"/>
  <c r="O692" i="2" a="1"/>
  <c r="O692" i="2" s="1"/>
  <c r="AV692" i="2" s="1"/>
  <c r="N692" i="2" a="1"/>
  <c r="N692" i="2" s="1"/>
  <c r="M692" i="2" a="1"/>
  <c r="M692" i="2" s="1"/>
  <c r="L692" i="2" a="1"/>
  <c r="L692" i="2" s="1"/>
  <c r="K692" i="2" a="1"/>
  <c r="K692" i="2" s="1"/>
  <c r="J692" i="2" a="1"/>
  <c r="J692" i="2" s="1"/>
  <c r="I692" i="2" a="1"/>
  <c r="I692" i="2" s="1"/>
  <c r="H692" i="2" a="1"/>
  <c r="H692" i="2" s="1"/>
  <c r="G692" i="2" a="1"/>
  <c r="G692" i="2" s="1"/>
  <c r="F692" i="2" a="1"/>
  <c r="F692" i="2" s="1"/>
  <c r="E692" i="2" a="1"/>
  <c r="E692" i="2" s="1"/>
  <c r="D692" i="2"/>
  <c r="AB679" i="2" a="1"/>
  <c r="AB679" i="2" s="1"/>
  <c r="AA679" i="2" a="1"/>
  <c r="AA679" i="2" s="1"/>
  <c r="AZ679" i="2" s="1"/>
  <c r="Z679" i="2" a="1"/>
  <c r="Z679" i="2" s="1"/>
  <c r="Y679" i="2" a="1"/>
  <c r="Y679" i="2" s="1"/>
  <c r="X679" i="2" a="1"/>
  <c r="X679" i="2" s="1"/>
  <c r="W679" i="2" a="1"/>
  <c r="W679" i="2" s="1"/>
  <c r="V679" i="2" a="1"/>
  <c r="V679" i="2" s="1"/>
  <c r="U679" i="2" a="1"/>
  <c r="U679" i="2" s="1"/>
  <c r="AX679" i="2" s="1"/>
  <c r="T679" i="2" a="1"/>
  <c r="T679" i="2" s="1"/>
  <c r="S679" i="2" a="1"/>
  <c r="S679" i="2" s="1"/>
  <c r="R679" i="2" a="1"/>
  <c r="R679" i="2" s="1"/>
  <c r="AW679" i="2" s="1"/>
  <c r="Q679" i="2" a="1"/>
  <c r="Q679" i="2" s="1"/>
  <c r="P679" i="2" a="1"/>
  <c r="P679" i="2" s="1"/>
  <c r="O679" i="2" a="1"/>
  <c r="O679" i="2" s="1"/>
  <c r="AV679" i="2" s="1"/>
  <c r="N679" i="2" a="1"/>
  <c r="N679" i="2" s="1"/>
  <c r="M679" i="2" a="1"/>
  <c r="M679" i="2" s="1"/>
  <c r="L679" i="2" a="1"/>
  <c r="L679" i="2" s="1"/>
  <c r="K679" i="2" a="1"/>
  <c r="K679" i="2" s="1"/>
  <c r="J679" i="2" a="1"/>
  <c r="J679" i="2" s="1"/>
  <c r="I679" i="2" a="1"/>
  <c r="I679" i="2" s="1"/>
  <c r="H679" i="2" a="1"/>
  <c r="H679" i="2" s="1"/>
  <c r="G679" i="2" a="1"/>
  <c r="G679" i="2" s="1"/>
  <c r="F679" i="2" a="1"/>
  <c r="F679" i="2" s="1"/>
  <c r="E679" i="2" a="1"/>
  <c r="E679" i="2" s="1"/>
  <c r="D679" i="2"/>
  <c r="AB666" i="2" a="1"/>
  <c r="AB666" i="2" s="1"/>
  <c r="AA666" i="2" a="1"/>
  <c r="AA666" i="2" s="1"/>
  <c r="AZ666" i="2" s="1"/>
  <c r="Z666" i="2" a="1"/>
  <c r="Z666" i="2" s="1"/>
  <c r="Y666" i="2" a="1"/>
  <c r="Y666" i="2" s="1"/>
  <c r="X666" i="2" a="1"/>
  <c r="X666" i="2" s="1"/>
  <c r="W666" i="2" a="1"/>
  <c r="W666" i="2" s="1"/>
  <c r="V666" i="2" a="1"/>
  <c r="V666" i="2" s="1"/>
  <c r="U666" i="2" a="1"/>
  <c r="U666" i="2" s="1"/>
  <c r="AX666" i="2" s="1"/>
  <c r="T666" i="2" a="1"/>
  <c r="T666" i="2" s="1"/>
  <c r="S666" i="2" a="1"/>
  <c r="S666" i="2" s="1"/>
  <c r="R666" i="2" a="1"/>
  <c r="R666" i="2" s="1"/>
  <c r="Q666" i="2" a="1"/>
  <c r="Q666" i="2" s="1"/>
  <c r="P666" i="2" a="1"/>
  <c r="P666" i="2" s="1"/>
  <c r="O666" i="2" a="1"/>
  <c r="O666" i="2" s="1"/>
  <c r="AV666" i="2" s="1"/>
  <c r="N666" i="2" a="1"/>
  <c r="N666" i="2" s="1"/>
  <c r="M666" i="2" a="1"/>
  <c r="M666" i="2" s="1"/>
  <c r="L666" i="2" a="1"/>
  <c r="L666" i="2" s="1"/>
  <c r="K666" i="2" a="1"/>
  <c r="K666" i="2" s="1"/>
  <c r="AG666" i="2" s="1"/>
  <c r="J666" i="2" a="1"/>
  <c r="J666" i="2" s="1"/>
  <c r="I666" i="2" a="1"/>
  <c r="I666" i="2" s="1"/>
  <c r="H666" i="2" a="1"/>
  <c r="H666" i="2" s="1"/>
  <c r="G666" i="2" a="1"/>
  <c r="G666" i="2" s="1"/>
  <c r="F666" i="2" a="1"/>
  <c r="F666" i="2" s="1"/>
  <c r="E666" i="2" a="1"/>
  <c r="E666" i="2" s="1"/>
  <c r="D666" i="2"/>
  <c r="AB653" i="2" a="1"/>
  <c r="AB653" i="2" s="1"/>
  <c r="AA653" i="2" a="1"/>
  <c r="AA653" i="2" s="1"/>
  <c r="AZ653" i="2" s="1"/>
  <c r="Z653" i="2" a="1"/>
  <c r="Z653" i="2" s="1"/>
  <c r="Y653" i="2" a="1"/>
  <c r="Y653" i="2" s="1"/>
  <c r="X653" i="2" a="1"/>
  <c r="X653" i="2" s="1"/>
  <c r="W653" i="2" a="1"/>
  <c r="W653" i="2" s="1"/>
  <c r="V653" i="2" a="1"/>
  <c r="V653" i="2" s="1"/>
  <c r="U653" i="2" a="1"/>
  <c r="U653" i="2" s="1"/>
  <c r="AX653" i="2" s="1"/>
  <c r="T653" i="2" a="1"/>
  <c r="T653" i="2" s="1"/>
  <c r="S653" i="2" a="1"/>
  <c r="S653" i="2" s="1"/>
  <c r="R653" i="2" a="1"/>
  <c r="R653" i="2" s="1"/>
  <c r="Q653" i="2" a="1"/>
  <c r="Q653" i="2" s="1"/>
  <c r="P653" i="2" a="1"/>
  <c r="P653" i="2" s="1"/>
  <c r="O653" i="2" a="1"/>
  <c r="O653" i="2" s="1"/>
  <c r="AV653" i="2" s="1"/>
  <c r="N653" i="2" a="1"/>
  <c r="N653" i="2" s="1"/>
  <c r="M653" i="2" a="1"/>
  <c r="M653" i="2" s="1"/>
  <c r="L653" i="2" a="1"/>
  <c r="L653" i="2" s="1"/>
  <c r="K653" i="2" a="1"/>
  <c r="K653" i="2" s="1"/>
  <c r="AG653" i="2" s="1"/>
  <c r="J653" i="2" a="1"/>
  <c r="J653" i="2" s="1"/>
  <c r="I653" i="2" a="1"/>
  <c r="I653" i="2" s="1"/>
  <c r="H653" i="2" a="1"/>
  <c r="H653" i="2" s="1"/>
  <c r="G653" i="2" a="1"/>
  <c r="G653" i="2" s="1"/>
  <c r="F653" i="2" a="1"/>
  <c r="F653" i="2" s="1"/>
  <c r="E653" i="2" a="1"/>
  <c r="E653" i="2" s="1"/>
  <c r="D653" i="2"/>
  <c r="AB640" i="2" a="1"/>
  <c r="AB640" i="2" s="1"/>
  <c r="AA640" i="2" a="1"/>
  <c r="AA640" i="2" s="1"/>
  <c r="AZ640" i="2" s="1"/>
  <c r="Z640" i="2" a="1"/>
  <c r="Z640" i="2" s="1"/>
  <c r="Y640" i="2" a="1"/>
  <c r="Y640" i="2" s="1"/>
  <c r="X640" i="2" a="1"/>
  <c r="X640" i="2" s="1"/>
  <c r="W640" i="2" a="1"/>
  <c r="W640" i="2" s="1"/>
  <c r="V640" i="2" a="1"/>
  <c r="V640" i="2" s="1"/>
  <c r="U640" i="2" a="1"/>
  <c r="U640" i="2" s="1"/>
  <c r="AX640" i="2" s="1"/>
  <c r="T640" i="2" a="1"/>
  <c r="T640" i="2" s="1"/>
  <c r="S640" i="2" a="1"/>
  <c r="S640" i="2" s="1"/>
  <c r="R640" i="2" a="1"/>
  <c r="R640" i="2" s="1"/>
  <c r="AW640" i="2" s="1"/>
  <c r="Q640" i="2" a="1"/>
  <c r="Q640" i="2" s="1"/>
  <c r="P640" i="2" a="1"/>
  <c r="P640" i="2" s="1"/>
  <c r="O640" i="2" a="1"/>
  <c r="O640" i="2" s="1"/>
  <c r="AV640" i="2" s="1"/>
  <c r="N640" i="2" a="1"/>
  <c r="N640" i="2" s="1"/>
  <c r="M640" i="2" a="1"/>
  <c r="M640" i="2" s="1"/>
  <c r="L640" i="2" a="1"/>
  <c r="L640" i="2" s="1"/>
  <c r="K640" i="2" a="1"/>
  <c r="K640" i="2" s="1"/>
  <c r="J640" i="2" a="1"/>
  <c r="J640" i="2" s="1"/>
  <c r="I640" i="2" a="1"/>
  <c r="I640" i="2" s="1"/>
  <c r="H640" i="2" a="1"/>
  <c r="H640" i="2" s="1"/>
  <c r="G640" i="2" a="1"/>
  <c r="G640" i="2" s="1"/>
  <c r="F640" i="2" a="1"/>
  <c r="F640" i="2" s="1"/>
  <c r="E640" i="2" a="1"/>
  <c r="E640" i="2" s="1"/>
  <c r="D640" i="2"/>
  <c r="AB627" i="2" a="1"/>
  <c r="AB627" i="2" s="1"/>
  <c r="AA627" i="2" a="1"/>
  <c r="AA627" i="2" s="1"/>
  <c r="AZ627" i="2" s="1"/>
  <c r="Z627" i="2" a="1"/>
  <c r="Z627" i="2" s="1"/>
  <c r="Y627" i="2" a="1"/>
  <c r="Y627" i="2" s="1"/>
  <c r="X627" i="2" a="1"/>
  <c r="X627" i="2" s="1"/>
  <c r="W627" i="2" a="1"/>
  <c r="W627" i="2" s="1"/>
  <c r="V627" i="2" a="1"/>
  <c r="V627" i="2" s="1"/>
  <c r="U627" i="2" a="1"/>
  <c r="U627" i="2" s="1"/>
  <c r="AX627" i="2" s="1"/>
  <c r="T627" i="2" a="1"/>
  <c r="T627" i="2" s="1"/>
  <c r="S627" i="2" a="1"/>
  <c r="S627" i="2" s="1"/>
  <c r="R627" i="2" a="1"/>
  <c r="R627" i="2" s="1"/>
  <c r="AW627" i="2" s="1"/>
  <c r="Q627" i="2" a="1"/>
  <c r="Q627" i="2" s="1"/>
  <c r="P627" i="2" a="1"/>
  <c r="P627" i="2" s="1"/>
  <c r="O627" i="2" a="1"/>
  <c r="O627" i="2" s="1"/>
  <c r="AV627" i="2" s="1"/>
  <c r="N627" i="2" a="1"/>
  <c r="N627" i="2" s="1"/>
  <c r="M627" i="2" a="1"/>
  <c r="M627" i="2" s="1"/>
  <c r="L627" i="2" a="1"/>
  <c r="L627" i="2" s="1"/>
  <c r="K627" i="2" a="1"/>
  <c r="K627" i="2" s="1"/>
  <c r="J627" i="2" a="1"/>
  <c r="J627" i="2" s="1"/>
  <c r="I627" i="2" a="1"/>
  <c r="I627" i="2" s="1"/>
  <c r="H627" i="2" a="1"/>
  <c r="H627" i="2" s="1"/>
  <c r="G627" i="2" a="1"/>
  <c r="G627" i="2" s="1"/>
  <c r="F627" i="2" a="1"/>
  <c r="F627" i="2" s="1"/>
  <c r="E627" i="2" a="1"/>
  <c r="E627" i="2" s="1"/>
  <c r="D627" i="2"/>
  <c r="AB614" i="2" a="1"/>
  <c r="AB614" i="2" s="1"/>
  <c r="AA614" i="2" a="1"/>
  <c r="AA614" i="2" s="1"/>
  <c r="AZ614" i="2" s="1"/>
  <c r="Z614" i="2" a="1"/>
  <c r="Z614" i="2" s="1"/>
  <c r="Y614" i="2" a="1"/>
  <c r="Y614" i="2" s="1"/>
  <c r="X614" i="2" a="1"/>
  <c r="X614" i="2" s="1"/>
  <c r="W614" i="2" a="1"/>
  <c r="W614" i="2" s="1"/>
  <c r="V614" i="2" a="1"/>
  <c r="V614" i="2" s="1"/>
  <c r="U614" i="2" a="1"/>
  <c r="U614" i="2" s="1"/>
  <c r="AX614" i="2" s="1"/>
  <c r="T614" i="2" a="1"/>
  <c r="T614" i="2" s="1"/>
  <c r="S614" i="2" a="1"/>
  <c r="S614" i="2" s="1"/>
  <c r="R614" i="2" a="1"/>
  <c r="R614" i="2" s="1"/>
  <c r="AW614" i="2" s="1"/>
  <c r="Q614" i="2" a="1"/>
  <c r="Q614" i="2" s="1"/>
  <c r="P614" i="2" a="1"/>
  <c r="P614" i="2" s="1"/>
  <c r="O614" i="2" a="1"/>
  <c r="O614" i="2" s="1"/>
  <c r="AV614" i="2" s="1"/>
  <c r="N614" i="2" a="1"/>
  <c r="N614" i="2" s="1"/>
  <c r="M614" i="2" a="1"/>
  <c r="M614" i="2" s="1"/>
  <c r="L614" i="2" a="1"/>
  <c r="L614" i="2" s="1"/>
  <c r="K614" i="2" a="1"/>
  <c r="K614" i="2" s="1"/>
  <c r="J614" i="2" a="1"/>
  <c r="J614" i="2" s="1"/>
  <c r="I614" i="2" a="1"/>
  <c r="I614" i="2" s="1"/>
  <c r="H614" i="2" a="1"/>
  <c r="H614" i="2" s="1"/>
  <c r="G614" i="2" a="1"/>
  <c r="G614" i="2" s="1"/>
  <c r="F614" i="2" a="1"/>
  <c r="F614" i="2" s="1"/>
  <c r="E614" i="2" a="1"/>
  <c r="E614" i="2" s="1"/>
  <c r="D614" i="2"/>
  <c r="AB601" i="2" a="1"/>
  <c r="AB601" i="2" s="1"/>
  <c r="AA601" i="2" a="1"/>
  <c r="AA601" i="2" s="1"/>
  <c r="AZ601" i="2" s="1"/>
  <c r="Z601" i="2" a="1"/>
  <c r="Z601" i="2" s="1"/>
  <c r="Y601" i="2" a="1"/>
  <c r="Y601" i="2" s="1"/>
  <c r="X601" i="2" a="1"/>
  <c r="X601" i="2" s="1"/>
  <c r="W601" i="2" a="1"/>
  <c r="W601" i="2" s="1"/>
  <c r="V601" i="2" a="1"/>
  <c r="V601" i="2" s="1"/>
  <c r="U601" i="2" a="1"/>
  <c r="U601" i="2" s="1"/>
  <c r="AX601" i="2" s="1"/>
  <c r="T601" i="2" a="1"/>
  <c r="T601" i="2" s="1"/>
  <c r="S601" i="2" a="1"/>
  <c r="S601" i="2" s="1"/>
  <c r="R601" i="2" a="1"/>
  <c r="R601" i="2" s="1"/>
  <c r="AW601" i="2" s="1"/>
  <c r="Q601" i="2" a="1"/>
  <c r="Q601" i="2" s="1"/>
  <c r="P601" i="2" a="1"/>
  <c r="P601" i="2" s="1"/>
  <c r="O601" i="2" a="1"/>
  <c r="O601" i="2" s="1"/>
  <c r="AV601" i="2" s="1"/>
  <c r="N601" i="2" a="1"/>
  <c r="N601" i="2" s="1"/>
  <c r="M601" i="2" a="1"/>
  <c r="M601" i="2" s="1"/>
  <c r="L601" i="2" a="1"/>
  <c r="L601" i="2" s="1"/>
  <c r="K601" i="2" a="1"/>
  <c r="K601" i="2" s="1"/>
  <c r="J601" i="2" a="1"/>
  <c r="J601" i="2" s="1"/>
  <c r="I601" i="2" a="1"/>
  <c r="I601" i="2" s="1"/>
  <c r="H601" i="2" a="1"/>
  <c r="H601" i="2" s="1"/>
  <c r="G601" i="2" a="1"/>
  <c r="G601" i="2" s="1"/>
  <c r="F601" i="2" a="1"/>
  <c r="F601" i="2" s="1"/>
  <c r="E601" i="2" a="1"/>
  <c r="E601" i="2" s="1"/>
  <c r="D601" i="2"/>
  <c r="AB588" i="2" a="1"/>
  <c r="AB588" i="2" s="1"/>
  <c r="AA588" i="2" a="1"/>
  <c r="AA588" i="2" s="1"/>
  <c r="AZ588" i="2" s="1"/>
  <c r="Z588" i="2" a="1"/>
  <c r="Z588" i="2" s="1"/>
  <c r="Y588" i="2" a="1"/>
  <c r="Y588" i="2" s="1"/>
  <c r="X588" i="2" a="1"/>
  <c r="X588" i="2" s="1"/>
  <c r="W588" i="2" a="1"/>
  <c r="W588" i="2" s="1"/>
  <c r="V588" i="2" a="1"/>
  <c r="V588" i="2" s="1"/>
  <c r="U588" i="2" a="1"/>
  <c r="U588" i="2" s="1"/>
  <c r="AX588" i="2" s="1"/>
  <c r="T588" i="2" a="1"/>
  <c r="T588" i="2" s="1"/>
  <c r="S588" i="2" a="1"/>
  <c r="S588" i="2" s="1"/>
  <c r="R588" i="2" a="1"/>
  <c r="R588" i="2" s="1"/>
  <c r="AW588" i="2" s="1"/>
  <c r="Q588" i="2" a="1"/>
  <c r="Q588" i="2" s="1"/>
  <c r="P588" i="2" a="1"/>
  <c r="P588" i="2" s="1"/>
  <c r="O588" i="2" a="1"/>
  <c r="O588" i="2" s="1"/>
  <c r="AV588" i="2" s="1"/>
  <c r="N588" i="2" a="1"/>
  <c r="N588" i="2" s="1"/>
  <c r="M588" i="2" a="1"/>
  <c r="M588" i="2" s="1"/>
  <c r="L588" i="2" a="1"/>
  <c r="L588" i="2" s="1"/>
  <c r="K588" i="2" a="1"/>
  <c r="K588" i="2" s="1"/>
  <c r="J588" i="2" a="1"/>
  <c r="J588" i="2" s="1"/>
  <c r="I588" i="2" a="1"/>
  <c r="I588" i="2" s="1"/>
  <c r="H588" i="2" a="1"/>
  <c r="H588" i="2" s="1"/>
  <c r="G588" i="2" a="1"/>
  <c r="G588" i="2" s="1"/>
  <c r="F588" i="2" a="1"/>
  <c r="F588" i="2" s="1"/>
  <c r="E588" i="2" a="1"/>
  <c r="E588" i="2" s="1"/>
  <c r="D588" i="2"/>
  <c r="AB575" i="2" a="1"/>
  <c r="AB575" i="2" s="1"/>
  <c r="AA575" i="2" a="1"/>
  <c r="AA575" i="2" s="1"/>
  <c r="AZ575" i="2" s="1"/>
  <c r="Z575" i="2" a="1"/>
  <c r="Z575" i="2" s="1"/>
  <c r="Y575" i="2" a="1"/>
  <c r="Y575" i="2" s="1"/>
  <c r="X575" i="2" a="1"/>
  <c r="X575" i="2" s="1"/>
  <c r="W575" i="2" a="1"/>
  <c r="W575" i="2" s="1"/>
  <c r="V575" i="2" a="1"/>
  <c r="V575" i="2" s="1"/>
  <c r="U575" i="2" a="1"/>
  <c r="U575" i="2" s="1"/>
  <c r="AX575" i="2" s="1"/>
  <c r="T575" i="2" a="1"/>
  <c r="T575" i="2" s="1"/>
  <c r="S575" i="2" a="1"/>
  <c r="S575" i="2" s="1"/>
  <c r="R575" i="2" a="1"/>
  <c r="R575" i="2" s="1"/>
  <c r="AW575" i="2" s="1"/>
  <c r="Q575" i="2" a="1"/>
  <c r="Q575" i="2" s="1"/>
  <c r="P575" i="2" a="1"/>
  <c r="P575" i="2" s="1"/>
  <c r="O575" i="2" a="1"/>
  <c r="O575" i="2" s="1"/>
  <c r="AV575" i="2" s="1"/>
  <c r="N575" i="2" a="1"/>
  <c r="N575" i="2" s="1"/>
  <c r="M575" i="2" a="1"/>
  <c r="M575" i="2" s="1"/>
  <c r="L575" i="2" a="1"/>
  <c r="L575" i="2" s="1"/>
  <c r="K575" i="2" a="1"/>
  <c r="K575" i="2" s="1"/>
  <c r="J575" i="2" a="1"/>
  <c r="J575" i="2" s="1"/>
  <c r="I575" i="2" a="1"/>
  <c r="I575" i="2" s="1"/>
  <c r="H575" i="2" a="1"/>
  <c r="H575" i="2" s="1"/>
  <c r="G575" i="2" a="1"/>
  <c r="G575" i="2" s="1"/>
  <c r="F575" i="2" a="1"/>
  <c r="F575" i="2" s="1"/>
  <c r="E575" i="2" a="1"/>
  <c r="E575" i="2" s="1"/>
  <c r="D575" i="2"/>
  <c r="AB562" i="2" a="1"/>
  <c r="AB562" i="2" s="1"/>
  <c r="AA562" i="2" a="1"/>
  <c r="AA562" i="2" s="1"/>
  <c r="AZ562" i="2" s="1"/>
  <c r="Z562" i="2" a="1"/>
  <c r="Z562" i="2" s="1"/>
  <c r="Y562" i="2" a="1"/>
  <c r="Y562" i="2" s="1"/>
  <c r="X562" i="2" a="1"/>
  <c r="X562" i="2" s="1"/>
  <c r="W562" i="2" a="1"/>
  <c r="W562" i="2" s="1"/>
  <c r="V562" i="2" a="1"/>
  <c r="V562" i="2" s="1"/>
  <c r="U562" i="2" a="1"/>
  <c r="U562" i="2" s="1"/>
  <c r="AX562" i="2" s="1"/>
  <c r="T562" i="2" a="1"/>
  <c r="T562" i="2" s="1"/>
  <c r="S562" i="2" a="1"/>
  <c r="S562" i="2" s="1"/>
  <c r="R562" i="2" a="1"/>
  <c r="R562" i="2" s="1"/>
  <c r="AW562" i="2" s="1"/>
  <c r="Q562" i="2" a="1"/>
  <c r="Q562" i="2" s="1"/>
  <c r="P562" i="2" a="1"/>
  <c r="P562" i="2" s="1"/>
  <c r="O562" i="2" a="1"/>
  <c r="O562" i="2" s="1"/>
  <c r="AV562" i="2" s="1"/>
  <c r="N562" i="2" a="1"/>
  <c r="N562" i="2" s="1"/>
  <c r="M562" i="2" a="1"/>
  <c r="M562" i="2" s="1"/>
  <c r="L562" i="2" a="1"/>
  <c r="L562" i="2" s="1"/>
  <c r="K562" i="2" a="1"/>
  <c r="K562" i="2" s="1"/>
  <c r="J562" i="2" a="1"/>
  <c r="J562" i="2" s="1"/>
  <c r="I562" i="2" a="1"/>
  <c r="I562" i="2" s="1"/>
  <c r="H562" i="2" a="1"/>
  <c r="H562" i="2" s="1"/>
  <c r="G562" i="2" a="1"/>
  <c r="G562" i="2" s="1"/>
  <c r="F562" i="2" a="1"/>
  <c r="F562" i="2" s="1"/>
  <c r="E562" i="2" a="1"/>
  <c r="E562" i="2" s="1"/>
  <c r="D562" i="2"/>
  <c r="AB549" i="2" a="1"/>
  <c r="AB549" i="2" s="1"/>
  <c r="AA549" i="2" a="1"/>
  <c r="AA549" i="2" s="1"/>
  <c r="AZ549" i="2" s="1"/>
  <c r="Z549" i="2" a="1"/>
  <c r="Z549" i="2" s="1"/>
  <c r="Y549" i="2" a="1"/>
  <c r="Y549" i="2" s="1"/>
  <c r="X549" i="2" a="1"/>
  <c r="X549" i="2" s="1"/>
  <c r="W549" i="2" a="1"/>
  <c r="W549" i="2" s="1"/>
  <c r="V549" i="2" a="1"/>
  <c r="V549" i="2" s="1"/>
  <c r="U549" i="2" a="1"/>
  <c r="U549" i="2" s="1"/>
  <c r="AX549" i="2" s="1"/>
  <c r="T549" i="2" a="1"/>
  <c r="T549" i="2" s="1"/>
  <c r="S549" i="2" a="1"/>
  <c r="S549" i="2" s="1"/>
  <c r="R549" i="2" a="1"/>
  <c r="R549" i="2" s="1"/>
  <c r="AW549" i="2" s="1"/>
  <c r="Q549" i="2" a="1"/>
  <c r="Q549" i="2" s="1"/>
  <c r="P549" i="2" a="1"/>
  <c r="P549" i="2" s="1"/>
  <c r="O549" i="2" a="1"/>
  <c r="O549" i="2" s="1"/>
  <c r="AV549" i="2" s="1"/>
  <c r="N549" i="2" a="1"/>
  <c r="N549" i="2" s="1"/>
  <c r="M549" i="2" a="1"/>
  <c r="M549" i="2" s="1"/>
  <c r="L549" i="2" a="1"/>
  <c r="L549" i="2" s="1"/>
  <c r="K549" i="2" a="1"/>
  <c r="K549" i="2" s="1"/>
  <c r="J549" i="2" a="1"/>
  <c r="J549" i="2" s="1"/>
  <c r="I549" i="2" a="1"/>
  <c r="I549" i="2" s="1"/>
  <c r="H549" i="2" a="1"/>
  <c r="H549" i="2" s="1"/>
  <c r="G549" i="2" a="1"/>
  <c r="G549" i="2" s="1"/>
  <c r="F549" i="2" a="1"/>
  <c r="F549" i="2" s="1"/>
  <c r="E549" i="2" a="1"/>
  <c r="E549" i="2" s="1"/>
  <c r="D549" i="2"/>
  <c r="AB536" i="2" a="1"/>
  <c r="AB536" i="2" s="1"/>
  <c r="AA536" i="2" a="1"/>
  <c r="AA536" i="2" s="1"/>
  <c r="AZ536" i="2" s="1"/>
  <c r="Z536" i="2" a="1"/>
  <c r="Z536" i="2" s="1"/>
  <c r="Y536" i="2" a="1"/>
  <c r="Y536" i="2" s="1"/>
  <c r="X536" i="2" a="1"/>
  <c r="X536" i="2" s="1"/>
  <c r="W536" i="2" a="1"/>
  <c r="W536" i="2" s="1"/>
  <c r="V536" i="2" a="1"/>
  <c r="V536" i="2" s="1"/>
  <c r="U536" i="2" a="1"/>
  <c r="U536" i="2" s="1"/>
  <c r="AX536" i="2" s="1"/>
  <c r="T536" i="2" a="1"/>
  <c r="T536" i="2" s="1"/>
  <c r="S536" i="2" a="1"/>
  <c r="S536" i="2" s="1"/>
  <c r="R536" i="2" a="1"/>
  <c r="R536" i="2" s="1"/>
  <c r="AW536" i="2" s="1"/>
  <c r="Q536" i="2" a="1"/>
  <c r="Q536" i="2" s="1"/>
  <c r="P536" i="2" a="1"/>
  <c r="P536" i="2" s="1"/>
  <c r="O536" i="2" a="1"/>
  <c r="O536" i="2" s="1"/>
  <c r="AV536" i="2" s="1"/>
  <c r="N536" i="2" a="1"/>
  <c r="N536" i="2" s="1"/>
  <c r="M536" i="2" a="1"/>
  <c r="M536" i="2" s="1"/>
  <c r="L536" i="2" a="1"/>
  <c r="L536" i="2" s="1"/>
  <c r="K536" i="2" a="1"/>
  <c r="K536" i="2" s="1"/>
  <c r="J536" i="2" a="1"/>
  <c r="J536" i="2" s="1"/>
  <c r="I536" i="2" a="1"/>
  <c r="I536" i="2" s="1"/>
  <c r="H536" i="2" a="1"/>
  <c r="H536" i="2" s="1"/>
  <c r="G536" i="2" a="1"/>
  <c r="G536" i="2" s="1"/>
  <c r="F536" i="2" a="1"/>
  <c r="F536" i="2" s="1"/>
  <c r="E536" i="2" a="1"/>
  <c r="E536" i="2" s="1"/>
  <c r="D536" i="2"/>
  <c r="AB523" i="2" a="1"/>
  <c r="AB523" i="2" s="1"/>
  <c r="AA523" i="2" a="1"/>
  <c r="AA523" i="2" s="1"/>
  <c r="AZ523" i="2" s="1"/>
  <c r="Z523" i="2" a="1"/>
  <c r="Z523" i="2" s="1"/>
  <c r="Y523" i="2" a="1"/>
  <c r="Y523" i="2" s="1"/>
  <c r="X523" i="2" a="1"/>
  <c r="X523" i="2" s="1"/>
  <c r="W523" i="2" a="1"/>
  <c r="W523" i="2" s="1"/>
  <c r="V523" i="2" a="1"/>
  <c r="V523" i="2" s="1"/>
  <c r="U523" i="2" a="1"/>
  <c r="U523" i="2" s="1"/>
  <c r="AX523" i="2" s="1"/>
  <c r="T523" i="2" a="1"/>
  <c r="T523" i="2" s="1"/>
  <c r="S523" i="2" a="1"/>
  <c r="S523" i="2" s="1"/>
  <c r="R523" i="2" a="1"/>
  <c r="R523" i="2" s="1"/>
  <c r="Q523" i="2" a="1"/>
  <c r="Q523" i="2" s="1"/>
  <c r="P523" i="2" a="1"/>
  <c r="P523" i="2" s="1"/>
  <c r="O523" i="2" a="1"/>
  <c r="O523" i="2" s="1"/>
  <c r="AV523" i="2" s="1"/>
  <c r="N523" i="2" a="1"/>
  <c r="N523" i="2" s="1"/>
  <c r="M523" i="2" a="1"/>
  <c r="M523" i="2" s="1"/>
  <c r="L523" i="2" a="1"/>
  <c r="L523" i="2" s="1"/>
  <c r="K523" i="2" a="1"/>
  <c r="K523" i="2" s="1"/>
  <c r="J523" i="2" a="1"/>
  <c r="J523" i="2" s="1"/>
  <c r="I523" i="2" a="1"/>
  <c r="I523" i="2" s="1"/>
  <c r="H523" i="2" a="1"/>
  <c r="H523" i="2" s="1"/>
  <c r="G523" i="2" a="1"/>
  <c r="G523" i="2" s="1"/>
  <c r="F523" i="2" a="1"/>
  <c r="F523" i="2" s="1"/>
  <c r="E523" i="2" a="1"/>
  <c r="E523" i="2" s="1"/>
  <c r="D523" i="2"/>
  <c r="AB510" i="2" a="1"/>
  <c r="AB510" i="2" s="1"/>
  <c r="AA510" i="2" a="1"/>
  <c r="AA510" i="2" s="1"/>
  <c r="AZ510" i="2" s="1"/>
  <c r="Z510" i="2" a="1"/>
  <c r="Z510" i="2" s="1"/>
  <c r="Y510" i="2" a="1"/>
  <c r="Y510" i="2" s="1"/>
  <c r="X510" i="2" a="1"/>
  <c r="X510" i="2" s="1"/>
  <c r="W510" i="2" a="1"/>
  <c r="W510" i="2" s="1"/>
  <c r="V510" i="2" a="1"/>
  <c r="V510" i="2" s="1"/>
  <c r="U510" i="2" a="1"/>
  <c r="U510" i="2" s="1"/>
  <c r="AX510" i="2" s="1"/>
  <c r="T510" i="2" a="1"/>
  <c r="T510" i="2" s="1"/>
  <c r="S510" i="2" a="1"/>
  <c r="S510" i="2" s="1"/>
  <c r="R510" i="2" a="1"/>
  <c r="R510" i="2" s="1"/>
  <c r="AW510" i="2" s="1"/>
  <c r="Q510" i="2" a="1"/>
  <c r="Q510" i="2" s="1"/>
  <c r="P510" i="2" a="1"/>
  <c r="P510" i="2" s="1"/>
  <c r="O510" i="2" a="1"/>
  <c r="O510" i="2" s="1"/>
  <c r="AV510" i="2" s="1"/>
  <c r="N510" i="2" a="1"/>
  <c r="N510" i="2" s="1"/>
  <c r="M510" i="2" a="1"/>
  <c r="M510" i="2" s="1"/>
  <c r="L510" i="2" a="1"/>
  <c r="L510" i="2" s="1"/>
  <c r="K510" i="2" a="1"/>
  <c r="K510" i="2" s="1"/>
  <c r="J510" i="2" a="1"/>
  <c r="J510" i="2" s="1"/>
  <c r="I510" i="2" a="1"/>
  <c r="I510" i="2" s="1"/>
  <c r="H510" i="2" a="1"/>
  <c r="H510" i="2" s="1"/>
  <c r="G510" i="2" a="1"/>
  <c r="G510" i="2" s="1"/>
  <c r="F510" i="2" a="1"/>
  <c r="F510" i="2" s="1"/>
  <c r="E510" i="2" a="1"/>
  <c r="E510" i="2" s="1"/>
  <c r="D510" i="2"/>
  <c r="AB497" i="2" a="1"/>
  <c r="AB497" i="2" s="1"/>
  <c r="AA497" i="2" a="1"/>
  <c r="AA497" i="2" s="1"/>
  <c r="AZ497" i="2" s="1"/>
  <c r="Z497" i="2" a="1"/>
  <c r="Z497" i="2" s="1"/>
  <c r="Y497" i="2" a="1"/>
  <c r="Y497" i="2" s="1"/>
  <c r="X497" i="2" a="1"/>
  <c r="X497" i="2" s="1"/>
  <c r="W497" i="2" a="1"/>
  <c r="W497" i="2" s="1"/>
  <c r="V497" i="2" a="1"/>
  <c r="V497" i="2" s="1"/>
  <c r="U497" i="2" a="1"/>
  <c r="U497" i="2" s="1"/>
  <c r="AX497" i="2" s="1"/>
  <c r="T497" i="2" a="1"/>
  <c r="T497" i="2" s="1"/>
  <c r="S497" i="2" a="1"/>
  <c r="S497" i="2" s="1"/>
  <c r="R497" i="2" a="1"/>
  <c r="R497" i="2" s="1"/>
  <c r="AW497" i="2" s="1"/>
  <c r="Q497" i="2" a="1"/>
  <c r="Q497" i="2" s="1"/>
  <c r="P497" i="2" a="1"/>
  <c r="P497" i="2" s="1"/>
  <c r="O497" i="2" a="1"/>
  <c r="O497" i="2" s="1"/>
  <c r="AV497" i="2" s="1"/>
  <c r="N497" i="2" a="1"/>
  <c r="N497" i="2" s="1"/>
  <c r="M497" i="2" a="1"/>
  <c r="M497" i="2" s="1"/>
  <c r="L497" i="2" a="1"/>
  <c r="L497" i="2" s="1"/>
  <c r="K497" i="2" a="1"/>
  <c r="K497" i="2" s="1"/>
  <c r="J497" i="2" a="1"/>
  <c r="J497" i="2" s="1"/>
  <c r="I497" i="2" a="1"/>
  <c r="I497" i="2" s="1"/>
  <c r="H497" i="2" a="1"/>
  <c r="H497" i="2" s="1"/>
  <c r="G497" i="2" a="1"/>
  <c r="G497" i="2" s="1"/>
  <c r="F497" i="2" a="1"/>
  <c r="F497" i="2" s="1"/>
  <c r="E497" i="2" a="1"/>
  <c r="E497" i="2" s="1"/>
  <c r="D497" i="2"/>
  <c r="AB484" i="2" a="1"/>
  <c r="AB484" i="2" s="1"/>
  <c r="AA484" i="2" a="1"/>
  <c r="AA484" i="2" s="1"/>
  <c r="AZ484" i="2" s="1"/>
  <c r="Z484" i="2" a="1"/>
  <c r="Z484" i="2" s="1"/>
  <c r="Y484" i="2" a="1"/>
  <c r="Y484" i="2" s="1"/>
  <c r="X484" i="2" a="1"/>
  <c r="X484" i="2" s="1"/>
  <c r="W484" i="2" a="1"/>
  <c r="W484" i="2" s="1"/>
  <c r="V484" i="2" a="1"/>
  <c r="V484" i="2" s="1"/>
  <c r="U484" i="2" a="1"/>
  <c r="U484" i="2" s="1"/>
  <c r="AX484" i="2" s="1"/>
  <c r="T484" i="2" a="1"/>
  <c r="T484" i="2" s="1"/>
  <c r="S484" i="2" a="1"/>
  <c r="S484" i="2" s="1"/>
  <c r="R484" i="2" a="1"/>
  <c r="R484" i="2" s="1"/>
  <c r="Q484" i="2" a="1"/>
  <c r="Q484" i="2" s="1"/>
  <c r="P484" i="2" a="1"/>
  <c r="P484" i="2" s="1"/>
  <c r="O484" i="2" a="1"/>
  <c r="O484" i="2" s="1"/>
  <c r="AV484" i="2" s="1"/>
  <c r="N484" i="2" a="1"/>
  <c r="N484" i="2" s="1"/>
  <c r="M484" i="2" a="1"/>
  <c r="M484" i="2" s="1"/>
  <c r="L484" i="2" a="1"/>
  <c r="L484" i="2" s="1"/>
  <c r="K484" i="2" a="1"/>
  <c r="K484" i="2" s="1"/>
  <c r="AG484" i="2" s="1"/>
  <c r="J484" i="2" a="1"/>
  <c r="J484" i="2" s="1"/>
  <c r="I484" i="2" a="1"/>
  <c r="I484" i="2" s="1"/>
  <c r="H484" i="2" a="1"/>
  <c r="H484" i="2" s="1"/>
  <c r="G484" i="2" a="1"/>
  <c r="G484" i="2" s="1"/>
  <c r="F484" i="2" a="1"/>
  <c r="F484" i="2" s="1"/>
  <c r="E484" i="2" a="1"/>
  <c r="E484" i="2" s="1"/>
  <c r="D484" i="2"/>
  <c r="AB471" i="2" a="1"/>
  <c r="AB471" i="2" s="1"/>
  <c r="AA471" i="2" a="1"/>
  <c r="AA471" i="2" s="1"/>
  <c r="AZ471" i="2" s="1"/>
  <c r="Z471" i="2" a="1"/>
  <c r="Z471" i="2" s="1"/>
  <c r="Y471" i="2" a="1"/>
  <c r="Y471" i="2" s="1"/>
  <c r="X471" i="2" a="1"/>
  <c r="X471" i="2" s="1"/>
  <c r="W471" i="2" a="1"/>
  <c r="W471" i="2" s="1"/>
  <c r="V471" i="2" a="1"/>
  <c r="V471" i="2" s="1"/>
  <c r="U471" i="2" a="1"/>
  <c r="U471" i="2" s="1"/>
  <c r="AX471" i="2" s="1"/>
  <c r="T471" i="2" a="1"/>
  <c r="T471" i="2" s="1"/>
  <c r="S471" i="2" a="1"/>
  <c r="S471" i="2" s="1"/>
  <c r="R471" i="2" a="1"/>
  <c r="R471" i="2" s="1"/>
  <c r="AW471" i="2" s="1"/>
  <c r="Q471" i="2" a="1"/>
  <c r="Q471" i="2" s="1"/>
  <c r="P471" i="2" a="1"/>
  <c r="P471" i="2" s="1"/>
  <c r="O471" i="2" a="1"/>
  <c r="O471" i="2" s="1"/>
  <c r="AV471" i="2" s="1"/>
  <c r="N471" i="2" a="1"/>
  <c r="N471" i="2" s="1"/>
  <c r="M471" i="2" a="1"/>
  <c r="M471" i="2" s="1"/>
  <c r="L471" i="2" a="1"/>
  <c r="L471" i="2" s="1"/>
  <c r="K471" i="2" a="1"/>
  <c r="K471" i="2" s="1"/>
  <c r="J471" i="2" a="1"/>
  <c r="J471" i="2" s="1"/>
  <c r="I471" i="2" a="1"/>
  <c r="I471" i="2" s="1"/>
  <c r="H471" i="2" a="1"/>
  <c r="H471" i="2" s="1"/>
  <c r="G471" i="2" a="1"/>
  <c r="G471" i="2" s="1"/>
  <c r="F471" i="2" a="1"/>
  <c r="F471" i="2" s="1"/>
  <c r="E471" i="2" a="1"/>
  <c r="E471" i="2" s="1"/>
  <c r="D471" i="2"/>
  <c r="AB458" i="2" a="1"/>
  <c r="AB458" i="2" s="1"/>
  <c r="AA458" i="2" a="1"/>
  <c r="AA458" i="2" s="1"/>
  <c r="AZ458" i="2" s="1"/>
  <c r="Z458" i="2" a="1"/>
  <c r="Z458" i="2" s="1"/>
  <c r="Y458" i="2" a="1"/>
  <c r="Y458" i="2" s="1"/>
  <c r="X458" i="2" a="1"/>
  <c r="X458" i="2" s="1"/>
  <c r="W458" i="2" a="1"/>
  <c r="W458" i="2" s="1"/>
  <c r="V458" i="2" a="1"/>
  <c r="V458" i="2" s="1"/>
  <c r="U458" i="2" a="1"/>
  <c r="U458" i="2" s="1"/>
  <c r="AX458" i="2" s="1"/>
  <c r="T458" i="2" a="1"/>
  <c r="T458" i="2" s="1"/>
  <c r="S458" i="2" a="1"/>
  <c r="S458" i="2" s="1"/>
  <c r="R458" i="2" a="1"/>
  <c r="R458" i="2" s="1"/>
  <c r="Q458" i="2" a="1"/>
  <c r="Q458" i="2" s="1"/>
  <c r="P458" i="2" a="1"/>
  <c r="P458" i="2" s="1"/>
  <c r="O458" i="2" a="1"/>
  <c r="O458" i="2" s="1"/>
  <c r="AV458" i="2" s="1"/>
  <c r="N458" i="2" a="1"/>
  <c r="N458" i="2" s="1"/>
  <c r="M458" i="2" a="1"/>
  <c r="M458" i="2" s="1"/>
  <c r="L458" i="2" a="1"/>
  <c r="L458" i="2" s="1"/>
  <c r="K458" i="2" a="1"/>
  <c r="K458" i="2" s="1"/>
  <c r="J458" i="2" a="1"/>
  <c r="J458" i="2" s="1"/>
  <c r="I458" i="2" a="1"/>
  <c r="I458" i="2" s="1"/>
  <c r="H458" i="2" a="1"/>
  <c r="H458" i="2" s="1"/>
  <c r="G458" i="2" a="1"/>
  <c r="G458" i="2" s="1"/>
  <c r="F458" i="2" a="1"/>
  <c r="F458" i="2" s="1"/>
  <c r="E458" i="2" a="1"/>
  <c r="E458" i="2" s="1"/>
  <c r="D458" i="2"/>
  <c r="AB445" i="2" a="1"/>
  <c r="AB445" i="2" s="1"/>
  <c r="AA445" i="2" a="1"/>
  <c r="AA445" i="2" s="1"/>
  <c r="AZ445" i="2" s="1"/>
  <c r="Z445" i="2" a="1"/>
  <c r="Z445" i="2" s="1"/>
  <c r="Y445" i="2" a="1"/>
  <c r="Y445" i="2" s="1"/>
  <c r="X445" i="2" a="1"/>
  <c r="X445" i="2" s="1"/>
  <c r="W445" i="2" a="1"/>
  <c r="W445" i="2" s="1"/>
  <c r="V445" i="2" a="1"/>
  <c r="V445" i="2" s="1"/>
  <c r="U445" i="2" a="1"/>
  <c r="U445" i="2" s="1"/>
  <c r="AX445" i="2" s="1"/>
  <c r="T445" i="2" a="1"/>
  <c r="T445" i="2" s="1"/>
  <c r="S445" i="2" a="1"/>
  <c r="S445" i="2" s="1"/>
  <c r="R445" i="2" a="1"/>
  <c r="R445" i="2" s="1"/>
  <c r="AW445" i="2" s="1"/>
  <c r="Q445" i="2" a="1"/>
  <c r="Q445" i="2" s="1"/>
  <c r="P445" i="2" a="1"/>
  <c r="P445" i="2" s="1"/>
  <c r="O445" i="2" a="1"/>
  <c r="O445" i="2" s="1"/>
  <c r="AV445" i="2" s="1"/>
  <c r="N445" i="2" a="1"/>
  <c r="N445" i="2" s="1"/>
  <c r="M445" i="2" a="1"/>
  <c r="M445" i="2" s="1"/>
  <c r="L445" i="2" a="1"/>
  <c r="L445" i="2" s="1"/>
  <c r="K445" i="2" a="1"/>
  <c r="K445" i="2" s="1"/>
  <c r="J445" i="2" a="1"/>
  <c r="J445" i="2" s="1"/>
  <c r="I445" i="2" a="1"/>
  <c r="I445" i="2" s="1"/>
  <c r="H445" i="2" a="1"/>
  <c r="H445" i="2" s="1"/>
  <c r="G445" i="2" a="1"/>
  <c r="G445" i="2" s="1"/>
  <c r="F445" i="2" a="1"/>
  <c r="F445" i="2" s="1"/>
  <c r="E445" i="2" a="1"/>
  <c r="E445" i="2" s="1"/>
  <c r="D445" i="2"/>
  <c r="AB432" i="2" a="1"/>
  <c r="AB432" i="2" s="1"/>
  <c r="AA432" i="2" a="1"/>
  <c r="AA432" i="2" s="1"/>
  <c r="AZ432" i="2" s="1"/>
  <c r="Z432" i="2" a="1"/>
  <c r="Z432" i="2" s="1"/>
  <c r="Y432" i="2" a="1"/>
  <c r="Y432" i="2" s="1"/>
  <c r="X432" i="2" a="1"/>
  <c r="X432" i="2" s="1"/>
  <c r="W432" i="2" a="1"/>
  <c r="W432" i="2" s="1"/>
  <c r="V432" i="2" a="1"/>
  <c r="V432" i="2" s="1"/>
  <c r="U432" i="2" a="1"/>
  <c r="U432" i="2" s="1"/>
  <c r="AX432" i="2" s="1"/>
  <c r="T432" i="2" a="1"/>
  <c r="T432" i="2" s="1"/>
  <c r="S432" i="2" a="1"/>
  <c r="S432" i="2" s="1"/>
  <c r="R432" i="2" a="1"/>
  <c r="R432" i="2" s="1"/>
  <c r="AW432" i="2" s="1"/>
  <c r="Q432" i="2" a="1"/>
  <c r="Q432" i="2" s="1"/>
  <c r="P432" i="2" a="1"/>
  <c r="P432" i="2" s="1"/>
  <c r="O432" i="2" a="1"/>
  <c r="O432" i="2" s="1"/>
  <c r="AV432" i="2" s="1"/>
  <c r="N432" i="2" a="1"/>
  <c r="N432" i="2" s="1"/>
  <c r="M432" i="2" a="1"/>
  <c r="M432" i="2" s="1"/>
  <c r="L432" i="2" a="1"/>
  <c r="L432" i="2" s="1"/>
  <c r="K432" i="2" a="1"/>
  <c r="K432" i="2" s="1"/>
  <c r="J432" i="2" a="1"/>
  <c r="J432" i="2" s="1"/>
  <c r="I432" i="2" a="1"/>
  <c r="I432" i="2" s="1"/>
  <c r="H432" i="2" a="1"/>
  <c r="H432" i="2" s="1"/>
  <c r="G432" i="2" a="1"/>
  <c r="G432" i="2" s="1"/>
  <c r="F432" i="2" a="1"/>
  <c r="F432" i="2" s="1"/>
  <c r="E432" i="2" a="1"/>
  <c r="E432" i="2" s="1"/>
  <c r="D432" i="2"/>
  <c r="AB419" i="2" a="1"/>
  <c r="AB419" i="2" s="1"/>
  <c r="AA419" i="2" a="1"/>
  <c r="AA419" i="2" s="1"/>
  <c r="AZ419" i="2" s="1"/>
  <c r="Z419" i="2" a="1"/>
  <c r="Z419" i="2" s="1"/>
  <c r="Y419" i="2" a="1"/>
  <c r="Y419" i="2" s="1"/>
  <c r="X419" i="2" a="1"/>
  <c r="X419" i="2" s="1"/>
  <c r="W419" i="2" a="1"/>
  <c r="W419" i="2" s="1"/>
  <c r="V419" i="2" a="1"/>
  <c r="V419" i="2" s="1"/>
  <c r="U419" i="2" a="1"/>
  <c r="U419" i="2" s="1"/>
  <c r="AX419" i="2" s="1"/>
  <c r="T419" i="2" a="1"/>
  <c r="T419" i="2" s="1"/>
  <c r="S419" i="2" a="1"/>
  <c r="S419" i="2" s="1"/>
  <c r="R419" i="2" a="1"/>
  <c r="R419" i="2" s="1"/>
  <c r="AW419" i="2" s="1"/>
  <c r="Q419" i="2" a="1"/>
  <c r="Q419" i="2" s="1"/>
  <c r="P419" i="2" a="1"/>
  <c r="P419" i="2" s="1"/>
  <c r="O419" i="2" a="1"/>
  <c r="O419" i="2" s="1"/>
  <c r="AV419" i="2" s="1"/>
  <c r="N419" i="2" a="1"/>
  <c r="N419" i="2" s="1"/>
  <c r="M419" i="2" a="1"/>
  <c r="M419" i="2" s="1"/>
  <c r="L419" i="2" a="1"/>
  <c r="L419" i="2" s="1"/>
  <c r="K419" i="2" a="1"/>
  <c r="K419" i="2" s="1"/>
  <c r="J419" i="2" a="1"/>
  <c r="J419" i="2" s="1"/>
  <c r="I419" i="2" a="1"/>
  <c r="I419" i="2" s="1"/>
  <c r="H419" i="2" a="1"/>
  <c r="H419" i="2" s="1"/>
  <c r="G419" i="2" a="1"/>
  <c r="G419" i="2" s="1"/>
  <c r="F419" i="2" a="1"/>
  <c r="F419" i="2" s="1"/>
  <c r="E419" i="2" a="1"/>
  <c r="E419" i="2" s="1"/>
  <c r="D419" i="2"/>
  <c r="AB406" i="2" a="1"/>
  <c r="AB406" i="2" s="1"/>
  <c r="AA406" i="2" a="1"/>
  <c r="AA406" i="2" s="1"/>
  <c r="AZ406" i="2" s="1"/>
  <c r="Z406" i="2" a="1"/>
  <c r="Z406" i="2" s="1"/>
  <c r="Y406" i="2" a="1"/>
  <c r="Y406" i="2" s="1"/>
  <c r="X406" i="2" a="1"/>
  <c r="X406" i="2" s="1"/>
  <c r="W406" i="2" a="1"/>
  <c r="W406" i="2" s="1"/>
  <c r="V406" i="2" a="1"/>
  <c r="V406" i="2" s="1"/>
  <c r="U406" i="2" a="1"/>
  <c r="U406" i="2" s="1"/>
  <c r="AX406" i="2" s="1"/>
  <c r="T406" i="2" a="1"/>
  <c r="T406" i="2" s="1"/>
  <c r="S406" i="2" a="1"/>
  <c r="S406" i="2" s="1"/>
  <c r="R406" i="2" a="1"/>
  <c r="R406" i="2" s="1"/>
  <c r="AW406" i="2" s="1"/>
  <c r="Q406" i="2" a="1"/>
  <c r="Q406" i="2" s="1"/>
  <c r="P406" i="2" a="1"/>
  <c r="P406" i="2" s="1"/>
  <c r="O406" i="2" a="1"/>
  <c r="O406" i="2" s="1"/>
  <c r="AV406" i="2" s="1"/>
  <c r="N406" i="2" a="1"/>
  <c r="N406" i="2" s="1"/>
  <c r="M406" i="2" a="1"/>
  <c r="M406" i="2" s="1"/>
  <c r="L406" i="2" a="1"/>
  <c r="L406" i="2" s="1"/>
  <c r="K406" i="2" a="1"/>
  <c r="K406" i="2" s="1"/>
  <c r="J406" i="2" a="1"/>
  <c r="J406" i="2" s="1"/>
  <c r="I406" i="2" a="1"/>
  <c r="I406" i="2" s="1"/>
  <c r="H406" i="2" a="1"/>
  <c r="H406" i="2" s="1"/>
  <c r="G406" i="2" a="1"/>
  <c r="G406" i="2" s="1"/>
  <c r="F406" i="2" a="1"/>
  <c r="F406" i="2" s="1"/>
  <c r="E406" i="2" a="1"/>
  <c r="E406" i="2" s="1"/>
  <c r="D406" i="2"/>
  <c r="AB393" i="2" a="1"/>
  <c r="AB393" i="2" s="1"/>
  <c r="AA393" i="2" a="1"/>
  <c r="AA393" i="2" s="1"/>
  <c r="AZ393" i="2" s="1"/>
  <c r="Z393" i="2" a="1"/>
  <c r="Z393" i="2" s="1"/>
  <c r="Y393" i="2" a="1"/>
  <c r="Y393" i="2" s="1"/>
  <c r="X393" i="2" a="1"/>
  <c r="X393" i="2" s="1"/>
  <c r="W393" i="2" a="1"/>
  <c r="W393" i="2" s="1"/>
  <c r="V393" i="2" a="1"/>
  <c r="V393" i="2" s="1"/>
  <c r="U393" i="2" a="1"/>
  <c r="U393" i="2" s="1"/>
  <c r="AX393" i="2" s="1"/>
  <c r="T393" i="2" a="1"/>
  <c r="T393" i="2" s="1"/>
  <c r="S393" i="2" a="1"/>
  <c r="S393" i="2" s="1"/>
  <c r="R393" i="2" a="1"/>
  <c r="R393" i="2" s="1"/>
  <c r="AW393" i="2" s="1"/>
  <c r="Q393" i="2" a="1"/>
  <c r="Q393" i="2" s="1"/>
  <c r="P393" i="2" a="1"/>
  <c r="P393" i="2" s="1"/>
  <c r="O393" i="2" a="1"/>
  <c r="O393" i="2" s="1"/>
  <c r="AV393" i="2" s="1"/>
  <c r="N393" i="2" a="1"/>
  <c r="N393" i="2" s="1"/>
  <c r="M393" i="2" a="1"/>
  <c r="M393" i="2" s="1"/>
  <c r="L393" i="2" a="1"/>
  <c r="L393" i="2" s="1"/>
  <c r="K393" i="2" a="1"/>
  <c r="K393" i="2" s="1"/>
  <c r="J393" i="2" a="1"/>
  <c r="J393" i="2" s="1"/>
  <c r="I393" i="2" a="1"/>
  <c r="I393" i="2" s="1"/>
  <c r="H393" i="2" a="1"/>
  <c r="H393" i="2" s="1"/>
  <c r="G393" i="2" a="1"/>
  <c r="G393" i="2" s="1"/>
  <c r="F393" i="2" a="1"/>
  <c r="F393" i="2" s="1"/>
  <c r="E393" i="2" a="1"/>
  <c r="E393" i="2" s="1"/>
  <c r="D393" i="2"/>
  <c r="AB380" i="2" a="1"/>
  <c r="AB380" i="2" s="1"/>
  <c r="AA380" i="2" a="1"/>
  <c r="AA380" i="2" s="1"/>
  <c r="AZ380" i="2" s="1"/>
  <c r="Z380" i="2" a="1"/>
  <c r="Z380" i="2" s="1"/>
  <c r="Y380" i="2" a="1"/>
  <c r="Y380" i="2" s="1"/>
  <c r="X380" i="2" a="1"/>
  <c r="X380" i="2" s="1"/>
  <c r="W380" i="2" a="1"/>
  <c r="W380" i="2" s="1"/>
  <c r="V380" i="2" a="1"/>
  <c r="V380" i="2" s="1"/>
  <c r="U380" i="2" a="1"/>
  <c r="U380" i="2" s="1"/>
  <c r="T380" i="2" a="1"/>
  <c r="T380" i="2" s="1"/>
  <c r="S380" i="2" a="1"/>
  <c r="S380" i="2" s="1"/>
  <c r="R380" i="2" a="1"/>
  <c r="R380" i="2" s="1"/>
  <c r="AW380" i="2" s="1"/>
  <c r="Q380" i="2" a="1"/>
  <c r="Q380" i="2" s="1"/>
  <c r="P380" i="2" a="1"/>
  <c r="P380" i="2" s="1"/>
  <c r="O380" i="2" a="1"/>
  <c r="O380" i="2" s="1"/>
  <c r="AV380" i="2" s="1"/>
  <c r="N380" i="2" a="1"/>
  <c r="N380" i="2" s="1"/>
  <c r="M380" i="2" a="1"/>
  <c r="M380" i="2" s="1"/>
  <c r="L380" i="2" a="1"/>
  <c r="L380" i="2" s="1"/>
  <c r="K380" i="2" a="1"/>
  <c r="K380" i="2" s="1"/>
  <c r="J380" i="2" a="1"/>
  <c r="J380" i="2" s="1"/>
  <c r="I380" i="2" a="1"/>
  <c r="I380" i="2" s="1"/>
  <c r="H380" i="2" a="1"/>
  <c r="H380" i="2" s="1"/>
  <c r="G380" i="2" a="1"/>
  <c r="G380" i="2" s="1"/>
  <c r="F380" i="2" a="1"/>
  <c r="F380" i="2" s="1"/>
  <c r="E380" i="2" a="1"/>
  <c r="E380" i="2" s="1"/>
  <c r="D380" i="2"/>
  <c r="AB367" i="2" a="1"/>
  <c r="AB367" i="2" s="1"/>
  <c r="AA367" i="2" a="1"/>
  <c r="AA367" i="2" s="1"/>
  <c r="Z367" i="2" a="1"/>
  <c r="Z367" i="2" s="1"/>
  <c r="Y367" i="2" a="1"/>
  <c r="Y367" i="2" s="1"/>
  <c r="X367" i="2" a="1"/>
  <c r="X367" i="2" s="1"/>
  <c r="W367" i="2" a="1"/>
  <c r="W367" i="2" s="1"/>
  <c r="V367" i="2" a="1"/>
  <c r="V367" i="2" s="1"/>
  <c r="U367" i="2" a="1"/>
  <c r="U367" i="2" s="1"/>
  <c r="AX367" i="2" s="1"/>
  <c r="T367" i="2" a="1"/>
  <c r="T367" i="2" s="1"/>
  <c r="S367" i="2" a="1"/>
  <c r="S367" i="2" s="1"/>
  <c r="R367" i="2" a="1"/>
  <c r="R367" i="2" s="1"/>
  <c r="AW367" i="2" s="1"/>
  <c r="Q367" i="2" a="1"/>
  <c r="Q367" i="2" s="1"/>
  <c r="P367" i="2" a="1"/>
  <c r="P367" i="2" s="1"/>
  <c r="O367" i="2" a="1"/>
  <c r="O367" i="2" s="1"/>
  <c r="N367" i="2" a="1"/>
  <c r="N367" i="2" s="1"/>
  <c r="M367" i="2" a="1"/>
  <c r="M367" i="2" s="1"/>
  <c r="L367" i="2" a="1"/>
  <c r="L367" i="2" s="1"/>
  <c r="K367" i="2" a="1"/>
  <c r="K367" i="2" s="1"/>
  <c r="J367" i="2" a="1"/>
  <c r="J367" i="2" s="1"/>
  <c r="I367" i="2" a="1"/>
  <c r="I367" i="2" s="1"/>
  <c r="H367" i="2" a="1"/>
  <c r="H367" i="2" s="1"/>
  <c r="G367" i="2" a="1"/>
  <c r="G367" i="2" s="1"/>
  <c r="F367" i="2" a="1"/>
  <c r="F367" i="2" s="1"/>
  <c r="E367" i="2" a="1"/>
  <c r="E367" i="2" s="1"/>
  <c r="D367" i="2"/>
  <c r="AB354" i="2" a="1"/>
  <c r="AB354" i="2" s="1"/>
  <c r="AA354" i="2" a="1"/>
  <c r="AA354" i="2" s="1"/>
  <c r="AZ354" i="2" s="1"/>
  <c r="Z354" i="2" a="1"/>
  <c r="Z354" i="2" s="1"/>
  <c r="Y354" i="2" a="1"/>
  <c r="Y354" i="2" s="1"/>
  <c r="X354" i="2" a="1"/>
  <c r="X354" i="2" s="1"/>
  <c r="W354" i="2" a="1"/>
  <c r="W354" i="2" s="1"/>
  <c r="V354" i="2" a="1"/>
  <c r="V354" i="2" s="1"/>
  <c r="U354" i="2" a="1"/>
  <c r="U354" i="2" s="1"/>
  <c r="AX354" i="2" s="1"/>
  <c r="T354" i="2" a="1"/>
  <c r="T354" i="2" s="1"/>
  <c r="S354" i="2" a="1"/>
  <c r="S354" i="2" s="1"/>
  <c r="R354" i="2" a="1"/>
  <c r="R354" i="2" s="1"/>
  <c r="AW354" i="2" s="1"/>
  <c r="Q354" i="2" a="1"/>
  <c r="Q354" i="2" s="1"/>
  <c r="P354" i="2" a="1"/>
  <c r="P354" i="2" s="1"/>
  <c r="O354" i="2" a="1"/>
  <c r="O354" i="2" s="1"/>
  <c r="AV354" i="2" s="1"/>
  <c r="N354" i="2" a="1"/>
  <c r="N354" i="2" s="1"/>
  <c r="M354" i="2" a="1"/>
  <c r="M354" i="2" s="1"/>
  <c r="L354" i="2" a="1"/>
  <c r="L354" i="2" s="1"/>
  <c r="K354" i="2" a="1"/>
  <c r="K354" i="2" s="1"/>
  <c r="J354" i="2" a="1"/>
  <c r="J354" i="2" s="1"/>
  <c r="I354" i="2" a="1"/>
  <c r="I354" i="2" s="1"/>
  <c r="H354" i="2" a="1"/>
  <c r="H354" i="2" s="1"/>
  <c r="G354" i="2" a="1"/>
  <c r="G354" i="2" s="1"/>
  <c r="F354" i="2" a="1"/>
  <c r="F354" i="2" s="1"/>
  <c r="E354" i="2" a="1"/>
  <c r="E354" i="2" s="1"/>
  <c r="D354" i="2"/>
  <c r="AB341" i="2" a="1"/>
  <c r="AB341" i="2" s="1"/>
  <c r="AA341" i="2" a="1"/>
  <c r="AA341" i="2" s="1"/>
  <c r="AZ341" i="2" s="1"/>
  <c r="Z341" i="2" a="1"/>
  <c r="Z341" i="2" s="1"/>
  <c r="Y341" i="2" a="1"/>
  <c r="Y341" i="2" s="1"/>
  <c r="X341" i="2" a="1"/>
  <c r="X341" i="2" s="1"/>
  <c r="W341" i="2" a="1"/>
  <c r="W341" i="2" s="1"/>
  <c r="V341" i="2" a="1"/>
  <c r="V341" i="2" s="1"/>
  <c r="U341" i="2" a="1"/>
  <c r="U341" i="2" s="1"/>
  <c r="AX341" i="2" s="1"/>
  <c r="T341" i="2" a="1"/>
  <c r="T341" i="2" s="1"/>
  <c r="S341" i="2" a="1"/>
  <c r="S341" i="2" s="1"/>
  <c r="R341" i="2" a="1"/>
  <c r="R341" i="2" s="1"/>
  <c r="AW341" i="2" s="1"/>
  <c r="Q341" i="2" a="1"/>
  <c r="Q341" i="2" s="1"/>
  <c r="P341" i="2" a="1"/>
  <c r="P341" i="2" s="1"/>
  <c r="O341" i="2" a="1"/>
  <c r="O341" i="2" s="1"/>
  <c r="AV341" i="2" s="1"/>
  <c r="N341" i="2" a="1"/>
  <c r="N341" i="2" s="1"/>
  <c r="M341" i="2" a="1"/>
  <c r="M341" i="2" s="1"/>
  <c r="L341" i="2" a="1"/>
  <c r="L341" i="2" s="1"/>
  <c r="K341" i="2" a="1"/>
  <c r="K341" i="2" s="1"/>
  <c r="J341" i="2" a="1"/>
  <c r="J341" i="2" s="1"/>
  <c r="I341" i="2" a="1"/>
  <c r="I341" i="2" s="1"/>
  <c r="H341" i="2" a="1"/>
  <c r="H341" i="2" s="1"/>
  <c r="G341" i="2" a="1"/>
  <c r="G341" i="2" s="1"/>
  <c r="F341" i="2" a="1"/>
  <c r="F341" i="2" s="1"/>
  <c r="E341" i="2" a="1"/>
  <c r="E341" i="2" s="1"/>
  <c r="D341" i="2"/>
  <c r="AB328" i="2" a="1"/>
  <c r="AB328" i="2" s="1"/>
  <c r="AA328" i="2" a="1"/>
  <c r="AA328" i="2" s="1"/>
  <c r="AZ328" i="2" s="1"/>
  <c r="Z328" i="2" a="1"/>
  <c r="Z328" i="2" s="1"/>
  <c r="Y328" i="2" a="1"/>
  <c r="Y328" i="2" s="1"/>
  <c r="X328" i="2" a="1"/>
  <c r="X328" i="2" s="1"/>
  <c r="W328" i="2" a="1"/>
  <c r="W328" i="2" s="1"/>
  <c r="V328" i="2" a="1"/>
  <c r="V328" i="2" s="1"/>
  <c r="U328" i="2" a="1"/>
  <c r="U328" i="2" s="1"/>
  <c r="AX328" i="2" s="1"/>
  <c r="T328" i="2" a="1"/>
  <c r="T328" i="2" s="1"/>
  <c r="S328" i="2" a="1"/>
  <c r="S328" i="2" s="1"/>
  <c r="R328" i="2" a="1"/>
  <c r="R328" i="2" s="1"/>
  <c r="AW328" i="2" s="1"/>
  <c r="Q328" i="2" a="1"/>
  <c r="Q328" i="2" s="1"/>
  <c r="P328" i="2" a="1"/>
  <c r="P328" i="2" s="1"/>
  <c r="O328" i="2" a="1"/>
  <c r="O328" i="2" s="1"/>
  <c r="AV328" i="2" s="1"/>
  <c r="N328" i="2" a="1"/>
  <c r="N328" i="2" s="1"/>
  <c r="M328" i="2" a="1"/>
  <c r="M328" i="2" s="1"/>
  <c r="L328" i="2" a="1"/>
  <c r="L328" i="2" s="1"/>
  <c r="K328" i="2" a="1"/>
  <c r="K328" i="2" s="1"/>
  <c r="J328" i="2" a="1"/>
  <c r="J328" i="2" s="1"/>
  <c r="I328" i="2" a="1"/>
  <c r="I328" i="2" s="1"/>
  <c r="H328" i="2" a="1"/>
  <c r="H328" i="2" s="1"/>
  <c r="G328" i="2" a="1"/>
  <c r="G328" i="2" s="1"/>
  <c r="F328" i="2" a="1"/>
  <c r="F328" i="2" s="1"/>
  <c r="E328" i="2" a="1"/>
  <c r="E328" i="2" s="1"/>
  <c r="D328" i="2"/>
  <c r="AB315" i="2" a="1"/>
  <c r="AB315" i="2" s="1"/>
  <c r="AA315" i="2" a="1"/>
  <c r="AA315" i="2" s="1"/>
  <c r="AZ315" i="2" s="1"/>
  <c r="Z315" i="2" a="1"/>
  <c r="Z315" i="2" s="1"/>
  <c r="Y315" i="2" a="1"/>
  <c r="Y315" i="2" s="1"/>
  <c r="X315" i="2" a="1"/>
  <c r="X315" i="2" s="1"/>
  <c r="W315" i="2" a="1"/>
  <c r="W315" i="2" s="1"/>
  <c r="V315" i="2" a="1"/>
  <c r="V315" i="2" s="1"/>
  <c r="U315" i="2" a="1"/>
  <c r="U315" i="2" s="1"/>
  <c r="AX315" i="2" s="1"/>
  <c r="T315" i="2" a="1"/>
  <c r="T315" i="2" s="1"/>
  <c r="S315" i="2" a="1"/>
  <c r="S315" i="2" s="1"/>
  <c r="R315" i="2" a="1"/>
  <c r="R315" i="2" s="1"/>
  <c r="AW315" i="2" s="1"/>
  <c r="Q315" i="2" a="1"/>
  <c r="Q315" i="2" s="1"/>
  <c r="P315" i="2" a="1"/>
  <c r="P315" i="2" s="1"/>
  <c r="O315" i="2" a="1"/>
  <c r="O315" i="2" s="1"/>
  <c r="AV315" i="2" s="1"/>
  <c r="N315" i="2" a="1"/>
  <c r="N315" i="2" s="1"/>
  <c r="M315" i="2" a="1"/>
  <c r="M315" i="2" s="1"/>
  <c r="L315" i="2" a="1"/>
  <c r="L315" i="2" s="1"/>
  <c r="K315" i="2" a="1"/>
  <c r="K315" i="2" s="1"/>
  <c r="J315" i="2" a="1"/>
  <c r="J315" i="2" s="1"/>
  <c r="I315" i="2" a="1"/>
  <c r="I315" i="2" s="1"/>
  <c r="H315" i="2" a="1"/>
  <c r="H315" i="2" s="1"/>
  <c r="G315" i="2" a="1"/>
  <c r="G315" i="2" s="1"/>
  <c r="F315" i="2" a="1"/>
  <c r="F315" i="2" s="1"/>
  <c r="E315" i="2" a="1"/>
  <c r="E315" i="2" s="1"/>
  <c r="D315" i="2"/>
  <c r="AB302" i="2" a="1"/>
  <c r="AB302" i="2" s="1"/>
  <c r="AA302" i="2" a="1"/>
  <c r="AA302" i="2" s="1"/>
  <c r="AZ302" i="2" s="1"/>
  <c r="Z302" i="2" a="1"/>
  <c r="Z302" i="2" s="1"/>
  <c r="Y302" i="2" a="1"/>
  <c r="Y302" i="2" s="1"/>
  <c r="X302" i="2" a="1"/>
  <c r="X302" i="2" s="1"/>
  <c r="W302" i="2" a="1"/>
  <c r="W302" i="2" s="1"/>
  <c r="V302" i="2" a="1"/>
  <c r="V302" i="2" s="1"/>
  <c r="U302" i="2" a="1"/>
  <c r="U302" i="2" s="1"/>
  <c r="AX302" i="2" s="1"/>
  <c r="T302" i="2" a="1"/>
  <c r="T302" i="2" s="1"/>
  <c r="S302" i="2" a="1"/>
  <c r="S302" i="2" s="1"/>
  <c r="R302" i="2" a="1"/>
  <c r="R302" i="2" s="1"/>
  <c r="AW302" i="2" s="1"/>
  <c r="Q302" i="2" a="1"/>
  <c r="Q302" i="2" s="1"/>
  <c r="P302" i="2" a="1"/>
  <c r="P302" i="2" s="1"/>
  <c r="O302" i="2" a="1"/>
  <c r="O302" i="2" s="1"/>
  <c r="AV302" i="2" s="1"/>
  <c r="N302" i="2" a="1"/>
  <c r="N302" i="2" s="1"/>
  <c r="M302" i="2" a="1"/>
  <c r="M302" i="2" s="1"/>
  <c r="L302" i="2" a="1"/>
  <c r="L302" i="2" s="1"/>
  <c r="K302" i="2" a="1"/>
  <c r="K302" i="2" s="1"/>
  <c r="J302" i="2" a="1"/>
  <c r="J302" i="2" s="1"/>
  <c r="I302" i="2" a="1"/>
  <c r="I302" i="2" s="1"/>
  <c r="H302" i="2" a="1"/>
  <c r="H302" i="2" s="1"/>
  <c r="G302" i="2" a="1"/>
  <c r="G302" i="2" s="1"/>
  <c r="F302" i="2" a="1"/>
  <c r="F302" i="2" s="1"/>
  <c r="E302" i="2" a="1"/>
  <c r="E302" i="2" s="1"/>
  <c r="D302" i="2"/>
  <c r="AB289" i="2" a="1"/>
  <c r="AB289" i="2" s="1"/>
  <c r="AA289" i="2" a="1"/>
  <c r="AA289" i="2" s="1"/>
  <c r="AZ289" i="2" s="1"/>
  <c r="Z289" i="2" a="1"/>
  <c r="Z289" i="2" s="1"/>
  <c r="Y289" i="2" a="1"/>
  <c r="Y289" i="2" s="1"/>
  <c r="X289" i="2" a="1"/>
  <c r="X289" i="2" s="1"/>
  <c r="W289" i="2" a="1"/>
  <c r="W289" i="2" s="1"/>
  <c r="V289" i="2" a="1"/>
  <c r="V289" i="2" s="1"/>
  <c r="U289" i="2" a="1"/>
  <c r="U289" i="2" s="1"/>
  <c r="AX289" i="2" s="1"/>
  <c r="T289" i="2" a="1"/>
  <c r="T289" i="2" s="1"/>
  <c r="S289" i="2" a="1"/>
  <c r="S289" i="2" s="1"/>
  <c r="R289" i="2" a="1"/>
  <c r="R289" i="2" s="1"/>
  <c r="AW289" i="2" s="1"/>
  <c r="Q289" i="2" a="1"/>
  <c r="Q289" i="2" s="1"/>
  <c r="P289" i="2" a="1"/>
  <c r="P289" i="2" s="1"/>
  <c r="O289" i="2" a="1"/>
  <c r="O289" i="2" s="1"/>
  <c r="AV289" i="2" s="1"/>
  <c r="N289" i="2" a="1"/>
  <c r="N289" i="2" s="1"/>
  <c r="M289" i="2" a="1"/>
  <c r="M289" i="2" s="1"/>
  <c r="L289" i="2" a="1"/>
  <c r="L289" i="2" s="1"/>
  <c r="K289" i="2" a="1"/>
  <c r="K289" i="2" s="1"/>
  <c r="J289" i="2" a="1"/>
  <c r="J289" i="2" s="1"/>
  <c r="I289" i="2" a="1"/>
  <c r="I289" i="2" s="1"/>
  <c r="H289" i="2" a="1"/>
  <c r="H289" i="2" s="1"/>
  <c r="G289" i="2" a="1"/>
  <c r="G289" i="2" s="1"/>
  <c r="F289" i="2" a="1"/>
  <c r="F289" i="2" s="1"/>
  <c r="E289" i="2" a="1"/>
  <c r="E289" i="2" s="1"/>
  <c r="D289" i="2"/>
  <c r="AB276" i="2" a="1"/>
  <c r="AB276" i="2" s="1"/>
  <c r="AA276" i="2" a="1"/>
  <c r="AA276" i="2" s="1"/>
  <c r="AZ276" i="2" s="1"/>
  <c r="Z276" i="2" a="1"/>
  <c r="Z276" i="2" s="1"/>
  <c r="Y276" i="2" a="1"/>
  <c r="Y276" i="2" s="1"/>
  <c r="X276" i="2" a="1"/>
  <c r="X276" i="2" s="1"/>
  <c r="W276" i="2" a="1"/>
  <c r="W276" i="2" s="1"/>
  <c r="V276" i="2" a="1"/>
  <c r="V276" i="2" s="1"/>
  <c r="U276" i="2" a="1"/>
  <c r="U276" i="2" s="1"/>
  <c r="AX276" i="2" s="1"/>
  <c r="T276" i="2" a="1"/>
  <c r="T276" i="2" s="1"/>
  <c r="S276" i="2" a="1"/>
  <c r="S276" i="2" s="1"/>
  <c r="R276" i="2" a="1"/>
  <c r="R276" i="2" s="1"/>
  <c r="AW276" i="2" s="1"/>
  <c r="Q276" i="2" a="1"/>
  <c r="Q276" i="2" s="1"/>
  <c r="P276" i="2" a="1"/>
  <c r="P276" i="2" s="1"/>
  <c r="O276" i="2" a="1"/>
  <c r="O276" i="2" s="1"/>
  <c r="AV276" i="2" s="1"/>
  <c r="N276" i="2" a="1"/>
  <c r="N276" i="2" s="1"/>
  <c r="M276" i="2" a="1"/>
  <c r="M276" i="2" s="1"/>
  <c r="L276" i="2" a="1"/>
  <c r="L276" i="2" s="1"/>
  <c r="K276" i="2" a="1"/>
  <c r="K276" i="2" s="1"/>
  <c r="J276" i="2" a="1"/>
  <c r="J276" i="2" s="1"/>
  <c r="I276" i="2" a="1"/>
  <c r="I276" i="2" s="1"/>
  <c r="H276" i="2" a="1"/>
  <c r="H276" i="2" s="1"/>
  <c r="G276" i="2" a="1"/>
  <c r="G276" i="2" s="1"/>
  <c r="F276" i="2" a="1"/>
  <c r="F276" i="2" s="1"/>
  <c r="E276" i="2" a="1"/>
  <c r="E276" i="2" s="1"/>
  <c r="D276" i="2"/>
  <c r="AB263" i="2" a="1"/>
  <c r="AB263" i="2" s="1"/>
  <c r="AA263" i="2" a="1"/>
  <c r="AA263" i="2" s="1"/>
  <c r="AZ263" i="2" s="1"/>
  <c r="Z263" i="2" a="1"/>
  <c r="Z263" i="2" s="1"/>
  <c r="Y263" i="2" a="1"/>
  <c r="Y263" i="2" s="1"/>
  <c r="X263" i="2" a="1"/>
  <c r="X263" i="2" s="1"/>
  <c r="W263" i="2" a="1"/>
  <c r="W263" i="2" s="1"/>
  <c r="V263" i="2" a="1"/>
  <c r="V263" i="2" s="1"/>
  <c r="U263" i="2" a="1"/>
  <c r="U263" i="2" s="1"/>
  <c r="AX263" i="2" s="1"/>
  <c r="T263" i="2" a="1"/>
  <c r="T263" i="2" s="1"/>
  <c r="S263" i="2" a="1"/>
  <c r="S263" i="2" s="1"/>
  <c r="R263" i="2" a="1"/>
  <c r="R263" i="2" s="1"/>
  <c r="AW263" i="2" s="1"/>
  <c r="Q263" i="2" a="1"/>
  <c r="Q263" i="2" s="1"/>
  <c r="P263" i="2" a="1"/>
  <c r="P263" i="2" s="1"/>
  <c r="O263" i="2" a="1"/>
  <c r="O263" i="2" s="1"/>
  <c r="AV263" i="2" s="1"/>
  <c r="N263" i="2" a="1"/>
  <c r="N263" i="2" s="1"/>
  <c r="M263" i="2" a="1"/>
  <c r="M263" i="2" s="1"/>
  <c r="L263" i="2" a="1"/>
  <c r="L263" i="2" s="1"/>
  <c r="K263" i="2" a="1"/>
  <c r="K263" i="2" s="1"/>
  <c r="J263" i="2" a="1"/>
  <c r="J263" i="2" s="1"/>
  <c r="I263" i="2" a="1"/>
  <c r="I263" i="2" s="1"/>
  <c r="H263" i="2" a="1"/>
  <c r="H263" i="2" s="1"/>
  <c r="G263" i="2" a="1"/>
  <c r="G263" i="2" s="1"/>
  <c r="F263" i="2" a="1"/>
  <c r="F263" i="2" s="1"/>
  <c r="E263" i="2" a="1"/>
  <c r="E263" i="2" s="1"/>
  <c r="D263" i="2"/>
  <c r="AB250" i="2" a="1"/>
  <c r="AB250" i="2" s="1"/>
  <c r="AA250" i="2" a="1"/>
  <c r="AA250" i="2" s="1"/>
  <c r="AZ250" i="2" s="1"/>
  <c r="Z250" i="2" a="1"/>
  <c r="Z250" i="2" s="1"/>
  <c r="Y250" i="2" a="1"/>
  <c r="Y250" i="2" s="1"/>
  <c r="X250" i="2" a="1"/>
  <c r="X250" i="2" s="1"/>
  <c r="W250" i="2" a="1"/>
  <c r="W250" i="2" s="1"/>
  <c r="V250" i="2" a="1"/>
  <c r="V250" i="2" s="1"/>
  <c r="U250" i="2" a="1"/>
  <c r="U250" i="2" s="1"/>
  <c r="AX250" i="2" s="1"/>
  <c r="T250" i="2" a="1"/>
  <c r="T250" i="2" s="1"/>
  <c r="S250" i="2" a="1"/>
  <c r="S250" i="2" s="1"/>
  <c r="R250" i="2" a="1"/>
  <c r="R250" i="2" s="1"/>
  <c r="AW250" i="2" s="1"/>
  <c r="Q250" i="2" a="1"/>
  <c r="Q250" i="2" s="1"/>
  <c r="P250" i="2" a="1"/>
  <c r="P250" i="2" s="1"/>
  <c r="O250" i="2" a="1"/>
  <c r="O250" i="2" s="1"/>
  <c r="AV250" i="2" s="1"/>
  <c r="N250" i="2" a="1"/>
  <c r="N250" i="2" s="1"/>
  <c r="M250" i="2" a="1"/>
  <c r="M250" i="2" s="1"/>
  <c r="L250" i="2" a="1"/>
  <c r="L250" i="2" s="1"/>
  <c r="K250" i="2" a="1"/>
  <c r="K250" i="2" s="1"/>
  <c r="J250" i="2" a="1"/>
  <c r="J250" i="2" s="1"/>
  <c r="I250" i="2" a="1"/>
  <c r="I250" i="2" s="1"/>
  <c r="H250" i="2" a="1"/>
  <c r="H250" i="2" s="1"/>
  <c r="G250" i="2" a="1"/>
  <c r="G250" i="2" s="1"/>
  <c r="F250" i="2" a="1"/>
  <c r="F250" i="2" s="1"/>
  <c r="E250" i="2" a="1"/>
  <c r="E250" i="2" s="1"/>
  <c r="D250" i="2"/>
  <c r="AB237" i="2" a="1"/>
  <c r="AB237" i="2" s="1"/>
  <c r="AA237" i="2" a="1"/>
  <c r="AA237" i="2" s="1"/>
  <c r="AZ237" i="2" s="1"/>
  <c r="Z237" i="2" a="1"/>
  <c r="Z237" i="2" s="1"/>
  <c r="Y237" i="2" a="1"/>
  <c r="Y237" i="2" s="1"/>
  <c r="X237" i="2" a="1"/>
  <c r="X237" i="2" s="1"/>
  <c r="W237" i="2" a="1"/>
  <c r="W237" i="2" s="1"/>
  <c r="V237" i="2" a="1"/>
  <c r="V237" i="2" s="1"/>
  <c r="U237" i="2" a="1"/>
  <c r="U237" i="2" s="1"/>
  <c r="AX237" i="2" s="1"/>
  <c r="T237" i="2" a="1"/>
  <c r="T237" i="2" s="1"/>
  <c r="S237" i="2" a="1"/>
  <c r="S237" i="2" s="1"/>
  <c r="R237" i="2" a="1"/>
  <c r="R237" i="2" s="1"/>
  <c r="AW237" i="2" s="1"/>
  <c r="Q237" i="2" a="1"/>
  <c r="Q237" i="2" s="1"/>
  <c r="P237" i="2" a="1"/>
  <c r="P237" i="2" s="1"/>
  <c r="O237" i="2" a="1"/>
  <c r="O237" i="2" s="1"/>
  <c r="AV237" i="2" s="1"/>
  <c r="N237" i="2" a="1"/>
  <c r="N237" i="2" s="1"/>
  <c r="M237" i="2" a="1"/>
  <c r="M237" i="2" s="1"/>
  <c r="L237" i="2" a="1"/>
  <c r="L237" i="2" s="1"/>
  <c r="K237" i="2" a="1"/>
  <c r="K237" i="2" s="1"/>
  <c r="J237" i="2" a="1"/>
  <c r="J237" i="2" s="1"/>
  <c r="I237" i="2" a="1"/>
  <c r="I237" i="2" s="1"/>
  <c r="H237" i="2" a="1"/>
  <c r="H237" i="2" s="1"/>
  <c r="G237" i="2" a="1"/>
  <c r="G237" i="2" s="1"/>
  <c r="F237" i="2" a="1"/>
  <c r="F237" i="2" s="1"/>
  <c r="E237" i="2" a="1"/>
  <c r="E237" i="2" s="1"/>
  <c r="D237" i="2"/>
  <c r="AB224" i="2" a="1"/>
  <c r="AB224" i="2" s="1"/>
  <c r="AA224" i="2" a="1"/>
  <c r="AA224" i="2" s="1"/>
  <c r="AZ224" i="2" s="1"/>
  <c r="Z224" i="2" a="1"/>
  <c r="Z224" i="2" s="1"/>
  <c r="Y224" i="2" a="1"/>
  <c r="Y224" i="2" s="1"/>
  <c r="X224" i="2" a="1"/>
  <c r="X224" i="2" s="1"/>
  <c r="W224" i="2" a="1"/>
  <c r="W224" i="2" s="1"/>
  <c r="V224" i="2" a="1"/>
  <c r="V224" i="2" s="1"/>
  <c r="U224" i="2" a="1"/>
  <c r="U224" i="2" s="1"/>
  <c r="AX224" i="2" s="1"/>
  <c r="T224" i="2" a="1"/>
  <c r="T224" i="2" s="1"/>
  <c r="S224" i="2" a="1"/>
  <c r="S224" i="2" s="1"/>
  <c r="R224" i="2" a="1"/>
  <c r="R224" i="2" s="1"/>
  <c r="AW224" i="2" s="1"/>
  <c r="Q224" i="2" a="1"/>
  <c r="Q224" i="2" s="1"/>
  <c r="P224" i="2" a="1"/>
  <c r="P224" i="2" s="1"/>
  <c r="O224" i="2" a="1"/>
  <c r="O224" i="2" s="1"/>
  <c r="AV224" i="2" s="1"/>
  <c r="N224" i="2" a="1"/>
  <c r="N224" i="2" s="1"/>
  <c r="M224" i="2" a="1"/>
  <c r="M224" i="2" s="1"/>
  <c r="L224" i="2" a="1"/>
  <c r="L224" i="2" s="1"/>
  <c r="K224" i="2" a="1"/>
  <c r="K224" i="2" s="1"/>
  <c r="J224" i="2" a="1"/>
  <c r="J224" i="2" s="1"/>
  <c r="I224" i="2" a="1"/>
  <c r="I224" i="2" s="1"/>
  <c r="H224" i="2" a="1"/>
  <c r="H224" i="2" s="1"/>
  <c r="G224" i="2" a="1"/>
  <c r="G224" i="2" s="1"/>
  <c r="F224" i="2" a="1"/>
  <c r="F224" i="2" s="1"/>
  <c r="E224" i="2" a="1"/>
  <c r="E224" i="2" s="1"/>
  <c r="D224" i="2"/>
  <c r="AB211" i="2" a="1"/>
  <c r="AB211" i="2" s="1"/>
  <c r="AA211" i="2" a="1"/>
  <c r="AA211" i="2" s="1"/>
  <c r="AZ211" i="2" s="1"/>
  <c r="Z211" i="2" a="1"/>
  <c r="Z211" i="2" s="1"/>
  <c r="Y211" i="2" a="1"/>
  <c r="Y211" i="2" s="1"/>
  <c r="X211" i="2" a="1"/>
  <c r="X211" i="2" s="1"/>
  <c r="W211" i="2" a="1"/>
  <c r="W211" i="2" s="1"/>
  <c r="V211" i="2" a="1"/>
  <c r="V211" i="2" s="1"/>
  <c r="U211" i="2" a="1"/>
  <c r="U211" i="2" s="1"/>
  <c r="AX211" i="2" s="1"/>
  <c r="T211" i="2" a="1"/>
  <c r="T211" i="2" s="1"/>
  <c r="S211" i="2" a="1"/>
  <c r="S211" i="2" s="1"/>
  <c r="R211" i="2" a="1"/>
  <c r="R211" i="2" s="1"/>
  <c r="AW211" i="2" s="1"/>
  <c r="Q211" i="2" a="1"/>
  <c r="Q211" i="2" s="1"/>
  <c r="P211" i="2" a="1"/>
  <c r="P211" i="2" s="1"/>
  <c r="O211" i="2" a="1"/>
  <c r="O211" i="2" s="1"/>
  <c r="AV211" i="2" s="1"/>
  <c r="N211" i="2" a="1"/>
  <c r="N211" i="2" s="1"/>
  <c r="M211" i="2" a="1"/>
  <c r="M211" i="2" s="1"/>
  <c r="L211" i="2" a="1"/>
  <c r="L211" i="2" s="1"/>
  <c r="K211" i="2" a="1"/>
  <c r="K211" i="2" s="1"/>
  <c r="J211" i="2" a="1"/>
  <c r="J211" i="2" s="1"/>
  <c r="I211" i="2" a="1"/>
  <c r="I211" i="2" s="1"/>
  <c r="H211" i="2" a="1"/>
  <c r="H211" i="2" s="1"/>
  <c r="G211" i="2" a="1"/>
  <c r="G211" i="2" s="1"/>
  <c r="F211" i="2" a="1"/>
  <c r="F211" i="2" s="1"/>
  <c r="E211" i="2" a="1"/>
  <c r="E211" i="2" s="1"/>
  <c r="D211" i="2"/>
  <c r="AB198" i="2" a="1"/>
  <c r="AB198" i="2" s="1"/>
  <c r="AA198" i="2" a="1"/>
  <c r="AA198" i="2" s="1"/>
  <c r="AZ198" i="2" s="1"/>
  <c r="Z198" i="2" a="1"/>
  <c r="Z198" i="2" s="1"/>
  <c r="Y198" i="2" a="1"/>
  <c r="Y198" i="2" s="1"/>
  <c r="X198" i="2" a="1"/>
  <c r="X198" i="2" s="1"/>
  <c r="W198" i="2" a="1"/>
  <c r="W198" i="2" s="1"/>
  <c r="V198" i="2" a="1"/>
  <c r="V198" i="2" s="1"/>
  <c r="U198" i="2" a="1"/>
  <c r="U198" i="2" s="1"/>
  <c r="AX198" i="2" s="1"/>
  <c r="T198" i="2" a="1"/>
  <c r="T198" i="2" s="1"/>
  <c r="S198" i="2" a="1"/>
  <c r="S198" i="2" s="1"/>
  <c r="R198" i="2" a="1"/>
  <c r="R198" i="2" s="1"/>
  <c r="AW198" i="2" s="1"/>
  <c r="Q198" i="2" a="1"/>
  <c r="Q198" i="2" s="1"/>
  <c r="P198" i="2" a="1"/>
  <c r="P198" i="2" s="1"/>
  <c r="O198" i="2" a="1"/>
  <c r="O198" i="2" s="1"/>
  <c r="AV198" i="2" s="1"/>
  <c r="N198" i="2" a="1"/>
  <c r="N198" i="2" s="1"/>
  <c r="M198" i="2" a="1"/>
  <c r="M198" i="2" s="1"/>
  <c r="L198" i="2" a="1"/>
  <c r="L198" i="2" s="1"/>
  <c r="K198" i="2" a="1"/>
  <c r="K198" i="2" s="1"/>
  <c r="J198" i="2" a="1"/>
  <c r="J198" i="2" s="1"/>
  <c r="I198" i="2" a="1"/>
  <c r="I198" i="2" s="1"/>
  <c r="H198" i="2" a="1"/>
  <c r="H198" i="2" s="1"/>
  <c r="G198" i="2" a="1"/>
  <c r="G198" i="2" s="1"/>
  <c r="F198" i="2" a="1"/>
  <c r="F198" i="2" s="1"/>
  <c r="E198" i="2" a="1"/>
  <c r="E198" i="2" s="1"/>
  <c r="D198" i="2"/>
  <c r="AB184" i="2" a="1"/>
  <c r="AB184" i="2" s="1"/>
  <c r="AA184" i="2" a="1"/>
  <c r="AA184" i="2" s="1"/>
  <c r="AZ184" i="2" s="1"/>
  <c r="Z184" i="2" a="1"/>
  <c r="Z184" i="2" s="1"/>
  <c r="Y184" i="2" a="1"/>
  <c r="Y184" i="2" s="1"/>
  <c r="X184" i="2" a="1"/>
  <c r="X184" i="2" s="1"/>
  <c r="W184" i="2" a="1"/>
  <c r="W184" i="2" s="1"/>
  <c r="V184" i="2" a="1"/>
  <c r="V184" i="2" s="1"/>
  <c r="U184" i="2" a="1"/>
  <c r="U184" i="2" s="1"/>
  <c r="AX184" i="2" s="1"/>
  <c r="T184" i="2" a="1"/>
  <c r="T184" i="2" s="1"/>
  <c r="S184" i="2" a="1"/>
  <c r="S184" i="2" s="1"/>
  <c r="R184" i="2" a="1"/>
  <c r="R184" i="2" s="1"/>
  <c r="AW184" i="2" s="1"/>
  <c r="Q184" i="2" a="1"/>
  <c r="Q184" i="2" s="1"/>
  <c r="P184" i="2" a="1"/>
  <c r="P184" i="2" s="1"/>
  <c r="O184" i="2" a="1"/>
  <c r="O184" i="2" s="1"/>
  <c r="AV184" i="2" s="1"/>
  <c r="N184" i="2" a="1"/>
  <c r="N184" i="2" s="1"/>
  <c r="M184" i="2" a="1"/>
  <c r="M184" i="2" s="1"/>
  <c r="L184" i="2" a="1"/>
  <c r="L184" i="2" s="1"/>
  <c r="K184" i="2" a="1"/>
  <c r="K184" i="2" s="1"/>
  <c r="J184" i="2" a="1"/>
  <c r="J184" i="2" s="1"/>
  <c r="I184" i="2" a="1"/>
  <c r="I184" i="2" s="1"/>
  <c r="H184" i="2" a="1"/>
  <c r="H184" i="2" s="1"/>
  <c r="G184" i="2" a="1"/>
  <c r="G184" i="2" s="1"/>
  <c r="F184" i="2" a="1"/>
  <c r="F184" i="2" s="1"/>
  <c r="E184" i="2" a="1"/>
  <c r="E184" i="2" s="1"/>
  <c r="AB172" i="2" a="1"/>
  <c r="AB172" i="2" s="1"/>
  <c r="AA172" i="2" a="1"/>
  <c r="AA172" i="2" s="1"/>
  <c r="AZ172" i="2" s="1"/>
  <c r="Z172" i="2" a="1"/>
  <c r="Z172" i="2" s="1"/>
  <c r="Y172" i="2" a="1"/>
  <c r="Y172" i="2" s="1"/>
  <c r="X172" i="2" a="1"/>
  <c r="X172" i="2" s="1"/>
  <c r="W172" i="2" a="1"/>
  <c r="W172" i="2" s="1"/>
  <c r="V172" i="2" a="1"/>
  <c r="V172" i="2" s="1"/>
  <c r="U172" i="2" a="1"/>
  <c r="U172" i="2" s="1"/>
  <c r="AX172" i="2" s="1"/>
  <c r="T172" i="2" a="1"/>
  <c r="T172" i="2" s="1"/>
  <c r="S172" i="2" a="1"/>
  <c r="S172" i="2" s="1"/>
  <c r="R172" i="2" a="1"/>
  <c r="R172" i="2" s="1"/>
  <c r="Q172" i="2" a="1"/>
  <c r="Q172" i="2" s="1"/>
  <c r="P172" i="2" a="1"/>
  <c r="P172" i="2" s="1"/>
  <c r="O172" i="2" a="1"/>
  <c r="O172" i="2" s="1"/>
  <c r="AV172" i="2" s="1"/>
  <c r="N172" i="2" a="1"/>
  <c r="N172" i="2" s="1"/>
  <c r="M172" i="2" a="1"/>
  <c r="M172" i="2" s="1"/>
  <c r="L172" i="2" a="1"/>
  <c r="L172" i="2" s="1"/>
  <c r="K172" i="2" a="1"/>
  <c r="K172" i="2" s="1"/>
  <c r="AG172" i="2" s="1"/>
  <c r="J172" i="2" a="1"/>
  <c r="J172" i="2" s="1"/>
  <c r="I172" i="2" a="1"/>
  <c r="I172" i="2" s="1"/>
  <c r="H172" i="2" a="1"/>
  <c r="H172" i="2" s="1"/>
  <c r="G172" i="2" a="1"/>
  <c r="G172" i="2" s="1"/>
  <c r="F172" i="2" a="1"/>
  <c r="F172" i="2" s="1"/>
  <c r="E172" i="2" a="1"/>
  <c r="E172" i="2" s="1"/>
  <c r="D172" i="2"/>
  <c r="D184" i="2" s="1"/>
  <c r="AB159" i="2" a="1"/>
  <c r="AB159" i="2" s="1"/>
  <c r="AA159" i="2" a="1"/>
  <c r="AA159" i="2" s="1"/>
  <c r="AZ159" i="2" s="1"/>
  <c r="Z159" i="2" a="1"/>
  <c r="Z159" i="2" s="1"/>
  <c r="Y159" i="2" a="1"/>
  <c r="Y159" i="2" s="1"/>
  <c r="X159" i="2" a="1"/>
  <c r="X159" i="2" s="1"/>
  <c r="W159" i="2" a="1"/>
  <c r="W159" i="2" s="1"/>
  <c r="V159" i="2" a="1"/>
  <c r="V159" i="2" s="1"/>
  <c r="U159" i="2" a="1"/>
  <c r="U159" i="2" s="1"/>
  <c r="AX159" i="2" s="1"/>
  <c r="T159" i="2" a="1"/>
  <c r="T159" i="2" s="1"/>
  <c r="S159" i="2" a="1"/>
  <c r="S159" i="2" s="1"/>
  <c r="R159" i="2" a="1"/>
  <c r="R159" i="2" s="1"/>
  <c r="AW159" i="2" s="1"/>
  <c r="Q159" i="2" a="1"/>
  <c r="Q159" i="2" s="1"/>
  <c r="P159" i="2" a="1"/>
  <c r="P159" i="2" s="1"/>
  <c r="O159" i="2" a="1"/>
  <c r="O159" i="2" s="1"/>
  <c r="AV159" i="2" s="1"/>
  <c r="N159" i="2" a="1"/>
  <c r="N159" i="2" s="1"/>
  <c r="M159" i="2" a="1"/>
  <c r="M159" i="2" s="1"/>
  <c r="L159" i="2" a="1"/>
  <c r="L159" i="2" s="1"/>
  <c r="K159" i="2" a="1"/>
  <c r="K159" i="2" s="1"/>
  <c r="J159" i="2" a="1"/>
  <c r="J159" i="2" s="1"/>
  <c r="I159" i="2" a="1"/>
  <c r="I159" i="2" s="1"/>
  <c r="H159" i="2" a="1"/>
  <c r="H159" i="2" s="1"/>
  <c r="G159" i="2" a="1"/>
  <c r="G159" i="2" s="1"/>
  <c r="F159" i="2" a="1"/>
  <c r="F159" i="2" s="1"/>
  <c r="E159" i="2" a="1"/>
  <c r="E159" i="2" s="1"/>
  <c r="D159" i="2"/>
  <c r="AB146" i="2" a="1"/>
  <c r="AB146" i="2" s="1"/>
  <c r="AA146" i="2" a="1"/>
  <c r="AA146" i="2" s="1"/>
  <c r="AZ146" i="2" s="1"/>
  <c r="Z146" i="2" a="1"/>
  <c r="Z146" i="2" s="1"/>
  <c r="Y146" i="2" a="1"/>
  <c r="Y146" i="2" s="1"/>
  <c r="X146" i="2" a="1"/>
  <c r="X146" i="2" s="1"/>
  <c r="W146" i="2" a="1"/>
  <c r="W146" i="2" s="1"/>
  <c r="V146" i="2" a="1"/>
  <c r="V146" i="2" s="1"/>
  <c r="U146" i="2" a="1"/>
  <c r="U146" i="2" s="1"/>
  <c r="AX146" i="2" s="1"/>
  <c r="T146" i="2" a="1"/>
  <c r="T146" i="2" s="1"/>
  <c r="S146" i="2" a="1"/>
  <c r="S146" i="2" s="1"/>
  <c r="R146" i="2" a="1"/>
  <c r="R146" i="2" s="1"/>
  <c r="AW146" i="2" s="1"/>
  <c r="Q146" i="2" a="1"/>
  <c r="Q146" i="2" s="1"/>
  <c r="P146" i="2" a="1"/>
  <c r="P146" i="2" s="1"/>
  <c r="O146" i="2" a="1"/>
  <c r="O146" i="2" s="1"/>
  <c r="AV146" i="2" s="1"/>
  <c r="N146" i="2" a="1"/>
  <c r="N146" i="2" s="1"/>
  <c r="M146" i="2" a="1"/>
  <c r="M146" i="2" s="1"/>
  <c r="L146" i="2" a="1"/>
  <c r="L146" i="2" s="1"/>
  <c r="K146" i="2" a="1"/>
  <c r="K146" i="2" s="1"/>
  <c r="J146" i="2" a="1"/>
  <c r="J146" i="2" s="1"/>
  <c r="I146" i="2" a="1"/>
  <c r="I146" i="2" s="1"/>
  <c r="H146" i="2" a="1"/>
  <c r="H146" i="2" s="1"/>
  <c r="G146" i="2" a="1"/>
  <c r="G146" i="2" s="1"/>
  <c r="F146" i="2" a="1"/>
  <c r="F146" i="2" s="1"/>
  <c r="E146" i="2" a="1"/>
  <c r="E146" i="2" s="1"/>
  <c r="D146" i="2"/>
  <c r="AB133" i="2" a="1"/>
  <c r="AB133" i="2" s="1"/>
  <c r="AA133" i="2" a="1"/>
  <c r="AA133" i="2" s="1"/>
  <c r="AZ133" i="2" s="1"/>
  <c r="Z133" i="2" a="1"/>
  <c r="Z133" i="2" s="1"/>
  <c r="Y133" i="2" a="1"/>
  <c r="Y133" i="2" s="1"/>
  <c r="X133" i="2" a="1"/>
  <c r="X133" i="2" s="1"/>
  <c r="W133" i="2" a="1"/>
  <c r="W133" i="2" s="1"/>
  <c r="V133" i="2" a="1"/>
  <c r="V133" i="2" s="1"/>
  <c r="U133" i="2" a="1"/>
  <c r="U133" i="2" s="1"/>
  <c r="AX133" i="2" s="1"/>
  <c r="T133" i="2" a="1"/>
  <c r="T133" i="2" s="1"/>
  <c r="S133" i="2" a="1"/>
  <c r="S133" i="2" s="1"/>
  <c r="R133" i="2" a="1"/>
  <c r="R133" i="2" s="1"/>
  <c r="AW133" i="2" s="1"/>
  <c r="Q133" i="2" a="1"/>
  <c r="Q133" i="2" s="1"/>
  <c r="P133" i="2" a="1"/>
  <c r="P133" i="2" s="1"/>
  <c r="O133" i="2" a="1"/>
  <c r="O133" i="2" s="1"/>
  <c r="AV133" i="2" s="1"/>
  <c r="N133" i="2" a="1"/>
  <c r="N133" i="2" s="1"/>
  <c r="M133" i="2" a="1"/>
  <c r="M133" i="2" s="1"/>
  <c r="L133" i="2" a="1"/>
  <c r="L133" i="2" s="1"/>
  <c r="K133" i="2" a="1"/>
  <c r="K133" i="2" s="1"/>
  <c r="J133" i="2" a="1"/>
  <c r="J133" i="2" s="1"/>
  <c r="I133" i="2" a="1"/>
  <c r="I133" i="2" s="1"/>
  <c r="H133" i="2" a="1"/>
  <c r="H133" i="2" s="1"/>
  <c r="G133" i="2" a="1"/>
  <c r="G133" i="2" s="1"/>
  <c r="F133" i="2" a="1"/>
  <c r="F133" i="2" s="1"/>
  <c r="E133" i="2" a="1"/>
  <c r="E133" i="2" s="1"/>
  <c r="D133" i="2"/>
  <c r="AB120" i="2" a="1"/>
  <c r="AB120" i="2" s="1"/>
  <c r="AA120" i="2" a="1"/>
  <c r="AA120" i="2" s="1"/>
  <c r="AZ120" i="2" s="1"/>
  <c r="Z120" i="2" a="1"/>
  <c r="Z120" i="2" s="1"/>
  <c r="Y120" i="2" a="1"/>
  <c r="Y120" i="2" s="1"/>
  <c r="X120" i="2" a="1"/>
  <c r="X120" i="2" s="1"/>
  <c r="W120" i="2" a="1"/>
  <c r="W120" i="2" s="1"/>
  <c r="V120" i="2" a="1"/>
  <c r="V120" i="2" s="1"/>
  <c r="U120" i="2" a="1"/>
  <c r="U120" i="2" s="1"/>
  <c r="AX120" i="2" s="1"/>
  <c r="T120" i="2" a="1"/>
  <c r="T120" i="2" s="1"/>
  <c r="S120" i="2" a="1"/>
  <c r="S120" i="2" s="1"/>
  <c r="R120" i="2" a="1"/>
  <c r="R120" i="2" s="1"/>
  <c r="AW120" i="2" s="1"/>
  <c r="Q120" i="2" a="1"/>
  <c r="Q120" i="2" s="1"/>
  <c r="P120" i="2" a="1"/>
  <c r="P120" i="2" s="1"/>
  <c r="O120" i="2" a="1"/>
  <c r="O120" i="2" s="1"/>
  <c r="AV120" i="2" s="1"/>
  <c r="N120" i="2" a="1"/>
  <c r="N120" i="2" s="1"/>
  <c r="M120" i="2" a="1"/>
  <c r="M120" i="2" s="1"/>
  <c r="L120" i="2" a="1"/>
  <c r="L120" i="2" s="1"/>
  <c r="K120" i="2" a="1"/>
  <c r="K120" i="2" s="1"/>
  <c r="J120" i="2" a="1"/>
  <c r="J120" i="2" s="1"/>
  <c r="I120" i="2" a="1"/>
  <c r="I120" i="2" s="1"/>
  <c r="H120" i="2" a="1"/>
  <c r="H120" i="2" s="1"/>
  <c r="G120" i="2" a="1"/>
  <c r="G120" i="2" s="1"/>
  <c r="F120" i="2" a="1"/>
  <c r="F120" i="2" s="1"/>
  <c r="E120" i="2" a="1"/>
  <c r="E120" i="2" s="1"/>
  <c r="D120" i="2"/>
  <c r="AB107" i="2" a="1"/>
  <c r="AB107" i="2" s="1"/>
  <c r="AA107" i="2" a="1"/>
  <c r="AA107" i="2" s="1"/>
  <c r="AZ107" i="2" s="1"/>
  <c r="Z107" i="2" a="1"/>
  <c r="Z107" i="2" s="1"/>
  <c r="Y107" i="2" a="1"/>
  <c r="Y107" i="2" s="1"/>
  <c r="X107" i="2" a="1"/>
  <c r="X107" i="2" s="1"/>
  <c r="W107" i="2" a="1"/>
  <c r="W107" i="2" s="1"/>
  <c r="V107" i="2" a="1"/>
  <c r="V107" i="2" s="1"/>
  <c r="U107" i="2" a="1"/>
  <c r="U107" i="2" s="1"/>
  <c r="AX107" i="2" s="1"/>
  <c r="T107" i="2" a="1"/>
  <c r="T107" i="2" s="1"/>
  <c r="S107" i="2" a="1"/>
  <c r="S107" i="2" s="1"/>
  <c r="R107" i="2" a="1"/>
  <c r="R107" i="2" s="1"/>
  <c r="Q107" i="2" a="1"/>
  <c r="Q107" i="2" s="1"/>
  <c r="P107" i="2" a="1"/>
  <c r="P107" i="2" s="1"/>
  <c r="O107" i="2" a="1"/>
  <c r="O107" i="2" s="1"/>
  <c r="AV107" i="2" s="1"/>
  <c r="N107" i="2" a="1"/>
  <c r="N107" i="2" s="1"/>
  <c r="M107" i="2" a="1"/>
  <c r="M107" i="2" s="1"/>
  <c r="L107" i="2" a="1"/>
  <c r="L107" i="2" s="1"/>
  <c r="K107" i="2" a="1"/>
  <c r="K107" i="2" s="1"/>
  <c r="J107" i="2" a="1"/>
  <c r="J107" i="2" s="1"/>
  <c r="I107" i="2" a="1"/>
  <c r="I107" i="2" s="1"/>
  <c r="H107" i="2" a="1"/>
  <c r="H107" i="2" s="1"/>
  <c r="G107" i="2" a="1"/>
  <c r="G107" i="2" s="1"/>
  <c r="F107" i="2" a="1"/>
  <c r="F107" i="2" s="1"/>
  <c r="E107" i="2" a="1"/>
  <c r="E107" i="2" s="1"/>
  <c r="D107" i="2"/>
  <c r="AB94" i="2" a="1"/>
  <c r="AB94" i="2" s="1"/>
  <c r="AA94" i="2" a="1"/>
  <c r="AA94" i="2" s="1"/>
  <c r="AZ94" i="2" s="1"/>
  <c r="Z94" i="2" a="1"/>
  <c r="Z94" i="2" s="1"/>
  <c r="Y94" i="2" a="1"/>
  <c r="Y94" i="2" s="1"/>
  <c r="X94" i="2" a="1"/>
  <c r="X94" i="2" s="1"/>
  <c r="W94" i="2" a="1"/>
  <c r="W94" i="2" s="1"/>
  <c r="V94" i="2" a="1"/>
  <c r="V94" i="2" s="1"/>
  <c r="U94" i="2" a="1"/>
  <c r="U94" i="2" s="1"/>
  <c r="AX94" i="2" s="1"/>
  <c r="T94" i="2" a="1"/>
  <c r="T94" i="2" s="1"/>
  <c r="S94" i="2" a="1"/>
  <c r="S94" i="2" s="1"/>
  <c r="R94" i="2" a="1"/>
  <c r="R94" i="2" s="1"/>
  <c r="AW94" i="2" s="1"/>
  <c r="Q94" i="2" a="1"/>
  <c r="Q94" i="2" s="1"/>
  <c r="P94" i="2" a="1"/>
  <c r="P94" i="2" s="1"/>
  <c r="O94" i="2" a="1"/>
  <c r="O94" i="2" s="1"/>
  <c r="AV94" i="2" s="1"/>
  <c r="N94" i="2" a="1"/>
  <c r="N94" i="2" s="1"/>
  <c r="M94" i="2" a="1"/>
  <c r="M94" i="2" s="1"/>
  <c r="L94" i="2" a="1"/>
  <c r="L94" i="2" s="1"/>
  <c r="K94" i="2" a="1"/>
  <c r="K94" i="2" s="1"/>
  <c r="J94" i="2" a="1"/>
  <c r="J94" i="2" s="1"/>
  <c r="I94" i="2" a="1"/>
  <c r="I94" i="2" s="1"/>
  <c r="H94" i="2" a="1"/>
  <c r="H94" i="2" s="1"/>
  <c r="G94" i="2" a="1"/>
  <c r="G94" i="2" s="1"/>
  <c r="F94" i="2" a="1"/>
  <c r="F94" i="2" s="1"/>
  <c r="E94" i="2" a="1"/>
  <c r="E94" i="2" s="1"/>
  <c r="D94" i="2"/>
  <c r="AB81" i="2" a="1"/>
  <c r="AB81" i="2" s="1"/>
  <c r="AA81" i="2" a="1"/>
  <c r="AA81" i="2" s="1"/>
  <c r="AZ81" i="2" s="1"/>
  <c r="Z81" i="2" a="1"/>
  <c r="Z81" i="2" s="1"/>
  <c r="Y81" i="2" a="1"/>
  <c r="Y81" i="2" s="1"/>
  <c r="X81" i="2" a="1"/>
  <c r="X81" i="2" s="1"/>
  <c r="W81" i="2" a="1"/>
  <c r="W81" i="2" s="1"/>
  <c r="V81" i="2" a="1"/>
  <c r="V81" i="2" s="1"/>
  <c r="U81" i="2" a="1"/>
  <c r="U81" i="2" s="1"/>
  <c r="AX81" i="2" s="1"/>
  <c r="T81" i="2" a="1"/>
  <c r="T81" i="2" s="1"/>
  <c r="S81" i="2" a="1"/>
  <c r="S81" i="2" s="1"/>
  <c r="R81" i="2" a="1"/>
  <c r="R81" i="2" s="1"/>
  <c r="AW81" i="2" s="1"/>
  <c r="Q81" i="2" a="1"/>
  <c r="Q81" i="2" s="1"/>
  <c r="P81" i="2" a="1"/>
  <c r="P81" i="2" s="1"/>
  <c r="O81" i="2" a="1"/>
  <c r="O81" i="2" s="1"/>
  <c r="AV81" i="2" s="1"/>
  <c r="N81" i="2" a="1"/>
  <c r="N81" i="2" s="1"/>
  <c r="M81" i="2" a="1"/>
  <c r="M81" i="2" s="1"/>
  <c r="L81" i="2" a="1"/>
  <c r="L81" i="2" s="1"/>
  <c r="K81" i="2" a="1"/>
  <c r="K81" i="2" s="1"/>
  <c r="J81" i="2" a="1"/>
  <c r="J81" i="2" s="1"/>
  <c r="I81" i="2" a="1"/>
  <c r="I81" i="2" s="1"/>
  <c r="H81" i="2" a="1"/>
  <c r="H81" i="2" s="1"/>
  <c r="G81" i="2" a="1"/>
  <c r="G81" i="2" s="1"/>
  <c r="F81" i="2" a="1"/>
  <c r="F81" i="2" s="1"/>
  <c r="E81" i="2" a="1"/>
  <c r="E81" i="2" s="1"/>
  <c r="D81" i="2"/>
  <c r="AB68" i="2" a="1"/>
  <c r="AB68" i="2" s="1"/>
  <c r="AA68" i="2" a="1"/>
  <c r="AA68" i="2" s="1"/>
  <c r="AZ68" i="2" s="1"/>
  <c r="Z68" i="2" a="1"/>
  <c r="Z68" i="2" s="1"/>
  <c r="Y68" i="2" a="1"/>
  <c r="Y68" i="2" s="1"/>
  <c r="X68" i="2" a="1"/>
  <c r="X68" i="2" s="1"/>
  <c r="W68" i="2" a="1"/>
  <c r="W68" i="2" s="1"/>
  <c r="AR68" i="2" s="1"/>
  <c r="V68" i="2" a="1"/>
  <c r="V68" i="2" s="1"/>
  <c r="U68" i="2" a="1"/>
  <c r="U68" i="2" s="1"/>
  <c r="T68" i="2" a="1"/>
  <c r="T68" i="2" s="1"/>
  <c r="S68" i="2" a="1"/>
  <c r="S68" i="2" s="1"/>
  <c r="R68" i="2" a="1"/>
  <c r="R68" i="2" s="1"/>
  <c r="Q68" i="2" a="1"/>
  <c r="Q68" i="2" s="1"/>
  <c r="P68" i="2" a="1"/>
  <c r="P68" i="2" s="1"/>
  <c r="O68" i="2" a="1"/>
  <c r="O68" i="2" s="1"/>
  <c r="N68" i="2" a="1"/>
  <c r="N68" i="2" s="1"/>
  <c r="M68" i="2" a="1"/>
  <c r="M68" i="2" s="1"/>
  <c r="L68" i="2" a="1"/>
  <c r="L68" i="2" s="1"/>
  <c r="K68" i="2" a="1"/>
  <c r="K68" i="2" s="1"/>
  <c r="J68" i="2" a="1"/>
  <c r="J68" i="2" s="1"/>
  <c r="I68" i="2" a="1"/>
  <c r="I68" i="2" s="1"/>
  <c r="H68" i="2" a="1"/>
  <c r="H68" i="2" s="1"/>
  <c r="D68" i="2"/>
  <c r="AB55" i="2" a="1"/>
  <c r="AB55" i="2" s="1"/>
  <c r="AA55" i="2" a="1"/>
  <c r="AA55" i="2" s="1"/>
  <c r="Z55" i="2" a="1"/>
  <c r="Z55" i="2" s="1"/>
  <c r="Y55" i="2" a="1"/>
  <c r="Y55" i="2" s="1"/>
  <c r="X55" i="2" a="1"/>
  <c r="X55" i="2" s="1"/>
  <c r="W55" i="2" a="1"/>
  <c r="W55" i="2" s="1"/>
  <c r="V55" i="2" a="1"/>
  <c r="V55" i="2" s="1"/>
  <c r="U55" i="2" a="1"/>
  <c r="U55" i="2" s="1"/>
  <c r="T55" i="2" a="1"/>
  <c r="T55" i="2" s="1"/>
  <c r="S55" i="2" a="1"/>
  <c r="S55" i="2" s="1"/>
  <c r="R55" i="2" a="1"/>
  <c r="R55" i="2" s="1"/>
  <c r="Q55" i="2" a="1"/>
  <c r="Q55" i="2" s="1"/>
  <c r="P55" i="2" a="1"/>
  <c r="P55" i="2" s="1"/>
  <c r="O55" i="2" a="1"/>
  <c r="O55" i="2" s="1"/>
  <c r="N55" i="2" a="1"/>
  <c r="N55" i="2" s="1"/>
  <c r="M55" i="2" a="1"/>
  <c r="M55" i="2" s="1"/>
  <c r="L55" i="2" a="1"/>
  <c r="L55" i="2" s="1"/>
  <c r="K55" i="2" a="1"/>
  <c r="K55" i="2" s="1"/>
  <c r="J55" i="2" a="1"/>
  <c r="J55" i="2" s="1"/>
  <c r="I55" i="2" a="1"/>
  <c r="I55" i="2" s="1"/>
  <c r="H55" i="2" a="1"/>
  <c r="H55" i="2" s="1"/>
  <c r="D55" i="2"/>
  <c r="AB42" i="2" a="1"/>
  <c r="AB42" i="2" s="1"/>
  <c r="AA42" i="2" a="1"/>
  <c r="AA42" i="2" s="1"/>
  <c r="Z42" i="2" a="1"/>
  <c r="Z42" i="2" s="1"/>
  <c r="Y42" i="2" a="1"/>
  <c r="Y42" i="2" s="1"/>
  <c r="X42" i="2" a="1"/>
  <c r="X42" i="2" s="1"/>
  <c r="W42" i="2" a="1"/>
  <c r="W42" i="2" s="1"/>
  <c r="V42" i="2" a="1"/>
  <c r="V42" i="2" s="1"/>
  <c r="U42" i="2" a="1"/>
  <c r="U42" i="2" s="1"/>
  <c r="T42" i="2" a="1"/>
  <c r="T42" i="2" s="1"/>
  <c r="S42" i="2" a="1"/>
  <c r="S42" i="2" s="1"/>
  <c r="R42" i="2" a="1"/>
  <c r="R42" i="2" s="1"/>
  <c r="Q42" i="2" a="1"/>
  <c r="Q42" i="2" s="1"/>
  <c r="P42" i="2" a="1"/>
  <c r="P42" i="2" s="1"/>
  <c r="O42" i="2" a="1"/>
  <c r="O42" i="2" s="1"/>
  <c r="N42" i="2" a="1"/>
  <c r="N42" i="2" s="1"/>
  <c r="M42" i="2" a="1"/>
  <c r="M42" i="2" s="1"/>
  <c r="L42" i="2" a="1"/>
  <c r="L42" i="2" s="1"/>
  <c r="K42" i="2" a="1"/>
  <c r="K42" i="2" s="1"/>
  <c r="J42" i="2" a="1"/>
  <c r="J42" i="2" s="1"/>
  <c r="I42" i="2" a="1"/>
  <c r="I42" i="2" s="1"/>
  <c r="H42" i="2" a="1"/>
  <c r="H42" i="2" s="1"/>
  <c r="D42" i="2"/>
  <c r="D6" i="3" s="1"/>
  <c r="BG6" i="3" s="1"/>
  <c r="CF6" i="3" s="1"/>
  <c r="G821" i="2"/>
  <c r="F821" i="2"/>
  <c r="E821" i="2"/>
  <c r="G820" i="2"/>
  <c r="F820" i="2"/>
  <c r="E820" i="2"/>
  <c r="G819" i="2"/>
  <c r="F819" i="2"/>
  <c r="E819" i="2"/>
  <c r="G818" i="2"/>
  <c r="AC818" i="2" s="1"/>
  <c r="F818" i="2"/>
  <c r="E818" i="2"/>
  <c r="G817" i="2"/>
  <c r="F817" i="2"/>
  <c r="E817" i="2"/>
  <c r="G816" i="2"/>
  <c r="F816" i="2"/>
  <c r="E816" i="2"/>
  <c r="AD816" i="2" s="1"/>
  <c r="G815" i="2"/>
  <c r="F815" i="2"/>
  <c r="E815" i="2"/>
  <c r="G814" i="2"/>
  <c r="AC814" i="2" s="1"/>
  <c r="F814" i="2"/>
  <c r="E814" i="2"/>
  <c r="G813" i="2"/>
  <c r="F813" i="2"/>
  <c r="E813" i="2"/>
  <c r="G812" i="2"/>
  <c r="F812" i="2"/>
  <c r="E812" i="2"/>
  <c r="AD812" i="2" s="1"/>
  <c r="G811" i="2"/>
  <c r="F811" i="2"/>
  <c r="E811" i="2"/>
  <c r="G810" i="2"/>
  <c r="AC810" i="2" s="1"/>
  <c r="F810" i="2"/>
  <c r="E810" i="2"/>
  <c r="G808" i="2"/>
  <c r="F808" i="2"/>
  <c r="E808" i="2"/>
  <c r="G807" i="2"/>
  <c r="F807" i="2"/>
  <c r="E807" i="2"/>
  <c r="AD807" i="2" s="1"/>
  <c r="G806" i="2"/>
  <c r="F806" i="2"/>
  <c r="E806" i="2"/>
  <c r="G805" i="2"/>
  <c r="AC805" i="2" s="1"/>
  <c r="F805" i="2"/>
  <c r="E805" i="2"/>
  <c r="G804" i="2"/>
  <c r="F804" i="2"/>
  <c r="E804" i="2"/>
  <c r="G803" i="2"/>
  <c r="F803" i="2"/>
  <c r="E803" i="2"/>
  <c r="AD803" i="2" s="1"/>
  <c r="G802" i="2"/>
  <c r="F802" i="2"/>
  <c r="E802" i="2"/>
  <c r="G801" i="2"/>
  <c r="F801" i="2"/>
  <c r="E801" i="2"/>
  <c r="G800" i="2"/>
  <c r="F800" i="2"/>
  <c r="E800" i="2"/>
  <c r="G799" i="2"/>
  <c r="F799" i="2"/>
  <c r="E799" i="2"/>
  <c r="AD799" i="2" s="1"/>
  <c r="G798" i="2"/>
  <c r="F798" i="2"/>
  <c r="E798" i="2"/>
  <c r="G797" i="2"/>
  <c r="AC797" i="2" s="1"/>
  <c r="F797" i="2"/>
  <c r="E797" i="2"/>
  <c r="G795" i="2"/>
  <c r="F795" i="2"/>
  <c r="E795" i="2"/>
  <c r="G794" i="2"/>
  <c r="F794" i="2"/>
  <c r="E794" i="2"/>
  <c r="G793" i="2"/>
  <c r="F793" i="2"/>
  <c r="E793" i="2"/>
  <c r="G792" i="2"/>
  <c r="AC792" i="2" s="1"/>
  <c r="F792" i="2"/>
  <c r="E792" i="2"/>
  <c r="G791" i="2"/>
  <c r="F791" i="2"/>
  <c r="E791" i="2"/>
  <c r="G790" i="2"/>
  <c r="F790" i="2"/>
  <c r="E790" i="2"/>
  <c r="G789" i="2"/>
  <c r="F789" i="2"/>
  <c r="E789" i="2"/>
  <c r="G788" i="2"/>
  <c r="AC788" i="2" s="1"/>
  <c r="F788" i="2"/>
  <c r="E788" i="2"/>
  <c r="G787" i="2"/>
  <c r="F787" i="2"/>
  <c r="E787" i="2"/>
  <c r="G786" i="2"/>
  <c r="F786" i="2"/>
  <c r="E786" i="2"/>
  <c r="G785" i="2"/>
  <c r="F785" i="2"/>
  <c r="E785" i="2"/>
  <c r="G784" i="2"/>
  <c r="AC784" i="2" s="1"/>
  <c r="F784" i="2"/>
  <c r="E784" i="2"/>
  <c r="G782" i="2"/>
  <c r="F782" i="2"/>
  <c r="E782" i="2"/>
  <c r="G781" i="2"/>
  <c r="F781" i="2"/>
  <c r="E781" i="2"/>
  <c r="AD781" i="2" s="1"/>
  <c r="G780" i="2"/>
  <c r="F780" i="2"/>
  <c r="E780" i="2"/>
  <c r="G779" i="2"/>
  <c r="F779" i="2"/>
  <c r="E779" i="2"/>
  <c r="G778" i="2"/>
  <c r="F778" i="2"/>
  <c r="E778" i="2"/>
  <c r="G777" i="2"/>
  <c r="F777" i="2"/>
  <c r="E777" i="2"/>
  <c r="G776" i="2"/>
  <c r="F776" i="2"/>
  <c r="E776" i="2"/>
  <c r="G775" i="2"/>
  <c r="F775" i="2"/>
  <c r="E775" i="2"/>
  <c r="G774" i="2"/>
  <c r="F774" i="2"/>
  <c r="E774" i="2"/>
  <c r="G773" i="2"/>
  <c r="F773" i="2"/>
  <c r="E773" i="2"/>
  <c r="G772" i="2"/>
  <c r="F772" i="2"/>
  <c r="E772" i="2"/>
  <c r="G771" i="2"/>
  <c r="F771" i="2"/>
  <c r="E771" i="2"/>
  <c r="G769" i="2"/>
  <c r="F769" i="2"/>
  <c r="AD769" i="2" s="1"/>
  <c r="E769" i="2"/>
  <c r="G768" i="2"/>
  <c r="F768" i="2"/>
  <c r="E768" i="2"/>
  <c r="AD768" i="2" s="1"/>
  <c r="G767" i="2"/>
  <c r="F767" i="2"/>
  <c r="E767" i="2"/>
  <c r="G766" i="2"/>
  <c r="AC766" i="2" s="1"/>
  <c r="F766" i="2"/>
  <c r="E766" i="2"/>
  <c r="G765" i="2"/>
  <c r="F765" i="2"/>
  <c r="E765" i="2"/>
  <c r="G764" i="2"/>
  <c r="F764" i="2"/>
  <c r="E764" i="2"/>
  <c r="AD764" i="2" s="1"/>
  <c r="G763" i="2"/>
  <c r="F763" i="2"/>
  <c r="E763" i="2"/>
  <c r="G762" i="2"/>
  <c r="AC762" i="2" s="1"/>
  <c r="F762" i="2"/>
  <c r="E762" i="2"/>
  <c r="G761" i="2"/>
  <c r="F761" i="2"/>
  <c r="E761" i="2"/>
  <c r="G760" i="2"/>
  <c r="F760" i="2"/>
  <c r="E760" i="2"/>
  <c r="AD760" i="2" s="1"/>
  <c r="G759" i="2"/>
  <c r="F759" i="2"/>
  <c r="E759" i="2"/>
  <c r="G758" i="2"/>
  <c r="AC758" i="2" s="1"/>
  <c r="F758" i="2"/>
  <c r="E758" i="2"/>
  <c r="G756" i="2"/>
  <c r="F756" i="2"/>
  <c r="E756" i="2"/>
  <c r="G755" i="2"/>
  <c r="F755" i="2"/>
  <c r="E755" i="2"/>
  <c r="AD755" i="2" s="1"/>
  <c r="G754" i="2"/>
  <c r="F754" i="2"/>
  <c r="E754" i="2"/>
  <c r="G753" i="2"/>
  <c r="F753" i="2"/>
  <c r="E753" i="2"/>
  <c r="G752" i="2"/>
  <c r="F752" i="2"/>
  <c r="E752" i="2"/>
  <c r="G751" i="2"/>
  <c r="F751" i="2"/>
  <c r="E751" i="2"/>
  <c r="AD751" i="2" s="1"/>
  <c r="G750" i="2"/>
  <c r="F750" i="2"/>
  <c r="E750" i="2"/>
  <c r="G749" i="2"/>
  <c r="F749" i="2"/>
  <c r="E749" i="2"/>
  <c r="G748" i="2"/>
  <c r="F748" i="2"/>
  <c r="E748" i="2"/>
  <c r="G747" i="2"/>
  <c r="F747" i="2"/>
  <c r="E747" i="2"/>
  <c r="AD747" i="2" s="1"/>
  <c r="G746" i="2"/>
  <c r="F746" i="2"/>
  <c r="E746" i="2"/>
  <c r="G745" i="2"/>
  <c r="F745" i="2"/>
  <c r="E745" i="2"/>
  <c r="G743" i="2"/>
  <c r="F743" i="2"/>
  <c r="E743" i="2"/>
  <c r="G742" i="2"/>
  <c r="F742" i="2"/>
  <c r="E742" i="2"/>
  <c r="AD742" i="2" s="1"/>
  <c r="G741" i="2"/>
  <c r="F741" i="2"/>
  <c r="E741" i="2"/>
  <c r="G740" i="2"/>
  <c r="F740" i="2"/>
  <c r="E740" i="2"/>
  <c r="G739" i="2"/>
  <c r="F739" i="2"/>
  <c r="E739" i="2"/>
  <c r="G738" i="2"/>
  <c r="F738" i="2"/>
  <c r="E738" i="2"/>
  <c r="AD738" i="2" s="1"/>
  <c r="G737" i="2"/>
  <c r="F737" i="2"/>
  <c r="E737" i="2"/>
  <c r="G736" i="2"/>
  <c r="F736" i="2"/>
  <c r="E736" i="2"/>
  <c r="G735" i="2"/>
  <c r="F735" i="2"/>
  <c r="E735" i="2"/>
  <c r="G734" i="2"/>
  <c r="F734" i="2"/>
  <c r="E734" i="2"/>
  <c r="AD734" i="2" s="1"/>
  <c r="G733" i="2"/>
  <c r="F733" i="2"/>
  <c r="E733" i="2"/>
  <c r="G732" i="2"/>
  <c r="F732" i="2"/>
  <c r="E732" i="2"/>
  <c r="G730" i="2"/>
  <c r="F730" i="2"/>
  <c r="E730" i="2"/>
  <c r="G729" i="2"/>
  <c r="F729" i="2"/>
  <c r="E729" i="2"/>
  <c r="AD729" i="2" s="1"/>
  <c r="G728" i="2"/>
  <c r="F728" i="2"/>
  <c r="E728" i="2"/>
  <c r="G727" i="2"/>
  <c r="F727" i="2"/>
  <c r="E727" i="2"/>
  <c r="G726" i="2"/>
  <c r="F726" i="2"/>
  <c r="E726" i="2"/>
  <c r="G725" i="2"/>
  <c r="F725" i="2"/>
  <c r="E725" i="2"/>
  <c r="AD725" i="2" s="1"/>
  <c r="G724" i="2"/>
  <c r="F724" i="2"/>
  <c r="E724" i="2"/>
  <c r="G723" i="2"/>
  <c r="F723" i="2"/>
  <c r="E723" i="2"/>
  <c r="G722" i="2"/>
  <c r="F722" i="2"/>
  <c r="E722" i="2"/>
  <c r="G721" i="2"/>
  <c r="F721" i="2"/>
  <c r="E721" i="2"/>
  <c r="AD721" i="2" s="1"/>
  <c r="G720" i="2"/>
  <c r="F720" i="2"/>
  <c r="E720" i="2"/>
  <c r="G719" i="2"/>
  <c r="F719" i="2"/>
  <c r="E719" i="2"/>
  <c r="G717" i="2"/>
  <c r="F717" i="2"/>
  <c r="E717" i="2"/>
  <c r="G716" i="2"/>
  <c r="F716" i="2"/>
  <c r="E716" i="2"/>
  <c r="AD716" i="2" s="1"/>
  <c r="G715" i="2"/>
  <c r="F715" i="2"/>
  <c r="E715" i="2"/>
  <c r="G714" i="2"/>
  <c r="F714" i="2"/>
  <c r="E714" i="2"/>
  <c r="G713" i="2"/>
  <c r="F713" i="2"/>
  <c r="E713" i="2"/>
  <c r="G712" i="2"/>
  <c r="F712" i="2"/>
  <c r="E712" i="2"/>
  <c r="AD712" i="2" s="1"/>
  <c r="G711" i="2"/>
  <c r="F711" i="2"/>
  <c r="E711" i="2"/>
  <c r="G710" i="2"/>
  <c r="F710" i="2"/>
  <c r="E710" i="2"/>
  <c r="G709" i="2"/>
  <c r="F709" i="2"/>
  <c r="E709" i="2"/>
  <c r="G708" i="2"/>
  <c r="F708" i="2"/>
  <c r="E708" i="2"/>
  <c r="AD708" i="2" s="1"/>
  <c r="G707" i="2"/>
  <c r="F707" i="2"/>
  <c r="E707" i="2"/>
  <c r="G706" i="2"/>
  <c r="F706" i="2"/>
  <c r="E706" i="2"/>
  <c r="G704" i="2"/>
  <c r="F704" i="2"/>
  <c r="E704" i="2"/>
  <c r="G703" i="2"/>
  <c r="F703" i="2"/>
  <c r="E703" i="2"/>
  <c r="AD703" i="2" s="1"/>
  <c r="G702" i="2"/>
  <c r="F702" i="2"/>
  <c r="E702" i="2"/>
  <c r="G701" i="2"/>
  <c r="F701" i="2"/>
  <c r="E701" i="2"/>
  <c r="G700" i="2"/>
  <c r="F700" i="2"/>
  <c r="E700" i="2"/>
  <c r="G699" i="2"/>
  <c r="F699" i="2"/>
  <c r="E699" i="2"/>
  <c r="AD699" i="2" s="1"/>
  <c r="G698" i="2"/>
  <c r="F698" i="2"/>
  <c r="E698" i="2"/>
  <c r="G697" i="2"/>
  <c r="F697" i="2"/>
  <c r="E697" i="2"/>
  <c r="G696" i="2"/>
  <c r="F696" i="2"/>
  <c r="E696" i="2"/>
  <c r="G695" i="2"/>
  <c r="F695" i="2"/>
  <c r="E695" i="2"/>
  <c r="AD695" i="2" s="1"/>
  <c r="G694" i="2"/>
  <c r="F694" i="2"/>
  <c r="E694" i="2"/>
  <c r="G693" i="2"/>
  <c r="F693" i="2"/>
  <c r="E693" i="2"/>
  <c r="G691" i="2"/>
  <c r="F691" i="2"/>
  <c r="E691" i="2"/>
  <c r="G690" i="2"/>
  <c r="F690" i="2"/>
  <c r="E690" i="2"/>
  <c r="AD690" i="2" s="1"/>
  <c r="G689" i="2"/>
  <c r="F689" i="2"/>
  <c r="E689" i="2"/>
  <c r="G688" i="2"/>
  <c r="AC688" i="2" s="1"/>
  <c r="F688" i="2"/>
  <c r="E688" i="2"/>
  <c r="G687" i="2"/>
  <c r="F687" i="2"/>
  <c r="E687" i="2"/>
  <c r="G686" i="2"/>
  <c r="F686" i="2"/>
  <c r="E686" i="2"/>
  <c r="AD686" i="2" s="1"/>
  <c r="G685" i="2"/>
  <c r="F685" i="2"/>
  <c r="E685" i="2"/>
  <c r="G684" i="2"/>
  <c r="F684" i="2"/>
  <c r="E684" i="2"/>
  <c r="G683" i="2"/>
  <c r="F683" i="2"/>
  <c r="E683" i="2"/>
  <c r="G682" i="2"/>
  <c r="F682" i="2"/>
  <c r="E682" i="2"/>
  <c r="AD682" i="2" s="1"/>
  <c r="G681" i="2"/>
  <c r="F681" i="2"/>
  <c r="E681" i="2"/>
  <c r="G680" i="2"/>
  <c r="F680" i="2"/>
  <c r="E680" i="2"/>
  <c r="G678" i="2"/>
  <c r="F678" i="2"/>
  <c r="E678" i="2"/>
  <c r="G677" i="2"/>
  <c r="F677" i="2"/>
  <c r="E677" i="2"/>
  <c r="AD677" i="2" s="1"/>
  <c r="G676" i="2"/>
  <c r="F676" i="2"/>
  <c r="E676" i="2"/>
  <c r="G675" i="2"/>
  <c r="F675" i="2"/>
  <c r="E675" i="2"/>
  <c r="G674" i="2"/>
  <c r="F674" i="2"/>
  <c r="E674" i="2"/>
  <c r="G673" i="2"/>
  <c r="F673" i="2"/>
  <c r="E673" i="2"/>
  <c r="AD673" i="2" s="1"/>
  <c r="G672" i="2"/>
  <c r="F672" i="2"/>
  <c r="E672" i="2"/>
  <c r="G671" i="2"/>
  <c r="F671" i="2"/>
  <c r="E671" i="2"/>
  <c r="G670" i="2"/>
  <c r="F670" i="2"/>
  <c r="E670" i="2"/>
  <c r="G669" i="2"/>
  <c r="F669" i="2"/>
  <c r="E669" i="2"/>
  <c r="AD669" i="2" s="1"/>
  <c r="G668" i="2"/>
  <c r="F668" i="2"/>
  <c r="E668" i="2"/>
  <c r="G667" i="2"/>
  <c r="F667" i="2"/>
  <c r="E667" i="2"/>
  <c r="G665" i="2"/>
  <c r="F665" i="2"/>
  <c r="E665" i="2"/>
  <c r="G664" i="2"/>
  <c r="F664" i="2"/>
  <c r="E664" i="2"/>
  <c r="AD664" i="2" s="1"/>
  <c r="G663" i="2"/>
  <c r="F663" i="2"/>
  <c r="E663" i="2"/>
  <c r="G662" i="2"/>
  <c r="F662" i="2"/>
  <c r="E662" i="2"/>
  <c r="G661" i="2"/>
  <c r="F661" i="2"/>
  <c r="E661" i="2"/>
  <c r="G660" i="2"/>
  <c r="F660" i="2"/>
  <c r="E660" i="2"/>
  <c r="AD660" i="2" s="1"/>
  <c r="G659" i="2"/>
  <c r="F659" i="2"/>
  <c r="E659" i="2"/>
  <c r="G658" i="2"/>
  <c r="F658" i="2"/>
  <c r="E658" i="2"/>
  <c r="G657" i="2"/>
  <c r="F657" i="2"/>
  <c r="E657" i="2"/>
  <c r="G656" i="2"/>
  <c r="F656" i="2"/>
  <c r="E656" i="2"/>
  <c r="AD656" i="2" s="1"/>
  <c r="G655" i="2"/>
  <c r="F655" i="2"/>
  <c r="E655" i="2"/>
  <c r="G654" i="2"/>
  <c r="F654" i="2"/>
  <c r="E654" i="2"/>
  <c r="G652" i="2"/>
  <c r="F652" i="2"/>
  <c r="E652" i="2"/>
  <c r="G651" i="2"/>
  <c r="F651" i="2"/>
  <c r="E651" i="2"/>
  <c r="AD651" i="2" s="1"/>
  <c r="G650" i="2"/>
  <c r="F650" i="2"/>
  <c r="E650" i="2"/>
  <c r="G649" i="2"/>
  <c r="F649" i="2"/>
  <c r="E649" i="2"/>
  <c r="G648" i="2"/>
  <c r="F648" i="2"/>
  <c r="E648" i="2"/>
  <c r="G647" i="2"/>
  <c r="F647" i="2"/>
  <c r="E647" i="2"/>
  <c r="AD647" i="2" s="1"/>
  <c r="G646" i="2"/>
  <c r="F646" i="2"/>
  <c r="E646" i="2"/>
  <c r="G645" i="2"/>
  <c r="F645" i="2"/>
  <c r="E645" i="2"/>
  <c r="G644" i="2"/>
  <c r="F644" i="2"/>
  <c r="E644" i="2"/>
  <c r="G643" i="2"/>
  <c r="F643" i="2"/>
  <c r="E643" i="2"/>
  <c r="AD643" i="2" s="1"/>
  <c r="G642" i="2"/>
  <c r="F642" i="2"/>
  <c r="E642" i="2"/>
  <c r="G641" i="2"/>
  <c r="F641" i="2"/>
  <c r="E641" i="2"/>
  <c r="G639" i="2"/>
  <c r="F639" i="2"/>
  <c r="E639" i="2"/>
  <c r="G638" i="2"/>
  <c r="F638" i="2"/>
  <c r="E638" i="2"/>
  <c r="AD638" i="2" s="1"/>
  <c r="G637" i="2"/>
  <c r="F637" i="2"/>
  <c r="E637" i="2"/>
  <c r="G636" i="2"/>
  <c r="F636" i="2"/>
  <c r="E636" i="2"/>
  <c r="G635" i="2"/>
  <c r="F635" i="2"/>
  <c r="E635" i="2"/>
  <c r="G634" i="2"/>
  <c r="F634" i="2"/>
  <c r="E634" i="2"/>
  <c r="AD634" i="2" s="1"/>
  <c r="G633" i="2"/>
  <c r="F633" i="2"/>
  <c r="E633" i="2"/>
  <c r="G632" i="2"/>
  <c r="F632" i="2"/>
  <c r="E632" i="2"/>
  <c r="G631" i="2"/>
  <c r="F631" i="2"/>
  <c r="E631" i="2"/>
  <c r="G630" i="2"/>
  <c r="F630" i="2"/>
  <c r="E630" i="2"/>
  <c r="AD630" i="2" s="1"/>
  <c r="G629" i="2"/>
  <c r="F629" i="2"/>
  <c r="E629" i="2"/>
  <c r="G628" i="2"/>
  <c r="F628" i="2"/>
  <c r="E628" i="2"/>
  <c r="G626" i="2"/>
  <c r="F626" i="2"/>
  <c r="E626" i="2"/>
  <c r="G625" i="2"/>
  <c r="F625" i="2"/>
  <c r="E625" i="2"/>
  <c r="G624" i="2"/>
  <c r="F624" i="2"/>
  <c r="E624" i="2"/>
  <c r="G623" i="2"/>
  <c r="F623" i="2"/>
  <c r="E623" i="2"/>
  <c r="G622" i="2"/>
  <c r="F622" i="2"/>
  <c r="E622" i="2"/>
  <c r="G621" i="2"/>
  <c r="F621" i="2"/>
  <c r="E621" i="2"/>
  <c r="AD621" i="2" s="1"/>
  <c r="G620" i="2"/>
  <c r="F620" i="2"/>
  <c r="E620" i="2"/>
  <c r="G619" i="2"/>
  <c r="F619" i="2"/>
  <c r="E619" i="2"/>
  <c r="G618" i="2"/>
  <c r="F618" i="2"/>
  <c r="E618" i="2"/>
  <c r="G617" i="2"/>
  <c r="F617" i="2"/>
  <c r="E617" i="2"/>
  <c r="AD617" i="2" s="1"/>
  <c r="G616" i="2"/>
  <c r="F616" i="2"/>
  <c r="E616" i="2"/>
  <c r="G615" i="2"/>
  <c r="F615" i="2"/>
  <c r="E615" i="2"/>
  <c r="G613" i="2"/>
  <c r="F613" i="2"/>
  <c r="E613" i="2"/>
  <c r="G612" i="2"/>
  <c r="F612" i="2"/>
  <c r="E612" i="2"/>
  <c r="AD612" i="2" s="1"/>
  <c r="G611" i="2"/>
  <c r="F611" i="2"/>
  <c r="E611" i="2"/>
  <c r="G610" i="2"/>
  <c r="F610" i="2"/>
  <c r="E610" i="2"/>
  <c r="G609" i="2"/>
  <c r="F609" i="2"/>
  <c r="E609" i="2"/>
  <c r="G608" i="2"/>
  <c r="F608" i="2"/>
  <c r="E608" i="2"/>
  <c r="AD608" i="2" s="1"/>
  <c r="G607" i="2"/>
  <c r="F607" i="2"/>
  <c r="E607" i="2"/>
  <c r="G606" i="2"/>
  <c r="F606" i="2"/>
  <c r="E606" i="2"/>
  <c r="G605" i="2"/>
  <c r="F605" i="2"/>
  <c r="E605" i="2"/>
  <c r="G604" i="2"/>
  <c r="F604" i="2"/>
  <c r="E604" i="2"/>
  <c r="AD604" i="2" s="1"/>
  <c r="G603" i="2"/>
  <c r="F603" i="2"/>
  <c r="E603" i="2"/>
  <c r="G602" i="2"/>
  <c r="F602" i="2"/>
  <c r="E602" i="2"/>
  <c r="G600" i="2"/>
  <c r="F600" i="2"/>
  <c r="E600" i="2"/>
  <c r="G599" i="2"/>
  <c r="F599" i="2"/>
  <c r="E599" i="2"/>
  <c r="AD599" i="2" s="1"/>
  <c r="G598" i="2"/>
  <c r="F598" i="2"/>
  <c r="E598" i="2"/>
  <c r="G597" i="2"/>
  <c r="F597" i="2"/>
  <c r="E597" i="2"/>
  <c r="G596" i="2"/>
  <c r="F596" i="2"/>
  <c r="E596" i="2"/>
  <c r="G595" i="2"/>
  <c r="F595" i="2"/>
  <c r="E595" i="2"/>
  <c r="AD595" i="2" s="1"/>
  <c r="G594" i="2"/>
  <c r="F594" i="2"/>
  <c r="E594" i="2"/>
  <c r="G593" i="2"/>
  <c r="F593" i="2"/>
  <c r="E593" i="2"/>
  <c r="G592" i="2"/>
  <c r="F592" i="2"/>
  <c r="E592" i="2"/>
  <c r="G591" i="2"/>
  <c r="F591" i="2"/>
  <c r="E591" i="2"/>
  <c r="AD591" i="2" s="1"/>
  <c r="G590" i="2"/>
  <c r="F590" i="2"/>
  <c r="E590" i="2"/>
  <c r="G589" i="2"/>
  <c r="F589" i="2"/>
  <c r="E589" i="2"/>
  <c r="G587" i="2"/>
  <c r="F587" i="2"/>
  <c r="E587" i="2"/>
  <c r="G586" i="2"/>
  <c r="F586" i="2"/>
  <c r="E586" i="2"/>
  <c r="AD586" i="2" s="1"/>
  <c r="G585" i="2"/>
  <c r="F585" i="2"/>
  <c r="E585" i="2"/>
  <c r="G584" i="2"/>
  <c r="F584" i="2"/>
  <c r="E584" i="2"/>
  <c r="G583" i="2"/>
  <c r="F583" i="2"/>
  <c r="E583" i="2"/>
  <c r="G582" i="2"/>
  <c r="F582" i="2"/>
  <c r="E582" i="2"/>
  <c r="AD582" i="2" s="1"/>
  <c r="G581" i="2"/>
  <c r="F581" i="2"/>
  <c r="E581" i="2"/>
  <c r="G580" i="2"/>
  <c r="F580" i="2"/>
  <c r="E580" i="2"/>
  <c r="G579" i="2"/>
  <c r="F579" i="2"/>
  <c r="E579" i="2"/>
  <c r="G578" i="2"/>
  <c r="F578" i="2"/>
  <c r="E578" i="2"/>
  <c r="AD578" i="2" s="1"/>
  <c r="G577" i="2"/>
  <c r="F577" i="2"/>
  <c r="E577" i="2"/>
  <c r="G576" i="2"/>
  <c r="F576" i="2"/>
  <c r="E576" i="2"/>
  <c r="G574" i="2"/>
  <c r="F574" i="2"/>
  <c r="E574" i="2"/>
  <c r="G573" i="2"/>
  <c r="F573" i="2"/>
  <c r="E573" i="2"/>
  <c r="AD573" i="2" s="1"/>
  <c r="G572" i="2"/>
  <c r="F572" i="2"/>
  <c r="E572" i="2"/>
  <c r="G571" i="2"/>
  <c r="F571" i="2"/>
  <c r="E571" i="2"/>
  <c r="G570" i="2"/>
  <c r="F570" i="2"/>
  <c r="E570" i="2"/>
  <c r="G569" i="2"/>
  <c r="F569" i="2"/>
  <c r="E569" i="2"/>
  <c r="AD569" i="2" s="1"/>
  <c r="G568" i="2"/>
  <c r="F568" i="2"/>
  <c r="E568" i="2"/>
  <c r="G567" i="2"/>
  <c r="AC567" i="2" s="1"/>
  <c r="F567" i="2"/>
  <c r="E567" i="2"/>
  <c r="G566" i="2"/>
  <c r="F566" i="2"/>
  <c r="E566" i="2"/>
  <c r="G565" i="2"/>
  <c r="F565" i="2"/>
  <c r="E565" i="2"/>
  <c r="AD565" i="2" s="1"/>
  <c r="G564" i="2"/>
  <c r="F564" i="2"/>
  <c r="E564" i="2"/>
  <c r="G563" i="2"/>
  <c r="F563" i="2"/>
  <c r="E563" i="2"/>
  <c r="G561" i="2"/>
  <c r="F561" i="2"/>
  <c r="E561" i="2"/>
  <c r="G560" i="2"/>
  <c r="F560" i="2"/>
  <c r="E560" i="2"/>
  <c r="AD560" i="2" s="1"/>
  <c r="G559" i="2"/>
  <c r="F559" i="2"/>
  <c r="E559" i="2"/>
  <c r="G558" i="2"/>
  <c r="F558" i="2"/>
  <c r="E558" i="2"/>
  <c r="G557" i="2"/>
  <c r="F557" i="2"/>
  <c r="E557" i="2"/>
  <c r="G556" i="2"/>
  <c r="F556" i="2"/>
  <c r="E556" i="2"/>
  <c r="AD556" i="2" s="1"/>
  <c r="G555" i="2"/>
  <c r="F555" i="2"/>
  <c r="E555" i="2"/>
  <c r="G554" i="2"/>
  <c r="AC554" i="2" s="1"/>
  <c r="F554" i="2"/>
  <c r="E554" i="2"/>
  <c r="G553" i="2"/>
  <c r="F553" i="2"/>
  <c r="E553" i="2"/>
  <c r="G552" i="2"/>
  <c r="F552" i="2"/>
  <c r="E552" i="2"/>
  <c r="AD552" i="2" s="1"/>
  <c r="G551" i="2"/>
  <c r="F551" i="2"/>
  <c r="E551" i="2"/>
  <c r="G550" i="2"/>
  <c r="F550" i="2"/>
  <c r="E550" i="2"/>
  <c r="G548" i="2"/>
  <c r="F548" i="2"/>
  <c r="E548" i="2"/>
  <c r="G547" i="2"/>
  <c r="F547" i="2"/>
  <c r="E547" i="2"/>
  <c r="AD547" i="2" s="1"/>
  <c r="G546" i="2"/>
  <c r="F546" i="2"/>
  <c r="E546" i="2"/>
  <c r="G545" i="2"/>
  <c r="F545" i="2"/>
  <c r="E545" i="2"/>
  <c r="G544" i="2"/>
  <c r="F544" i="2"/>
  <c r="E544" i="2"/>
  <c r="G543" i="2"/>
  <c r="F543" i="2"/>
  <c r="E543" i="2"/>
  <c r="AD543" i="2" s="1"/>
  <c r="G542" i="2"/>
  <c r="F542" i="2"/>
  <c r="E542" i="2"/>
  <c r="G541" i="2"/>
  <c r="F541" i="2"/>
  <c r="E541" i="2"/>
  <c r="G540" i="2"/>
  <c r="F540" i="2"/>
  <c r="E540" i="2"/>
  <c r="G539" i="2"/>
  <c r="F539" i="2"/>
  <c r="E539" i="2"/>
  <c r="AD539" i="2" s="1"/>
  <c r="G538" i="2"/>
  <c r="F538" i="2"/>
  <c r="E538" i="2"/>
  <c r="G537" i="2"/>
  <c r="F537" i="2"/>
  <c r="E537" i="2"/>
  <c r="G535" i="2"/>
  <c r="F535" i="2"/>
  <c r="E535" i="2"/>
  <c r="G534" i="2"/>
  <c r="F534" i="2"/>
  <c r="E534" i="2"/>
  <c r="AD534" i="2" s="1"/>
  <c r="G533" i="2"/>
  <c r="F533" i="2"/>
  <c r="E533" i="2"/>
  <c r="G532" i="2"/>
  <c r="AC532" i="2" s="1"/>
  <c r="F532" i="2"/>
  <c r="E532" i="2"/>
  <c r="G531" i="2"/>
  <c r="F531" i="2"/>
  <c r="E531" i="2"/>
  <c r="G530" i="2"/>
  <c r="F530" i="2"/>
  <c r="E530" i="2"/>
  <c r="AD530" i="2" s="1"/>
  <c r="G529" i="2"/>
  <c r="F529" i="2"/>
  <c r="E529" i="2"/>
  <c r="G528" i="2"/>
  <c r="F528" i="2"/>
  <c r="E528" i="2"/>
  <c r="G527" i="2"/>
  <c r="F527" i="2"/>
  <c r="E527" i="2"/>
  <c r="G526" i="2"/>
  <c r="F526" i="2"/>
  <c r="E526" i="2"/>
  <c r="AD526" i="2" s="1"/>
  <c r="G525" i="2"/>
  <c r="F525" i="2"/>
  <c r="E525" i="2"/>
  <c r="G524" i="2"/>
  <c r="F524" i="2"/>
  <c r="E524" i="2"/>
  <c r="G522" i="2"/>
  <c r="F522" i="2"/>
  <c r="E522" i="2"/>
  <c r="G521" i="2"/>
  <c r="F521" i="2"/>
  <c r="E521" i="2"/>
  <c r="AD521" i="2" s="1"/>
  <c r="G520" i="2"/>
  <c r="F520" i="2"/>
  <c r="E520" i="2"/>
  <c r="G519" i="2"/>
  <c r="F519" i="2"/>
  <c r="E519" i="2"/>
  <c r="G518" i="2"/>
  <c r="F518" i="2"/>
  <c r="E518" i="2"/>
  <c r="G517" i="2"/>
  <c r="F517" i="2"/>
  <c r="E517" i="2"/>
  <c r="G516" i="2"/>
  <c r="F516" i="2"/>
  <c r="E516" i="2"/>
  <c r="G515" i="2"/>
  <c r="F515" i="2"/>
  <c r="E515" i="2"/>
  <c r="G514" i="2"/>
  <c r="F514" i="2"/>
  <c r="E514" i="2"/>
  <c r="G513" i="2"/>
  <c r="F513" i="2"/>
  <c r="E513" i="2"/>
  <c r="G512" i="2"/>
  <c r="F512" i="2"/>
  <c r="E512" i="2"/>
  <c r="G511" i="2"/>
  <c r="F511" i="2"/>
  <c r="E511" i="2"/>
  <c r="G509" i="2"/>
  <c r="F509" i="2"/>
  <c r="E509" i="2"/>
  <c r="G508" i="2"/>
  <c r="F508" i="2"/>
  <c r="E508" i="2"/>
  <c r="AD508" i="2" s="1"/>
  <c r="G507" i="2"/>
  <c r="F507" i="2"/>
  <c r="E507" i="2"/>
  <c r="G506" i="2"/>
  <c r="F506" i="2"/>
  <c r="E506" i="2"/>
  <c r="G505" i="2"/>
  <c r="F505" i="2"/>
  <c r="E505" i="2"/>
  <c r="G504" i="2"/>
  <c r="F504" i="2"/>
  <c r="E504" i="2"/>
  <c r="G503" i="2"/>
  <c r="F503" i="2"/>
  <c r="E503" i="2"/>
  <c r="G502" i="2"/>
  <c r="F502" i="2"/>
  <c r="E502" i="2"/>
  <c r="G501" i="2"/>
  <c r="F501" i="2"/>
  <c r="E501" i="2"/>
  <c r="G500" i="2"/>
  <c r="F500" i="2"/>
  <c r="E500" i="2"/>
  <c r="AD500" i="2" s="1"/>
  <c r="G499" i="2"/>
  <c r="F499" i="2"/>
  <c r="E499" i="2"/>
  <c r="G498" i="2"/>
  <c r="F498" i="2"/>
  <c r="E498" i="2"/>
  <c r="G496" i="2"/>
  <c r="F496" i="2"/>
  <c r="E496" i="2"/>
  <c r="G495" i="2"/>
  <c r="F495" i="2"/>
  <c r="E495" i="2"/>
  <c r="AD495" i="2" s="1"/>
  <c r="G494" i="2"/>
  <c r="F494" i="2"/>
  <c r="E494" i="2"/>
  <c r="G493" i="2"/>
  <c r="F493" i="2"/>
  <c r="E493" i="2"/>
  <c r="G492" i="2"/>
  <c r="F492" i="2"/>
  <c r="E492" i="2"/>
  <c r="G491" i="2"/>
  <c r="F491" i="2"/>
  <c r="E491" i="2"/>
  <c r="AD491" i="2" s="1"/>
  <c r="G490" i="2"/>
  <c r="F490" i="2"/>
  <c r="E490" i="2"/>
  <c r="G489" i="2"/>
  <c r="F489" i="2"/>
  <c r="E489" i="2"/>
  <c r="G488" i="2"/>
  <c r="F488" i="2"/>
  <c r="E488" i="2"/>
  <c r="G487" i="2"/>
  <c r="F487" i="2"/>
  <c r="E487" i="2"/>
  <c r="AD487" i="2" s="1"/>
  <c r="G486" i="2"/>
  <c r="F486" i="2"/>
  <c r="E486" i="2"/>
  <c r="G485" i="2"/>
  <c r="F485" i="2"/>
  <c r="E485" i="2"/>
  <c r="G483" i="2"/>
  <c r="F483" i="2"/>
  <c r="E483" i="2"/>
  <c r="G482" i="2"/>
  <c r="F482" i="2"/>
  <c r="E482" i="2"/>
  <c r="G481" i="2"/>
  <c r="F481" i="2"/>
  <c r="E481" i="2"/>
  <c r="G480" i="2"/>
  <c r="F480" i="2"/>
  <c r="E480" i="2"/>
  <c r="G479" i="2"/>
  <c r="F479" i="2"/>
  <c r="E479" i="2"/>
  <c r="G478" i="2"/>
  <c r="F478" i="2"/>
  <c r="E478" i="2"/>
  <c r="AD478" i="2" s="1"/>
  <c r="G477" i="2"/>
  <c r="F477" i="2"/>
  <c r="E477" i="2"/>
  <c r="G476" i="2"/>
  <c r="F476" i="2"/>
  <c r="E476" i="2"/>
  <c r="G475" i="2"/>
  <c r="F475" i="2"/>
  <c r="AD475" i="2" s="1"/>
  <c r="E475" i="2"/>
  <c r="G474" i="2"/>
  <c r="F474" i="2"/>
  <c r="E474" i="2"/>
  <c r="AD474" i="2" s="1"/>
  <c r="G473" i="2"/>
  <c r="F473" i="2"/>
  <c r="E473" i="2"/>
  <c r="G472" i="2"/>
  <c r="AC472" i="2" s="1"/>
  <c r="F472" i="2"/>
  <c r="E472" i="2"/>
  <c r="G470" i="2"/>
  <c r="F470" i="2"/>
  <c r="E470" i="2"/>
  <c r="G469" i="2"/>
  <c r="F469" i="2"/>
  <c r="E469" i="2"/>
  <c r="AD469" i="2" s="1"/>
  <c r="G468" i="2"/>
  <c r="F468" i="2"/>
  <c r="E468" i="2"/>
  <c r="G467" i="2"/>
  <c r="F467" i="2"/>
  <c r="E467" i="2"/>
  <c r="G466" i="2"/>
  <c r="F466" i="2"/>
  <c r="E466" i="2"/>
  <c r="G465" i="2"/>
  <c r="F465" i="2"/>
  <c r="E465" i="2"/>
  <c r="AD465" i="2" s="1"/>
  <c r="G464" i="2"/>
  <c r="F464" i="2"/>
  <c r="E464" i="2"/>
  <c r="G463" i="2"/>
  <c r="F463" i="2"/>
  <c r="E463" i="2"/>
  <c r="G462" i="2"/>
  <c r="F462" i="2"/>
  <c r="AD462" i="2" s="1"/>
  <c r="E462" i="2"/>
  <c r="G461" i="2"/>
  <c r="F461" i="2"/>
  <c r="E461" i="2"/>
  <c r="AD461" i="2" s="1"/>
  <c r="G460" i="2"/>
  <c r="F460" i="2"/>
  <c r="E460" i="2"/>
  <c r="G459" i="2"/>
  <c r="F459" i="2"/>
  <c r="E459" i="2"/>
  <c r="G457" i="2"/>
  <c r="F457" i="2"/>
  <c r="E457" i="2"/>
  <c r="G456" i="2"/>
  <c r="F456" i="2"/>
  <c r="E456" i="2"/>
  <c r="AD456" i="2" s="1"/>
  <c r="G455" i="2"/>
  <c r="F455" i="2"/>
  <c r="E455" i="2"/>
  <c r="G454" i="2"/>
  <c r="F454" i="2"/>
  <c r="E454" i="2"/>
  <c r="G453" i="2"/>
  <c r="F453" i="2"/>
  <c r="E453" i="2"/>
  <c r="G452" i="2"/>
  <c r="F452" i="2"/>
  <c r="E452" i="2"/>
  <c r="AD452" i="2" s="1"/>
  <c r="G451" i="2"/>
  <c r="F451" i="2"/>
  <c r="E451" i="2"/>
  <c r="G450" i="2"/>
  <c r="F450" i="2"/>
  <c r="E450" i="2"/>
  <c r="G449" i="2"/>
  <c r="F449" i="2"/>
  <c r="E449" i="2"/>
  <c r="G448" i="2"/>
  <c r="F448" i="2"/>
  <c r="E448" i="2"/>
  <c r="AD448" i="2" s="1"/>
  <c r="G447" i="2"/>
  <c r="F447" i="2"/>
  <c r="E447" i="2"/>
  <c r="G446" i="2"/>
  <c r="F446" i="2"/>
  <c r="E446" i="2"/>
  <c r="G444" i="2"/>
  <c r="F444" i="2"/>
  <c r="AD444" i="2" s="1"/>
  <c r="E444" i="2"/>
  <c r="G443" i="2"/>
  <c r="F443" i="2"/>
  <c r="E443" i="2"/>
  <c r="AD443" i="2" s="1"/>
  <c r="G442" i="2"/>
  <c r="F442" i="2"/>
  <c r="E442" i="2"/>
  <c r="G441" i="2"/>
  <c r="F441" i="2"/>
  <c r="E441" i="2"/>
  <c r="G440" i="2"/>
  <c r="F440" i="2"/>
  <c r="E440" i="2"/>
  <c r="G439" i="2"/>
  <c r="F439" i="2"/>
  <c r="E439" i="2"/>
  <c r="AD439" i="2" s="1"/>
  <c r="G438" i="2"/>
  <c r="F438" i="2"/>
  <c r="E438" i="2"/>
  <c r="G437" i="2"/>
  <c r="F437" i="2"/>
  <c r="E437" i="2"/>
  <c r="G436" i="2"/>
  <c r="F436" i="2"/>
  <c r="E436" i="2"/>
  <c r="G435" i="2"/>
  <c r="F435" i="2"/>
  <c r="E435" i="2"/>
  <c r="AD435" i="2" s="1"/>
  <c r="G434" i="2"/>
  <c r="F434" i="2"/>
  <c r="E434" i="2"/>
  <c r="G433" i="2"/>
  <c r="F433" i="2"/>
  <c r="E433" i="2"/>
  <c r="G431" i="2"/>
  <c r="F431" i="2"/>
  <c r="E431" i="2"/>
  <c r="G430" i="2"/>
  <c r="F430" i="2"/>
  <c r="E430" i="2"/>
  <c r="AD430" i="2" s="1"/>
  <c r="G429" i="2"/>
  <c r="F429" i="2"/>
  <c r="E429" i="2"/>
  <c r="G428" i="2"/>
  <c r="F428" i="2"/>
  <c r="E428" i="2"/>
  <c r="G427" i="2"/>
  <c r="F427" i="2"/>
  <c r="E427" i="2"/>
  <c r="G426" i="2"/>
  <c r="F426" i="2"/>
  <c r="E426" i="2"/>
  <c r="AD426" i="2" s="1"/>
  <c r="G425" i="2"/>
  <c r="F425" i="2"/>
  <c r="E425" i="2"/>
  <c r="G424" i="2"/>
  <c r="F424" i="2"/>
  <c r="E424" i="2"/>
  <c r="G423" i="2"/>
  <c r="F423" i="2"/>
  <c r="E423" i="2"/>
  <c r="G422" i="2"/>
  <c r="F422" i="2"/>
  <c r="E422" i="2"/>
  <c r="AD422" i="2" s="1"/>
  <c r="G421" i="2"/>
  <c r="F421" i="2"/>
  <c r="E421" i="2"/>
  <c r="G420" i="2"/>
  <c r="F420" i="2"/>
  <c r="E420" i="2"/>
  <c r="G418" i="2"/>
  <c r="F418" i="2"/>
  <c r="E418" i="2"/>
  <c r="G417" i="2"/>
  <c r="F417" i="2"/>
  <c r="E417" i="2"/>
  <c r="AD417" i="2" s="1"/>
  <c r="G416" i="2"/>
  <c r="F416" i="2"/>
  <c r="E416" i="2"/>
  <c r="G415" i="2"/>
  <c r="F415" i="2"/>
  <c r="E415" i="2"/>
  <c r="G414" i="2"/>
  <c r="F414" i="2"/>
  <c r="E414" i="2"/>
  <c r="G413" i="2"/>
  <c r="F413" i="2"/>
  <c r="E413" i="2"/>
  <c r="AD413" i="2" s="1"/>
  <c r="G412" i="2"/>
  <c r="F412" i="2"/>
  <c r="E412" i="2"/>
  <c r="G411" i="2"/>
  <c r="F411" i="2"/>
  <c r="E411" i="2"/>
  <c r="G410" i="2"/>
  <c r="F410" i="2"/>
  <c r="E410" i="2"/>
  <c r="G409" i="2"/>
  <c r="F409" i="2"/>
  <c r="E409" i="2"/>
  <c r="AD409" i="2" s="1"/>
  <c r="G408" i="2"/>
  <c r="F408" i="2"/>
  <c r="E408" i="2"/>
  <c r="G407" i="2"/>
  <c r="F407" i="2"/>
  <c r="E407" i="2"/>
  <c r="G405" i="2"/>
  <c r="F405" i="2"/>
  <c r="E405" i="2"/>
  <c r="G404" i="2"/>
  <c r="F404" i="2"/>
  <c r="E404" i="2"/>
  <c r="AD404" i="2" s="1"/>
  <c r="G403" i="2"/>
  <c r="F403" i="2"/>
  <c r="E403" i="2"/>
  <c r="G402" i="2"/>
  <c r="AC402" i="2" s="1"/>
  <c r="F402" i="2"/>
  <c r="E402" i="2"/>
  <c r="G401" i="2"/>
  <c r="F401" i="2"/>
  <c r="E401" i="2"/>
  <c r="G400" i="2"/>
  <c r="F400" i="2"/>
  <c r="E400" i="2"/>
  <c r="AD400" i="2" s="1"/>
  <c r="G399" i="2"/>
  <c r="F399" i="2"/>
  <c r="E399" i="2"/>
  <c r="G398" i="2"/>
  <c r="F398" i="2"/>
  <c r="E398" i="2"/>
  <c r="G397" i="2"/>
  <c r="F397" i="2"/>
  <c r="E397" i="2"/>
  <c r="G396" i="2"/>
  <c r="F396" i="2"/>
  <c r="E396" i="2"/>
  <c r="AD396" i="2" s="1"/>
  <c r="G395" i="2"/>
  <c r="F395" i="2"/>
  <c r="E395" i="2"/>
  <c r="G394" i="2"/>
  <c r="F394" i="2"/>
  <c r="E394" i="2"/>
  <c r="G392" i="2"/>
  <c r="F392" i="2"/>
  <c r="E392" i="2"/>
  <c r="G391" i="2"/>
  <c r="F391" i="2"/>
  <c r="E391" i="2"/>
  <c r="AD391" i="2" s="1"/>
  <c r="G390" i="2"/>
  <c r="F390" i="2"/>
  <c r="E390" i="2"/>
  <c r="G389" i="2"/>
  <c r="F389" i="2"/>
  <c r="E389" i="2"/>
  <c r="G388" i="2"/>
  <c r="F388" i="2"/>
  <c r="E388" i="2"/>
  <c r="G387" i="2"/>
  <c r="F387" i="2"/>
  <c r="E387" i="2"/>
  <c r="AD387" i="2" s="1"/>
  <c r="G386" i="2"/>
  <c r="F386" i="2"/>
  <c r="E386" i="2"/>
  <c r="G385" i="2"/>
  <c r="AC385" i="2" s="1"/>
  <c r="F385" i="2"/>
  <c r="E385" i="2"/>
  <c r="G384" i="2"/>
  <c r="F384" i="2"/>
  <c r="E384" i="2"/>
  <c r="G383" i="2"/>
  <c r="F383" i="2"/>
  <c r="E383" i="2"/>
  <c r="AD383" i="2" s="1"/>
  <c r="G382" i="2"/>
  <c r="F382" i="2"/>
  <c r="E382" i="2"/>
  <c r="G381" i="2"/>
  <c r="F381" i="2"/>
  <c r="E381" i="2"/>
  <c r="G379" i="2"/>
  <c r="F379" i="2"/>
  <c r="E379" i="2"/>
  <c r="G378" i="2"/>
  <c r="F378" i="2"/>
  <c r="E378" i="2"/>
  <c r="AD378" i="2" s="1"/>
  <c r="G377" i="2"/>
  <c r="F377" i="2"/>
  <c r="E377" i="2"/>
  <c r="G376" i="2"/>
  <c r="F376" i="2"/>
  <c r="E376" i="2"/>
  <c r="G375" i="2"/>
  <c r="F375" i="2"/>
  <c r="E375" i="2"/>
  <c r="G374" i="2"/>
  <c r="F374" i="2"/>
  <c r="E374" i="2"/>
  <c r="AD374" i="2" s="1"/>
  <c r="G373" i="2"/>
  <c r="F373" i="2"/>
  <c r="E373" i="2"/>
  <c r="G372" i="2"/>
  <c r="F372" i="2"/>
  <c r="E372" i="2"/>
  <c r="G371" i="2"/>
  <c r="F371" i="2"/>
  <c r="E371" i="2"/>
  <c r="G370" i="2"/>
  <c r="F370" i="2"/>
  <c r="E370" i="2"/>
  <c r="AD370" i="2" s="1"/>
  <c r="G369" i="2"/>
  <c r="F369" i="2"/>
  <c r="E369" i="2"/>
  <c r="G368" i="2"/>
  <c r="F368" i="2"/>
  <c r="E368" i="2"/>
  <c r="G366" i="2"/>
  <c r="F366" i="2"/>
  <c r="E366" i="2"/>
  <c r="G365" i="2"/>
  <c r="F365" i="2"/>
  <c r="E365" i="2"/>
  <c r="AD365" i="2" s="1"/>
  <c r="G364" i="2"/>
  <c r="F364" i="2"/>
  <c r="E364" i="2"/>
  <c r="G363" i="2"/>
  <c r="F363" i="2"/>
  <c r="E363" i="2"/>
  <c r="G362" i="2"/>
  <c r="F362" i="2"/>
  <c r="E362" i="2"/>
  <c r="G361" i="2"/>
  <c r="F361" i="2"/>
  <c r="E361" i="2"/>
  <c r="AD361" i="2" s="1"/>
  <c r="G360" i="2"/>
  <c r="F360" i="2"/>
  <c r="E360" i="2"/>
  <c r="G359" i="2"/>
  <c r="F359" i="2"/>
  <c r="E359" i="2"/>
  <c r="G358" i="2"/>
  <c r="F358" i="2"/>
  <c r="E358" i="2"/>
  <c r="G357" i="2"/>
  <c r="F357" i="2"/>
  <c r="E357" i="2"/>
  <c r="AD357" i="2" s="1"/>
  <c r="G356" i="2"/>
  <c r="F356" i="2"/>
  <c r="E356" i="2"/>
  <c r="G355" i="2"/>
  <c r="F355" i="2"/>
  <c r="E355" i="2"/>
  <c r="G353" i="2"/>
  <c r="F353" i="2"/>
  <c r="E353" i="2"/>
  <c r="G352" i="2"/>
  <c r="F352" i="2"/>
  <c r="E352" i="2"/>
  <c r="G351" i="2"/>
  <c r="F351" i="2"/>
  <c r="E351" i="2"/>
  <c r="G350" i="2"/>
  <c r="F350" i="2"/>
  <c r="E350" i="2"/>
  <c r="G349" i="2"/>
  <c r="F349" i="2"/>
  <c r="E349" i="2"/>
  <c r="G348" i="2"/>
  <c r="F348" i="2"/>
  <c r="E348" i="2"/>
  <c r="AD348" i="2" s="1"/>
  <c r="G347" i="2"/>
  <c r="F347" i="2"/>
  <c r="E347" i="2"/>
  <c r="G346" i="2"/>
  <c r="F346" i="2"/>
  <c r="E346" i="2"/>
  <c r="G345" i="2"/>
  <c r="F345" i="2"/>
  <c r="E345" i="2"/>
  <c r="G344" i="2"/>
  <c r="F344" i="2"/>
  <c r="E344" i="2"/>
  <c r="AD344" i="2" s="1"/>
  <c r="G343" i="2"/>
  <c r="F343" i="2"/>
  <c r="E343" i="2"/>
  <c r="G342" i="2"/>
  <c r="F342" i="2"/>
  <c r="E342" i="2"/>
  <c r="G340" i="2"/>
  <c r="F340" i="2"/>
  <c r="E340" i="2"/>
  <c r="G339" i="2"/>
  <c r="F339" i="2"/>
  <c r="E339" i="2"/>
  <c r="G338" i="2"/>
  <c r="F338" i="2"/>
  <c r="E338" i="2"/>
  <c r="G337" i="2"/>
  <c r="F337" i="2"/>
  <c r="E337" i="2"/>
  <c r="G336" i="2"/>
  <c r="F336" i="2"/>
  <c r="E336" i="2"/>
  <c r="G335" i="2"/>
  <c r="F335" i="2"/>
  <c r="E335" i="2"/>
  <c r="AD335" i="2" s="1"/>
  <c r="G334" i="2"/>
  <c r="F334" i="2"/>
  <c r="E334" i="2"/>
  <c r="G333" i="2"/>
  <c r="F333" i="2"/>
  <c r="E333" i="2"/>
  <c r="G332" i="2"/>
  <c r="F332" i="2"/>
  <c r="E332" i="2"/>
  <c r="G331" i="2"/>
  <c r="F331" i="2"/>
  <c r="E331" i="2"/>
  <c r="AD331" i="2" s="1"/>
  <c r="G330" i="2"/>
  <c r="F330" i="2"/>
  <c r="E330" i="2"/>
  <c r="G329" i="2"/>
  <c r="AC329" i="2" s="1"/>
  <c r="F329" i="2"/>
  <c r="E329" i="2"/>
  <c r="G327" i="2"/>
  <c r="F327" i="2"/>
  <c r="E327" i="2"/>
  <c r="G326" i="2"/>
  <c r="F326" i="2"/>
  <c r="E326" i="2"/>
  <c r="AD326" i="2" s="1"/>
  <c r="G325" i="2"/>
  <c r="F325" i="2"/>
  <c r="E325" i="2"/>
  <c r="G324" i="2"/>
  <c r="F324" i="2"/>
  <c r="E324" i="2"/>
  <c r="G323" i="2"/>
  <c r="F323" i="2"/>
  <c r="E323" i="2"/>
  <c r="G322" i="2"/>
  <c r="F322" i="2"/>
  <c r="E322" i="2"/>
  <c r="G321" i="2"/>
  <c r="F321" i="2"/>
  <c r="E321" i="2"/>
  <c r="G320" i="2"/>
  <c r="F320" i="2"/>
  <c r="E320" i="2"/>
  <c r="G319" i="2"/>
  <c r="F319" i="2"/>
  <c r="E319" i="2"/>
  <c r="G318" i="2"/>
  <c r="F318" i="2"/>
  <c r="E318" i="2"/>
  <c r="AD318" i="2" s="1"/>
  <c r="G317" i="2"/>
  <c r="F317" i="2"/>
  <c r="E317" i="2"/>
  <c r="G316" i="2"/>
  <c r="AC316" i="2" s="1"/>
  <c r="F316" i="2"/>
  <c r="E316" i="2"/>
  <c r="G314" i="2"/>
  <c r="F314" i="2"/>
  <c r="AD314" i="2" s="1"/>
  <c r="E314" i="2"/>
  <c r="G313" i="2"/>
  <c r="F313" i="2"/>
  <c r="E313" i="2"/>
  <c r="AD313" i="2" s="1"/>
  <c r="G312" i="2"/>
  <c r="F312" i="2"/>
  <c r="E312" i="2"/>
  <c r="G311" i="2"/>
  <c r="AC311" i="2" s="1"/>
  <c r="F311" i="2"/>
  <c r="E311" i="2"/>
  <c r="G310" i="2"/>
  <c r="F310" i="2"/>
  <c r="E310" i="2"/>
  <c r="G309" i="2"/>
  <c r="F309" i="2"/>
  <c r="E309" i="2"/>
  <c r="AD309" i="2" s="1"/>
  <c r="G308" i="2"/>
  <c r="F308" i="2"/>
  <c r="E308" i="2"/>
  <c r="G307" i="2"/>
  <c r="F307" i="2"/>
  <c r="E307" i="2"/>
  <c r="G306" i="2"/>
  <c r="F306" i="2"/>
  <c r="E306" i="2"/>
  <c r="G305" i="2"/>
  <c r="F305" i="2"/>
  <c r="E305" i="2"/>
  <c r="G304" i="2"/>
  <c r="F304" i="2"/>
  <c r="E304" i="2"/>
  <c r="G303" i="2"/>
  <c r="F303" i="2"/>
  <c r="E303" i="2"/>
  <c r="G301" i="2"/>
  <c r="F301" i="2"/>
  <c r="E301" i="2"/>
  <c r="G300" i="2"/>
  <c r="F300" i="2"/>
  <c r="E300" i="2"/>
  <c r="AD300" i="2" s="1"/>
  <c r="G299" i="2"/>
  <c r="F299" i="2"/>
  <c r="E299" i="2"/>
  <c r="G298" i="2"/>
  <c r="F298" i="2"/>
  <c r="E298" i="2"/>
  <c r="G297" i="2"/>
  <c r="F297" i="2"/>
  <c r="E297" i="2"/>
  <c r="G296" i="2"/>
  <c r="F296" i="2"/>
  <c r="E296" i="2"/>
  <c r="AD296" i="2" s="1"/>
  <c r="G295" i="2"/>
  <c r="F295" i="2"/>
  <c r="E295" i="2"/>
  <c r="G294" i="2"/>
  <c r="F294" i="2"/>
  <c r="E294" i="2"/>
  <c r="G293" i="2"/>
  <c r="F293" i="2"/>
  <c r="E293" i="2"/>
  <c r="G292" i="2"/>
  <c r="F292" i="2"/>
  <c r="E292" i="2"/>
  <c r="G291" i="2"/>
  <c r="F291" i="2"/>
  <c r="E291" i="2"/>
  <c r="G290" i="2"/>
  <c r="F290" i="2"/>
  <c r="E290" i="2"/>
  <c r="G288" i="2"/>
  <c r="F288" i="2"/>
  <c r="E288" i="2"/>
  <c r="G287" i="2"/>
  <c r="F287" i="2"/>
  <c r="E287" i="2"/>
  <c r="AD287" i="2" s="1"/>
  <c r="G286" i="2"/>
  <c r="F286" i="2"/>
  <c r="E286" i="2"/>
  <c r="G285" i="2"/>
  <c r="F285" i="2"/>
  <c r="E285" i="2"/>
  <c r="G284" i="2"/>
  <c r="F284" i="2"/>
  <c r="E284" i="2"/>
  <c r="G283" i="2"/>
  <c r="F283" i="2"/>
  <c r="E283" i="2"/>
  <c r="AD283" i="2" s="1"/>
  <c r="G282" i="2"/>
  <c r="F282" i="2"/>
  <c r="E282" i="2"/>
  <c r="G281" i="2"/>
  <c r="F281" i="2"/>
  <c r="E281" i="2"/>
  <c r="G280" i="2"/>
  <c r="F280" i="2"/>
  <c r="E280" i="2"/>
  <c r="G279" i="2"/>
  <c r="F279" i="2"/>
  <c r="E279" i="2"/>
  <c r="AD279" i="2" s="1"/>
  <c r="G278" i="2"/>
  <c r="F278" i="2"/>
  <c r="E278" i="2"/>
  <c r="G277" i="2"/>
  <c r="F277" i="2"/>
  <c r="E277" i="2"/>
  <c r="G275" i="2"/>
  <c r="F275" i="2"/>
  <c r="E275" i="2"/>
  <c r="G274" i="2"/>
  <c r="F274" i="2"/>
  <c r="E274" i="2"/>
  <c r="AD274" i="2" s="1"/>
  <c r="G273" i="2"/>
  <c r="F273" i="2"/>
  <c r="E273" i="2"/>
  <c r="G272" i="2"/>
  <c r="F272" i="2"/>
  <c r="E272" i="2"/>
  <c r="G271" i="2"/>
  <c r="F271" i="2"/>
  <c r="E271" i="2"/>
  <c r="G270" i="2"/>
  <c r="F270" i="2"/>
  <c r="E270" i="2"/>
  <c r="AD270" i="2" s="1"/>
  <c r="G269" i="2"/>
  <c r="F269" i="2"/>
  <c r="E269" i="2"/>
  <c r="G268" i="2"/>
  <c r="F268" i="2"/>
  <c r="E268" i="2"/>
  <c r="G267" i="2"/>
  <c r="F267" i="2"/>
  <c r="E267" i="2"/>
  <c r="G266" i="2"/>
  <c r="F266" i="2"/>
  <c r="E266" i="2"/>
  <c r="AD266" i="2" s="1"/>
  <c r="G265" i="2"/>
  <c r="F265" i="2"/>
  <c r="E265" i="2"/>
  <c r="G264" i="2"/>
  <c r="F264" i="2"/>
  <c r="E264" i="2"/>
  <c r="G262" i="2"/>
  <c r="F262" i="2"/>
  <c r="E262" i="2"/>
  <c r="G261" i="2"/>
  <c r="F261" i="2"/>
  <c r="E261" i="2"/>
  <c r="AD261" i="2" s="1"/>
  <c r="G260" i="2"/>
  <c r="F260" i="2"/>
  <c r="E260" i="2"/>
  <c r="G259" i="2"/>
  <c r="F259" i="2"/>
  <c r="E259" i="2"/>
  <c r="G258" i="2"/>
  <c r="F258" i="2"/>
  <c r="E258" i="2"/>
  <c r="G257" i="2"/>
  <c r="F257" i="2"/>
  <c r="E257" i="2"/>
  <c r="AD257" i="2" s="1"/>
  <c r="G256" i="2"/>
  <c r="F256" i="2"/>
  <c r="E256" i="2"/>
  <c r="G255" i="2"/>
  <c r="F255" i="2"/>
  <c r="E255" i="2"/>
  <c r="G254" i="2"/>
  <c r="F254" i="2"/>
  <c r="E254" i="2"/>
  <c r="G253" i="2"/>
  <c r="F253" i="2"/>
  <c r="E253" i="2"/>
  <c r="AD253" i="2" s="1"/>
  <c r="G252" i="2"/>
  <c r="F252" i="2"/>
  <c r="E252" i="2"/>
  <c r="G251" i="2"/>
  <c r="F251" i="2"/>
  <c r="E251" i="2"/>
  <c r="G249" i="2"/>
  <c r="F249" i="2"/>
  <c r="E249" i="2"/>
  <c r="G248" i="2"/>
  <c r="F248" i="2"/>
  <c r="E248" i="2"/>
  <c r="AD248" i="2" s="1"/>
  <c r="G247" i="2"/>
  <c r="F247" i="2"/>
  <c r="E247" i="2"/>
  <c r="G246" i="2"/>
  <c r="F246" i="2"/>
  <c r="E246" i="2"/>
  <c r="G245" i="2"/>
  <c r="F245" i="2"/>
  <c r="E245" i="2"/>
  <c r="G244" i="2"/>
  <c r="F244" i="2"/>
  <c r="E244" i="2"/>
  <c r="AD244" i="2" s="1"/>
  <c r="G243" i="2"/>
  <c r="F243" i="2"/>
  <c r="E243" i="2"/>
  <c r="G242" i="2"/>
  <c r="F242" i="2"/>
  <c r="E242" i="2"/>
  <c r="G241" i="2"/>
  <c r="F241" i="2"/>
  <c r="E241" i="2"/>
  <c r="G240" i="2"/>
  <c r="F240" i="2"/>
  <c r="E240" i="2"/>
  <c r="AD240" i="2" s="1"/>
  <c r="G239" i="2"/>
  <c r="F239" i="2"/>
  <c r="E239" i="2"/>
  <c r="G238" i="2"/>
  <c r="F238" i="2"/>
  <c r="E238" i="2"/>
  <c r="G236" i="2"/>
  <c r="F236" i="2"/>
  <c r="E236" i="2"/>
  <c r="G235" i="2"/>
  <c r="F235" i="2"/>
  <c r="E235" i="2"/>
  <c r="G234" i="2"/>
  <c r="F234" i="2"/>
  <c r="E234" i="2"/>
  <c r="G233" i="2"/>
  <c r="F233" i="2"/>
  <c r="E233" i="2"/>
  <c r="G232" i="2"/>
  <c r="F232" i="2"/>
  <c r="E232" i="2"/>
  <c r="G231" i="2"/>
  <c r="F231" i="2"/>
  <c r="E231" i="2"/>
  <c r="AD231" i="2" s="1"/>
  <c r="G230" i="2"/>
  <c r="F230" i="2"/>
  <c r="E230" i="2"/>
  <c r="G229" i="2"/>
  <c r="F229" i="2"/>
  <c r="E229" i="2"/>
  <c r="G228" i="2"/>
  <c r="F228" i="2"/>
  <c r="E228" i="2"/>
  <c r="G227" i="2"/>
  <c r="F227" i="2"/>
  <c r="E227" i="2"/>
  <c r="AD227" i="2" s="1"/>
  <c r="G226" i="2"/>
  <c r="F226" i="2"/>
  <c r="E226" i="2"/>
  <c r="G225" i="2"/>
  <c r="F225" i="2"/>
  <c r="E225" i="2"/>
  <c r="G223" i="2"/>
  <c r="F223" i="2"/>
  <c r="E223" i="2"/>
  <c r="G222" i="2"/>
  <c r="F222" i="2"/>
  <c r="E222" i="2"/>
  <c r="AD222" i="2" s="1"/>
  <c r="G221" i="2"/>
  <c r="F221" i="2"/>
  <c r="E221" i="2"/>
  <c r="G220" i="2"/>
  <c r="F220" i="2"/>
  <c r="E220" i="2"/>
  <c r="G219" i="2"/>
  <c r="F219" i="2"/>
  <c r="E219" i="2"/>
  <c r="G218" i="2"/>
  <c r="F218" i="2"/>
  <c r="E218" i="2"/>
  <c r="AD218" i="2" s="1"/>
  <c r="G217" i="2"/>
  <c r="F217" i="2"/>
  <c r="E217" i="2"/>
  <c r="G216" i="2"/>
  <c r="F216" i="2"/>
  <c r="E216" i="2"/>
  <c r="G215" i="2"/>
  <c r="F215" i="2"/>
  <c r="E215" i="2"/>
  <c r="G214" i="2"/>
  <c r="F214" i="2"/>
  <c r="E214" i="2"/>
  <c r="AD214" i="2" s="1"/>
  <c r="G213" i="2"/>
  <c r="F213" i="2"/>
  <c r="E213" i="2"/>
  <c r="G212" i="2"/>
  <c r="F212" i="2"/>
  <c r="E212" i="2"/>
  <c r="G210" i="2"/>
  <c r="F210" i="2"/>
  <c r="E210" i="2"/>
  <c r="G209" i="2"/>
  <c r="F209" i="2"/>
  <c r="E209" i="2"/>
  <c r="AD209" i="2" s="1"/>
  <c r="G208" i="2"/>
  <c r="F208" i="2"/>
  <c r="E208" i="2"/>
  <c r="G207" i="2"/>
  <c r="F207" i="2"/>
  <c r="E207" i="2"/>
  <c r="G206" i="2"/>
  <c r="F206" i="2"/>
  <c r="E206" i="2"/>
  <c r="G205" i="2"/>
  <c r="F205" i="2"/>
  <c r="E205" i="2"/>
  <c r="AD205" i="2" s="1"/>
  <c r="G204" i="2"/>
  <c r="F204" i="2"/>
  <c r="E204" i="2"/>
  <c r="G203" i="2"/>
  <c r="F203" i="2"/>
  <c r="E203" i="2"/>
  <c r="G202" i="2"/>
  <c r="F202" i="2"/>
  <c r="E202" i="2"/>
  <c r="G201" i="2"/>
  <c r="F201" i="2"/>
  <c r="E201" i="2"/>
  <c r="AD201" i="2" s="1"/>
  <c r="G200" i="2"/>
  <c r="F200" i="2"/>
  <c r="E200" i="2"/>
  <c r="G199" i="2"/>
  <c r="F199" i="2"/>
  <c r="E199" i="2"/>
  <c r="G197" i="2"/>
  <c r="F197" i="2"/>
  <c r="E197" i="2"/>
  <c r="G196" i="2"/>
  <c r="F196" i="2"/>
  <c r="E196" i="2"/>
  <c r="AD196" i="2" s="1"/>
  <c r="G195" i="2"/>
  <c r="F195" i="2"/>
  <c r="E195" i="2"/>
  <c r="G194" i="2"/>
  <c r="F194" i="2"/>
  <c r="E194" i="2"/>
  <c r="G193" i="2"/>
  <c r="F193" i="2"/>
  <c r="E193" i="2"/>
  <c r="G192" i="2"/>
  <c r="F192" i="2"/>
  <c r="E192" i="2"/>
  <c r="AD192" i="2" s="1"/>
  <c r="G191" i="2"/>
  <c r="F191" i="2"/>
  <c r="E191" i="2"/>
  <c r="G190" i="2"/>
  <c r="F190" i="2"/>
  <c r="E190" i="2"/>
  <c r="G189" i="2"/>
  <c r="F189" i="2"/>
  <c r="E189" i="2"/>
  <c r="G188" i="2"/>
  <c r="F188" i="2"/>
  <c r="E188" i="2"/>
  <c r="AD188" i="2" s="1"/>
  <c r="G187" i="2"/>
  <c r="F187" i="2"/>
  <c r="E187" i="2"/>
  <c r="G186" i="2"/>
  <c r="F186" i="2"/>
  <c r="E186" i="2"/>
  <c r="G185" i="2"/>
  <c r="F185" i="2"/>
  <c r="E185" i="2"/>
  <c r="G183" i="2"/>
  <c r="F183" i="2"/>
  <c r="E183" i="2"/>
  <c r="AD183" i="2" s="1"/>
  <c r="G182" i="2"/>
  <c r="F182" i="2"/>
  <c r="E182" i="2"/>
  <c r="G181" i="2"/>
  <c r="F181" i="2"/>
  <c r="E181" i="2"/>
  <c r="G180" i="2"/>
  <c r="F180" i="2"/>
  <c r="E180" i="2"/>
  <c r="G179" i="2"/>
  <c r="F179" i="2"/>
  <c r="E179" i="2"/>
  <c r="AD179" i="2" s="1"/>
  <c r="G178" i="2"/>
  <c r="F178" i="2"/>
  <c r="E178" i="2"/>
  <c r="G177" i="2"/>
  <c r="F177" i="2"/>
  <c r="E177" i="2"/>
  <c r="G176" i="2"/>
  <c r="F176" i="2"/>
  <c r="E176" i="2"/>
  <c r="G175" i="2"/>
  <c r="F175" i="2"/>
  <c r="E175" i="2"/>
  <c r="AD175" i="2" s="1"/>
  <c r="G174" i="2"/>
  <c r="F174" i="2"/>
  <c r="E174" i="2"/>
  <c r="G173" i="2"/>
  <c r="F173" i="2"/>
  <c r="E173" i="2"/>
  <c r="G171" i="2"/>
  <c r="F171" i="2"/>
  <c r="E171" i="2"/>
  <c r="G170" i="2"/>
  <c r="F170" i="2"/>
  <c r="E170" i="2"/>
  <c r="AD170" i="2" s="1"/>
  <c r="G169" i="2"/>
  <c r="F169" i="2"/>
  <c r="E169" i="2"/>
  <c r="G168" i="2"/>
  <c r="F168" i="2"/>
  <c r="E168" i="2"/>
  <c r="G167" i="2"/>
  <c r="F167" i="2"/>
  <c r="E167" i="2"/>
  <c r="G166" i="2"/>
  <c r="F166" i="2"/>
  <c r="E166" i="2"/>
  <c r="AD166" i="2" s="1"/>
  <c r="G165" i="2"/>
  <c r="F165" i="2"/>
  <c r="E165" i="2"/>
  <c r="G164" i="2"/>
  <c r="F164" i="2"/>
  <c r="E164" i="2"/>
  <c r="G163" i="2"/>
  <c r="F163" i="2"/>
  <c r="E163" i="2"/>
  <c r="G162" i="2"/>
  <c r="F162" i="2"/>
  <c r="E162" i="2"/>
  <c r="AD162" i="2" s="1"/>
  <c r="G161" i="2"/>
  <c r="F161" i="2"/>
  <c r="E161" i="2"/>
  <c r="G160" i="2"/>
  <c r="F160" i="2"/>
  <c r="E160" i="2"/>
  <c r="G158" i="2"/>
  <c r="F158" i="2"/>
  <c r="E158" i="2"/>
  <c r="G157" i="2"/>
  <c r="F157" i="2"/>
  <c r="E157" i="2"/>
  <c r="AD157" i="2" s="1"/>
  <c r="G156" i="2"/>
  <c r="F156" i="2"/>
  <c r="E156" i="2"/>
  <c r="G155" i="2"/>
  <c r="F155" i="2"/>
  <c r="E155" i="2"/>
  <c r="G154" i="2"/>
  <c r="F154" i="2"/>
  <c r="E154" i="2"/>
  <c r="G153" i="2"/>
  <c r="F153" i="2"/>
  <c r="E153" i="2"/>
  <c r="AD153" i="2" s="1"/>
  <c r="G152" i="2"/>
  <c r="F152" i="2"/>
  <c r="E152" i="2"/>
  <c r="G151" i="2"/>
  <c r="F151" i="2"/>
  <c r="E151" i="2"/>
  <c r="G150" i="2"/>
  <c r="F150" i="2"/>
  <c r="E150" i="2"/>
  <c r="G149" i="2"/>
  <c r="F149" i="2"/>
  <c r="E149" i="2"/>
  <c r="AD149" i="2" s="1"/>
  <c r="G148" i="2"/>
  <c r="F148" i="2"/>
  <c r="E148" i="2"/>
  <c r="G147" i="2"/>
  <c r="F147" i="2"/>
  <c r="E147" i="2"/>
  <c r="G145" i="2"/>
  <c r="F145" i="2"/>
  <c r="E145" i="2"/>
  <c r="G144" i="2"/>
  <c r="F144" i="2"/>
  <c r="E144" i="2"/>
  <c r="AD144" i="2" s="1"/>
  <c r="G143" i="2"/>
  <c r="F143" i="2"/>
  <c r="E143" i="2"/>
  <c r="G142" i="2"/>
  <c r="F142" i="2"/>
  <c r="E142" i="2"/>
  <c r="G141" i="2"/>
  <c r="F141" i="2"/>
  <c r="E141" i="2"/>
  <c r="G140" i="2"/>
  <c r="F140" i="2"/>
  <c r="E140" i="2"/>
  <c r="AD140" i="2" s="1"/>
  <c r="G139" i="2"/>
  <c r="F139" i="2"/>
  <c r="E139" i="2"/>
  <c r="G138" i="2"/>
  <c r="F138" i="2"/>
  <c r="E138" i="2"/>
  <c r="G137" i="2"/>
  <c r="F137" i="2"/>
  <c r="E137" i="2"/>
  <c r="G136" i="2"/>
  <c r="F136" i="2"/>
  <c r="E136" i="2"/>
  <c r="AD136" i="2" s="1"/>
  <c r="G135" i="2"/>
  <c r="F135" i="2"/>
  <c r="E135" i="2"/>
  <c r="G134" i="2"/>
  <c r="F134" i="2"/>
  <c r="E134" i="2"/>
  <c r="G132" i="2"/>
  <c r="F132" i="2"/>
  <c r="E132" i="2"/>
  <c r="G131" i="2"/>
  <c r="F131" i="2"/>
  <c r="E131" i="2"/>
  <c r="AD131" i="2" s="1"/>
  <c r="G130" i="2"/>
  <c r="F130" i="2"/>
  <c r="E130" i="2"/>
  <c r="G129" i="2"/>
  <c r="F129" i="2"/>
  <c r="E129" i="2"/>
  <c r="G128" i="2"/>
  <c r="F128" i="2"/>
  <c r="E128" i="2"/>
  <c r="G127" i="2"/>
  <c r="F127" i="2"/>
  <c r="E127" i="2"/>
  <c r="AD127" i="2" s="1"/>
  <c r="G126" i="2"/>
  <c r="F126" i="2"/>
  <c r="E126" i="2"/>
  <c r="G125" i="2"/>
  <c r="F125" i="2"/>
  <c r="E125" i="2"/>
  <c r="G124" i="2"/>
  <c r="F124" i="2"/>
  <c r="E124" i="2"/>
  <c r="G123" i="2"/>
  <c r="F123" i="2"/>
  <c r="E123" i="2"/>
  <c r="G122" i="2"/>
  <c r="F122" i="2"/>
  <c r="E122" i="2"/>
  <c r="G121" i="2"/>
  <c r="F121" i="2"/>
  <c r="E121" i="2"/>
  <c r="G119" i="2"/>
  <c r="F119" i="2"/>
  <c r="E119" i="2"/>
  <c r="G118" i="2"/>
  <c r="F118" i="2"/>
  <c r="E118" i="2"/>
  <c r="G117" i="2"/>
  <c r="F117" i="2"/>
  <c r="E117" i="2"/>
  <c r="G116" i="2"/>
  <c r="F116" i="2"/>
  <c r="E116" i="2"/>
  <c r="G115" i="2"/>
  <c r="F115" i="2"/>
  <c r="E115" i="2"/>
  <c r="G114" i="2"/>
  <c r="F114" i="2"/>
  <c r="E114" i="2"/>
  <c r="AD114" i="2" s="1"/>
  <c r="G113" i="2"/>
  <c r="F113" i="2"/>
  <c r="E113" i="2"/>
  <c r="G112" i="2"/>
  <c r="F112" i="2"/>
  <c r="E112" i="2"/>
  <c r="G111" i="2"/>
  <c r="F111" i="2"/>
  <c r="E111" i="2"/>
  <c r="G110" i="2"/>
  <c r="F110" i="2"/>
  <c r="E110" i="2"/>
  <c r="AD110" i="2" s="1"/>
  <c r="G109" i="2"/>
  <c r="F109" i="2"/>
  <c r="E109" i="2"/>
  <c r="G108" i="2"/>
  <c r="F108" i="2"/>
  <c r="E108" i="2"/>
  <c r="G106" i="2"/>
  <c r="F106" i="2"/>
  <c r="E106" i="2"/>
  <c r="G105" i="2"/>
  <c r="F105" i="2"/>
  <c r="E105" i="2"/>
  <c r="G104" i="2"/>
  <c r="F104" i="2"/>
  <c r="E104" i="2"/>
  <c r="G103" i="2"/>
  <c r="F103" i="2"/>
  <c r="E103" i="2"/>
  <c r="G102" i="2"/>
  <c r="F102" i="2"/>
  <c r="E102" i="2"/>
  <c r="G101" i="2"/>
  <c r="F101" i="2"/>
  <c r="E101" i="2"/>
  <c r="G100" i="2"/>
  <c r="F100" i="2"/>
  <c r="E100" i="2"/>
  <c r="G99" i="2"/>
  <c r="F99" i="2"/>
  <c r="E99" i="2"/>
  <c r="G98" i="2"/>
  <c r="F98" i="2"/>
  <c r="E98" i="2"/>
  <c r="G97" i="2"/>
  <c r="F97" i="2"/>
  <c r="E97" i="2"/>
  <c r="AD97" i="2" s="1"/>
  <c r="G96" i="2"/>
  <c r="F96" i="2"/>
  <c r="E96" i="2"/>
  <c r="G95" i="2"/>
  <c r="F95" i="2"/>
  <c r="E95" i="2"/>
  <c r="G93" i="2"/>
  <c r="F93" i="2"/>
  <c r="E93" i="2"/>
  <c r="G92" i="2"/>
  <c r="F92" i="2"/>
  <c r="E92" i="2"/>
  <c r="G91" i="2"/>
  <c r="F91" i="2"/>
  <c r="E91" i="2"/>
  <c r="G90" i="2"/>
  <c r="F90" i="2"/>
  <c r="E90" i="2"/>
  <c r="G89" i="2"/>
  <c r="F89" i="2"/>
  <c r="E89" i="2"/>
  <c r="G88" i="2"/>
  <c r="F88" i="2"/>
  <c r="E88" i="2"/>
  <c r="G87" i="2"/>
  <c r="F87" i="2"/>
  <c r="E87" i="2"/>
  <c r="G86" i="2"/>
  <c r="F86" i="2"/>
  <c r="E86" i="2"/>
  <c r="G85" i="2"/>
  <c r="F85" i="2"/>
  <c r="E85" i="2"/>
  <c r="G84" i="2"/>
  <c r="F84" i="2"/>
  <c r="E84" i="2"/>
  <c r="G83" i="2"/>
  <c r="F83" i="2"/>
  <c r="E83" i="2"/>
  <c r="G82" i="2"/>
  <c r="F82" i="2"/>
  <c r="E82" i="2"/>
  <c r="G80" i="2"/>
  <c r="F80" i="2"/>
  <c r="E80" i="2"/>
  <c r="G79" i="2"/>
  <c r="F79" i="2"/>
  <c r="E79" i="2"/>
  <c r="G78" i="2"/>
  <c r="F78" i="2"/>
  <c r="E78" i="2"/>
  <c r="G77" i="2"/>
  <c r="F77" i="2"/>
  <c r="E77" i="2"/>
  <c r="G76" i="2"/>
  <c r="F76" i="2"/>
  <c r="E76" i="2"/>
  <c r="G75" i="2"/>
  <c r="F75" i="2"/>
  <c r="E75" i="2"/>
  <c r="G74" i="2"/>
  <c r="F74" i="2"/>
  <c r="E74" i="2"/>
  <c r="G73" i="2"/>
  <c r="AC73" i="2" s="1"/>
  <c r="F73" i="2"/>
  <c r="E73" i="2"/>
  <c r="G72" i="2"/>
  <c r="F72" i="2"/>
  <c r="E72" i="2"/>
  <c r="G71" i="2"/>
  <c r="F71" i="2"/>
  <c r="E71" i="2"/>
  <c r="G70" i="2"/>
  <c r="F70" i="2"/>
  <c r="E70" i="2"/>
  <c r="G69" i="2"/>
  <c r="F69" i="2"/>
  <c r="E69" i="2"/>
  <c r="G67" i="2"/>
  <c r="F67" i="2"/>
  <c r="E67" i="2"/>
  <c r="G66" i="2"/>
  <c r="F66" i="2"/>
  <c r="E66" i="2"/>
  <c r="AD66" i="2" s="1"/>
  <c r="G65" i="2"/>
  <c r="F65" i="2"/>
  <c r="E65" i="2"/>
  <c r="G64" i="2"/>
  <c r="F64" i="2"/>
  <c r="E64" i="2"/>
  <c r="G63" i="2"/>
  <c r="F63" i="2"/>
  <c r="E63" i="2"/>
  <c r="G62" i="2"/>
  <c r="F62" i="2"/>
  <c r="E62" i="2"/>
  <c r="G61" i="2"/>
  <c r="F61" i="2"/>
  <c r="E61" i="2"/>
  <c r="G60" i="2"/>
  <c r="F60" i="2"/>
  <c r="E60" i="2"/>
  <c r="G59" i="2"/>
  <c r="F59" i="2"/>
  <c r="E59" i="2"/>
  <c r="G58" i="2"/>
  <c r="F58" i="2"/>
  <c r="E58" i="2"/>
  <c r="G57" i="2"/>
  <c r="F57" i="2"/>
  <c r="E57" i="2"/>
  <c r="G56" i="2"/>
  <c r="F56" i="2"/>
  <c r="E56" i="2"/>
  <c r="G54" i="2"/>
  <c r="F54" i="2"/>
  <c r="E54" i="2"/>
  <c r="G53" i="2"/>
  <c r="F53" i="2"/>
  <c r="E53" i="2"/>
  <c r="G52" i="2"/>
  <c r="F52" i="2"/>
  <c r="E52" i="2"/>
  <c r="G51" i="2"/>
  <c r="F51" i="2"/>
  <c r="E51" i="2"/>
  <c r="G50" i="2"/>
  <c r="F50" i="2"/>
  <c r="E50" i="2"/>
  <c r="G49" i="2"/>
  <c r="F49" i="2"/>
  <c r="E49" i="2"/>
  <c r="G48" i="2"/>
  <c r="F48" i="2"/>
  <c r="E48" i="2"/>
  <c r="G47" i="2"/>
  <c r="F47" i="2"/>
  <c r="E47" i="2"/>
  <c r="G46" i="2"/>
  <c r="F46" i="2"/>
  <c r="E46" i="2"/>
  <c r="G45" i="2"/>
  <c r="F45" i="2"/>
  <c r="E45" i="2"/>
  <c r="AD45" i="2" s="1"/>
  <c r="G44" i="2"/>
  <c r="F44" i="2"/>
  <c r="E44" i="2"/>
  <c r="G43" i="2"/>
  <c r="F43" i="2"/>
  <c r="E43" i="2"/>
  <c r="G41" i="2"/>
  <c r="F41" i="2"/>
  <c r="E41" i="2"/>
  <c r="G40" i="2"/>
  <c r="F40" i="2"/>
  <c r="E40" i="2"/>
  <c r="G39" i="2"/>
  <c r="F39" i="2"/>
  <c r="E39" i="2"/>
  <c r="G38" i="2"/>
  <c r="F38" i="2"/>
  <c r="E38" i="2"/>
  <c r="G37" i="2"/>
  <c r="F37" i="2"/>
  <c r="E37" i="2"/>
  <c r="G36" i="2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AD81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D29" i="2"/>
  <c r="D5" i="3" s="1"/>
  <c r="AB29" i="2" a="1"/>
  <c r="AB29" i="2" s="1"/>
  <c r="AA29" i="2" a="1"/>
  <c r="AA29" i="2" s="1"/>
  <c r="Z29" i="2" a="1"/>
  <c r="Z29" i="2" s="1"/>
  <c r="Y29" i="2" a="1"/>
  <c r="Y29" i="2" s="1"/>
  <c r="X29" i="2" a="1"/>
  <c r="X29" i="2" s="1"/>
  <c r="W29" i="2" a="1"/>
  <c r="W29" i="2" s="1"/>
  <c r="V29" i="2" a="1"/>
  <c r="V29" i="2" s="1"/>
  <c r="U29" i="2" a="1"/>
  <c r="U29" i="2" s="1"/>
  <c r="T29" i="2" a="1"/>
  <c r="T29" i="2" s="1"/>
  <c r="S29" i="2" a="1"/>
  <c r="S29" i="2" s="1"/>
  <c r="R29" i="2" a="1"/>
  <c r="R29" i="2" s="1"/>
  <c r="Q29" i="2" a="1"/>
  <c r="Q29" i="2" s="1"/>
  <c r="P29" i="2" a="1"/>
  <c r="P29" i="2" s="1"/>
  <c r="O29" i="2" a="1"/>
  <c r="O29" i="2" s="1"/>
  <c r="N29" i="2" a="1"/>
  <c r="N29" i="2" s="1"/>
  <c r="M29" i="2" a="1"/>
  <c r="M29" i="2" s="1"/>
  <c r="L29" i="2" a="1"/>
  <c r="L29" i="2" s="1"/>
  <c r="K29" i="2" a="1"/>
  <c r="K29" i="2" s="1"/>
  <c r="J29" i="2" a="1"/>
  <c r="J29" i="2" s="1"/>
  <c r="I29" i="2" a="1"/>
  <c r="I29" i="2" s="1"/>
  <c r="H29" i="2" a="1"/>
  <c r="H29" i="2" s="1"/>
  <c r="H16" i="2" a="1"/>
  <c r="H16" i="2" s="1"/>
  <c r="I16" i="2" a="1"/>
  <c r="I16" i="2" s="1"/>
  <c r="J16" i="2" a="1"/>
  <c r="J16" i="2" s="1"/>
  <c r="K16" i="2" a="1"/>
  <c r="K16" i="2" s="1"/>
  <c r="L16" i="2" a="1"/>
  <c r="L16" i="2" s="1"/>
  <c r="M16" i="2" a="1"/>
  <c r="M16" i="2" s="1"/>
  <c r="N16" i="2" a="1"/>
  <c r="N16" i="2" s="1"/>
  <c r="O16" i="2" a="1"/>
  <c r="O16" i="2" s="1"/>
  <c r="P16" i="2" a="1"/>
  <c r="P16" i="2" s="1"/>
  <c r="Q16" i="2" a="1"/>
  <c r="Q16" i="2" s="1"/>
  <c r="R16" i="2" a="1"/>
  <c r="R16" i="2" s="1"/>
  <c r="S16" i="2" a="1"/>
  <c r="S16" i="2" s="1"/>
  <c r="T16" i="2" a="1"/>
  <c r="T16" i="2" s="1"/>
  <c r="U16" i="2" a="1"/>
  <c r="U16" i="2" s="1"/>
  <c r="V16" i="2" a="1"/>
  <c r="V16" i="2" s="1"/>
  <c r="W16" i="2" a="1"/>
  <c r="W16" i="2" s="1"/>
  <c r="X16" i="2" a="1"/>
  <c r="X16" i="2" s="1"/>
  <c r="Y16" i="2" a="1"/>
  <c r="Y16" i="2" s="1"/>
  <c r="Z16" i="2" a="1"/>
  <c r="Z16" i="2" s="1"/>
  <c r="AA16" i="2" a="1"/>
  <c r="AA16" i="2" s="1"/>
  <c r="AB16" i="2" a="1"/>
  <c r="AB16" i="2" s="1"/>
  <c r="M84" i="3" l="1"/>
  <c r="Q80" i="3"/>
  <c r="M87" i="3"/>
  <c r="M83" i="3"/>
  <c r="M85" i="3"/>
  <c r="M82" i="3"/>
  <c r="M86" i="3"/>
  <c r="DC43" i="3"/>
  <c r="F44" i="5"/>
  <c r="DB43" i="3"/>
  <c r="E44" i="5"/>
  <c r="DA43" i="3"/>
  <c r="D44" i="5"/>
  <c r="DC42" i="3"/>
  <c r="F43" i="5"/>
  <c r="DB42" i="3"/>
  <c r="E43" i="5"/>
  <c r="DA42" i="3"/>
  <c r="D43" i="5"/>
  <c r="DC41" i="3"/>
  <c r="F42" i="5"/>
  <c r="DB41" i="3"/>
  <c r="E42" i="5"/>
  <c r="DA41" i="3"/>
  <c r="D42" i="5"/>
  <c r="J11" i="3"/>
  <c r="DA11" i="3" s="1"/>
  <c r="L17" i="3"/>
  <c r="DC17" i="3" s="1"/>
  <c r="L20" i="3"/>
  <c r="DC20" i="3" s="1"/>
  <c r="J30" i="3"/>
  <c r="DA30" i="3" s="1"/>
  <c r="DD19" i="3"/>
  <c r="DG19" i="3" s="1"/>
  <c r="AH15" i="3"/>
  <c r="BK15" i="3" s="1"/>
  <c r="J15" i="3"/>
  <c r="DA15" i="3" s="1"/>
  <c r="J23" i="3"/>
  <c r="DA23" i="3" s="1"/>
  <c r="J27" i="3"/>
  <c r="DA27" i="3" s="1"/>
  <c r="J31" i="3"/>
  <c r="DA31" i="3" s="1"/>
  <c r="J61" i="3"/>
  <c r="DA61" i="3" s="1"/>
  <c r="AI11" i="3"/>
  <c r="BN11" i="3" s="1"/>
  <c r="L5" i="3"/>
  <c r="DC5" i="3" s="1"/>
  <c r="L12" i="3"/>
  <c r="DC12" i="3" s="1"/>
  <c r="J19" i="3"/>
  <c r="DA19" i="3" s="1"/>
  <c r="K24" i="3"/>
  <c r="DB24" i="3" s="1"/>
  <c r="K27" i="3"/>
  <c r="DB27" i="3" s="1"/>
  <c r="L37" i="3"/>
  <c r="DC37" i="3" s="1"/>
  <c r="L9" i="3"/>
  <c r="DC9" i="3" s="1"/>
  <c r="L13" i="3"/>
  <c r="DC13" i="3" s="1"/>
  <c r="L16" i="3"/>
  <c r="DC16" i="3" s="1"/>
  <c r="L29" i="3"/>
  <c r="DC29" i="3" s="1"/>
  <c r="L33" i="3"/>
  <c r="DC33" i="3" s="1"/>
  <c r="L39" i="3"/>
  <c r="DC39" i="3" s="1"/>
  <c r="J53" i="3"/>
  <c r="DA53" i="3" s="1"/>
  <c r="BL61" i="3"/>
  <c r="L61" i="3"/>
  <c r="DC61" i="3" s="1"/>
  <c r="DH10" i="3"/>
  <c r="DE10" i="3"/>
  <c r="DF7" i="3"/>
  <c r="DI7" i="3" s="1"/>
  <c r="DE6" i="3"/>
  <c r="DH6" i="3" s="1"/>
  <c r="CL40" i="3"/>
  <c r="L40" i="3"/>
  <c r="DC40" i="3" s="1"/>
  <c r="CW40" i="3" s="1"/>
  <c r="AH66" i="3"/>
  <c r="BK66" i="3" s="1"/>
  <c r="CG66" i="3" s="1"/>
  <c r="J66" i="3"/>
  <c r="DA66" i="3" s="1"/>
  <c r="CL68" i="3"/>
  <c r="L68" i="3"/>
  <c r="DC68" i="3" s="1"/>
  <c r="AH65" i="3"/>
  <c r="BK65" i="3" s="1"/>
  <c r="L65" i="3"/>
  <c r="DC65" i="3" s="1"/>
  <c r="CL56" i="3"/>
  <c r="L56" i="3"/>
  <c r="DC56" i="3" s="1"/>
  <c r="CW56" i="3" s="1"/>
  <c r="BS54" i="3"/>
  <c r="DD54" i="3"/>
  <c r="BL53" i="3"/>
  <c r="L53" i="3"/>
  <c r="DC53" i="3" s="1"/>
  <c r="CW53" i="3" s="1"/>
  <c r="CL52" i="3"/>
  <c r="L52" i="3"/>
  <c r="DC52" i="3" s="1"/>
  <c r="CW52" i="3" s="1"/>
  <c r="BL49" i="3"/>
  <c r="L49" i="3"/>
  <c r="DC49" i="3" s="1"/>
  <c r="K12" i="3"/>
  <c r="DB12" i="3" s="1"/>
  <c r="L25" i="3"/>
  <c r="DC25" i="3" s="1"/>
  <c r="CW25" i="3" s="1"/>
  <c r="J35" i="3"/>
  <c r="DA35" i="3" s="1"/>
  <c r="L55" i="3"/>
  <c r="DC55" i="3" s="1"/>
  <c r="L63" i="3"/>
  <c r="DC63" i="3" s="1"/>
  <c r="AJ39" i="3"/>
  <c r="BQ39" i="3" s="1"/>
  <c r="K39" i="3"/>
  <c r="DB39" i="3" s="1"/>
  <c r="DI45" i="3"/>
  <c r="CL44" i="3"/>
  <c r="L44" i="3"/>
  <c r="DC44" i="3" s="1"/>
  <c r="DI38" i="3"/>
  <c r="DI30" i="3"/>
  <c r="CJ55" i="3"/>
  <c r="J55" i="3"/>
  <c r="DA55" i="3" s="1"/>
  <c r="CJ47" i="3"/>
  <c r="J47" i="3"/>
  <c r="DA47" i="3" s="1"/>
  <c r="CW16" i="3"/>
  <c r="CW20" i="3"/>
  <c r="K23" i="3"/>
  <c r="DB23" i="3" s="1"/>
  <c r="L28" i="3"/>
  <c r="DC28" i="3" s="1"/>
  <c r="L36" i="3"/>
  <c r="DC36" i="3" s="1"/>
  <c r="J40" i="3"/>
  <c r="DA40" i="3" s="1"/>
  <c r="DD56" i="3"/>
  <c r="AH7" i="3"/>
  <c r="BK7" i="3" s="1"/>
  <c r="BO19" i="3"/>
  <c r="AH46" i="3"/>
  <c r="BK46" i="3" s="1"/>
  <c r="J46" i="3"/>
  <c r="DA46" i="3" s="1"/>
  <c r="CJ39" i="3"/>
  <c r="J39" i="3"/>
  <c r="DA39" i="3" s="1"/>
  <c r="DE46" i="3"/>
  <c r="DH46" i="3" s="1"/>
  <c r="BL45" i="3"/>
  <c r="L45" i="3"/>
  <c r="DC45" i="3" s="1"/>
  <c r="CW45" i="3" s="1"/>
  <c r="DF39" i="3"/>
  <c r="DI39" i="3" s="1"/>
  <c r="DF35" i="3"/>
  <c r="DI35" i="3" s="1"/>
  <c r="BS34" i="3"/>
  <c r="DD34" i="3"/>
  <c r="DF27" i="3"/>
  <c r="DI27" i="3" s="1"/>
  <c r="CJ67" i="3"/>
  <c r="J67" i="3"/>
  <c r="DA67" i="3" s="1"/>
  <c r="CJ63" i="3"/>
  <c r="J63" i="3"/>
  <c r="DA63" i="3" s="1"/>
  <c r="CP26" i="3"/>
  <c r="DE26" i="3"/>
  <c r="DH26" i="3" s="1"/>
  <c r="DH25" i="3"/>
  <c r="DF23" i="3"/>
  <c r="DI23" i="3" s="1"/>
  <c r="DH22" i="3"/>
  <c r="DE22" i="3"/>
  <c r="DI21" i="3"/>
  <c r="DI19" i="3"/>
  <c r="DF19" i="3"/>
  <c r="BW18" i="3"/>
  <c r="BX18" i="3" s="1"/>
  <c r="DE18" i="3"/>
  <c r="DH17" i="3"/>
  <c r="BZ16" i="3"/>
  <c r="CA16" i="3" s="1"/>
  <c r="DF16" i="3"/>
  <c r="DH16" i="3"/>
  <c r="DF15" i="3"/>
  <c r="DI15" i="3" s="1"/>
  <c r="DE14" i="3"/>
  <c r="DH14" i="3" s="1"/>
  <c r="DI13" i="3"/>
  <c r="DF11" i="3"/>
  <c r="DI11" i="3" s="1"/>
  <c r="AH39" i="3"/>
  <c r="BK39" i="3" s="1"/>
  <c r="CG39" i="3" s="1"/>
  <c r="L7" i="3"/>
  <c r="DC7" i="3" s="1"/>
  <c r="CW7" i="3" s="1"/>
  <c r="J9" i="3"/>
  <c r="DA9" i="3" s="1"/>
  <c r="L11" i="3"/>
  <c r="DC11" i="3" s="1"/>
  <c r="CW11" i="3" s="1"/>
  <c r="J13" i="3"/>
  <c r="DA13" i="3" s="1"/>
  <c r="K14" i="3"/>
  <c r="DB14" i="3" s="1"/>
  <c r="L15" i="3"/>
  <c r="DC15" i="3" s="1"/>
  <c r="CW15" i="3" s="1"/>
  <c r="J17" i="3"/>
  <c r="DA17" i="3" s="1"/>
  <c r="K18" i="3"/>
  <c r="DB18" i="3" s="1"/>
  <c r="J21" i="3"/>
  <c r="DA21" i="3" s="1"/>
  <c r="K22" i="3"/>
  <c r="DB22" i="3" s="1"/>
  <c r="L23" i="3"/>
  <c r="DC23" i="3" s="1"/>
  <c r="K26" i="3"/>
  <c r="DB26" i="3" s="1"/>
  <c r="J29" i="3"/>
  <c r="DA29" i="3" s="1"/>
  <c r="K30" i="3"/>
  <c r="DB30" i="3" s="1"/>
  <c r="J33" i="3"/>
  <c r="DA33" i="3" s="1"/>
  <c r="K34" i="3"/>
  <c r="DB34" i="3" s="1"/>
  <c r="J37" i="3"/>
  <c r="DA37" i="3" s="1"/>
  <c r="K46" i="3"/>
  <c r="DB46" i="3" s="1"/>
  <c r="J49" i="3"/>
  <c r="DA49" i="3" s="1"/>
  <c r="L51" i="3"/>
  <c r="DC51" i="3" s="1"/>
  <c r="CW51" i="3" s="1"/>
  <c r="J57" i="3"/>
  <c r="DA57" i="3" s="1"/>
  <c r="L59" i="3"/>
  <c r="DC59" i="3" s="1"/>
  <c r="J65" i="3"/>
  <c r="DA65" i="3" s="1"/>
  <c r="L67" i="3"/>
  <c r="DC67" i="3" s="1"/>
  <c r="DD63" i="3"/>
  <c r="DD47" i="3"/>
  <c r="DF34" i="3"/>
  <c r="DI34" i="3" s="1"/>
  <c r="DF26" i="3"/>
  <c r="DI26" i="3" s="1"/>
  <c r="DE21" i="3"/>
  <c r="DH21" i="3" s="1"/>
  <c r="DF18" i="3"/>
  <c r="DI18" i="3" s="1"/>
  <c r="DE13" i="3"/>
  <c r="DH13" i="3" s="1"/>
  <c r="DF10" i="3"/>
  <c r="DI10" i="3" s="1"/>
  <c r="DH37" i="3"/>
  <c r="DH33" i="3"/>
  <c r="DH29" i="3"/>
  <c r="BL69" i="3"/>
  <c r="L69" i="3"/>
  <c r="DC69" i="3" s="1"/>
  <c r="CW69" i="3" s="1"/>
  <c r="BL57" i="3"/>
  <c r="L57" i="3"/>
  <c r="DC57" i="3" s="1"/>
  <c r="CW57" i="3" s="1"/>
  <c r="DC4" i="3"/>
  <c r="L21" i="3"/>
  <c r="DC21" i="3" s="1"/>
  <c r="CW39" i="3"/>
  <c r="J45" i="3"/>
  <c r="DA45" i="3" s="1"/>
  <c r="L47" i="3"/>
  <c r="DC47" i="3" s="1"/>
  <c r="CW47" i="3" s="1"/>
  <c r="DD36" i="3"/>
  <c r="DE9" i="3"/>
  <c r="DH9" i="3" s="1"/>
  <c r="DF6" i="3"/>
  <c r="DI6" i="3" s="1"/>
  <c r="BS5" i="3"/>
  <c r="DD5" i="3"/>
  <c r="AH36" i="3"/>
  <c r="BK36" i="3" s="1"/>
  <c r="CG36" i="3" s="1"/>
  <c r="DH45" i="3"/>
  <c r="DE38" i="3"/>
  <c r="DH38" i="3" s="1"/>
  <c r="DH34" i="3"/>
  <c r="DE34" i="3"/>
  <c r="DE30" i="3"/>
  <c r="DH30" i="3" s="1"/>
  <c r="CJ59" i="3"/>
  <c r="J59" i="3"/>
  <c r="DA59" i="3" s="1"/>
  <c r="CJ51" i="3"/>
  <c r="J51" i="3"/>
  <c r="DA51" i="3" s="1"/>
  <c r="K4" i="3"/>
  <c r="DB4" i="3" s="1"/>
  <c r="CW24" i="3"/>
  <c r="L32" i="3"/>
  <c r="DC32" i="3" s="1"/>
  <c r="CW32" i="3" s="1"/>
  <c r="L58" i="3"/>
  <c r="DC58" i="3" s="1"/>
  <c r="CW58" i="3" s="1"/>
  <c r="DI4" i="3"/>
  <c r="DF4" i="3"/>
  <c r="DE4" i="3"/>
  <c r="DH4" i="3" s="1"/>
  <c r="BL15" i="3"/>
  <c r="DH69" i="3"/>
  <c r="DF67" i="3"/>
  <c r="DI67" i="3" s="1"/>
  <c r="DI66" i="3"/>
  <c r="DE66" i="3"/>
  <c r="DH66" i="3" s="1"/>
  <c r="DI63" i="3"/>
  <c r="DF63" i="3"/>
  <c r="DE62" i="3"/>
  <c r="DH62" i="3" s="1"/>
  <c r="DH61" i="3"/>
  <c r="DF59" i="3"/>
  <c r="DI59" i="3" s="1"/>
  <c r="DI58" i="3"/>
  <c r="DE58" i="3"/>
  <c r="DH58" i="3" s="1"/>
  <c r="DF55" i="3"/>
  <c r="DI55" i="3" s="1"/>
  <c r="DE54" i="3"/>
  <c r="DH54" i="3" s="1"/>
  <c r="DH53" i="3"/>
  <c r="DF51" i="3"/>
  <c r="DI51" i="3" s="1"/>
  <c r="DE50" i="3"/>
  <c r="DH50" i="3" s="1"/>
  <c r="DF47" i="3"/>
  <c r="DI47" i="3" s="1"/>
  <c r="DD25" i="3"/>
  <c r="DG25" i="3" s="1"/>
  <c r="DG24" i="3"/>
  <c r="DD21" i="3"/>
  <c r="DG21" i="3" s="1"/>
  <c r="DG20" i="3"/>
  <c r="DD17" i="3"/>
  <c r="DG17" i="3" s="1"/>
  <c r="DG16" i="3"/>
  <c r="DG13" i="3"/>
  <c r="DD13" i="3"/>
  <c r="DG12" i="3"/>
  <c r="AI67" i="3"/>
  <c r="BN67" i="3" s="1"/>
  <c r="AI33" i="3"/>
  <c r="BN33" i="3" s="1"/>
  <c r="CH33" i="3" s="1"/>
  <c r="J4" i="3"/>
  <c r="DA4" i="3" s="1"/>
  <c r="L6" i="3"/>
  <c r="DC6" i="3" s="1"/>
  <c r="K13" i="3"/>
  <c r="DB13" i="3" s="1"/>
  <c r="L14" i="3"/>
  <c r="DC14" i="3" s="1"/>
  <c r="CW14" i="3" s="1"/>
  <c r="L18" i="3"/>
  <c r="DC18" i="3" s="1"/>
  <c r="CW18" i="3" s="1"/>
  <c r="K21" i="3"/>
  <c r="DB21" i="3" s="1"/>
  <c r="L26" i="3"/>
  <c r="DC26" i="3" s="1"/>
  <c r="CW26" i="3" s="1"/>
  <c r="K29" i="3"/>
  <c r="DB29" i="3" s="1"/>
  <c r="J36" i="3"/>
  <c r="DA36" i="3" s="1"/>
  <c r="K37" i="3"/>
  <c r="DB37" i="3" s="1"/>
  <c r="L46" i="3"/>
  <c r="DC46" i="3" s="1"/>
  <c r="L54" i="3"/>
  <c r="DC54" i="3" s="1"/>
  <c r="L62" i="3"/>
  <c r="DC62" i="3" s="1"/>
  <c r="DE65" i="3"/>
  <c r="DH65" i="3" s="1"/>
  <c r="DF62" i="3"/>
  <c r="DI62" i="3" s="1"/>
  <c r="DE57" i="3"/>
  <c r="DH57" i="3" s="1"/>
  <c r="DF46" i="3"/>
  <c r="DI46" i="3" s="1"/>
  <c r="DF25" i="3"/>
  <c r="DI25" i="3" s="1"/>
  <c r="DF17" i="3"/>
  <c r="DI17" i="3" s="1"/>
  <c r="DE12" i="3"/>
  <c r="DH12" i="3" s="1"/>
  <c r="DD7" i="3"/>
  <c r="DH24" i="3"/>
  <c r="DI50" i="3"/>
  <c r="DI31" i="3"/>
  <c r="DI22" i="3"/>
  <c r="DH5" i="3"/>
  <c r="DH35" i="3"/>
  <c r="DH31" i="3"/>
  <c r="DI24" i="3"/>
  <c r="DI20" i="3"/>
  <c r="DH19" i="3"/>
  <c r="DI12" i="3"/>
  <c r="DI40" i="3"/>
  <c r="DH40" i="3"/>
  <c r="DI36" i="3"/>
  <c r="DH36" i="3"/>
  <c r="DI32" i="3"/>
  <c r="DH32" i="3"/>
  <c r="DI28" i="3"/>
  <c r="DH28" i="3"/>
  <c r="DI69" i="3"/>
  <c r="DI68" i="3"/>
  <c r="DH68" i="3"/>
  <c r="DH67" i="3"/>
  <c r="DI65" i="3"/>
  <c r="DI64" i="3"/>
  <c r="DH64" i="3"/>
  <c r="DH63" i="3"/>
  <c r="DI61" i="3"/>
  <c r="DI60" i="3"/>
  <c r="DH60" i="3"/>
  <c r="DI56" i="3"/>
  <c r="DH56" i="3"/>
  <c r="DH55" i="3"/>
  <c r="DI53" i="3"/>
  <c r="DI52" i="3"/>
  <c r="DH52" i="3"/>
  <c r="DH51" i="3"/>
  <c r="DI49" i="3"/>
  <c r="DI48" i="3"/>
  <c r="DH48" i="3"/>
  <c r="DG23" i="3"/>
  <c r="DG18" i="3"/>
  <c r="DG15" i="3"/>
  <c r="DG14" i="3"/>
  <c r="DG11" i="3"/>
  <c r="DH39" i="3"/>
  <c r="DH27" i="3"/>
  <c r="DH23" i="3"/>
  <c r="DH15" i="3"/>
  <c r="DI5" i="3"/>
  <c r="DI9" i="3"/>
  <c r="DI8" i="3"/>
  <c r="DH8" i="3"/>
  <c r="DH7" i="3"/>
  <c r="DI44" i="3"/>
  <c r="DH44" i="3"/>
  <c r="DI37" i="3"/>
  <c r="DI33" i="3"/>
  <c r="DI29" i="3"/>
  <c r="AH54" i="3"/>
  <c r="BK54" i="3" s="1"/>
  <c r="CJ69" i="3"/>
  <c r="AI69" i="3"/>
  <c r="BN69" i="3" s="1"/>
  <c r="CH69" i="3" s="1"/>
  <c r="AH64" i="3"/>
  <c r="BK64" i="3" s="1"/>
  <c r="CG64" i="3" s="1"/>
  <c r="AH48" i="3"/>
  <c r="BK48" i="3" s="1"/>
  <c r="CJ25" i="3"/>
  <c r="AI25" i="3"/>
  <c r="BN25" i="3" s="1"/>
  <c r="CH25" i="3" s="1"/>
  <c r="CL19" i="3"/>
  <c r="BL19" i="3"/>
  <c r="AH49" i="3"/>
  <c r="BK49" i="3" s="1"/>
  <c r="CC4" i="3"/>
  <c r="AJ66" i="3"/>
  <c r="BQ66" i="3" s="1"/>
  <c r="CC66" i="3" s="1"/>
  <c r="AJ63" i="3"/>
  <c r="AJ62" i="3"/>
  <c r="BQ62" i="3" s="1"/>
  <c r="AJ61" i="3"/>
  <c r="BQ61" i="3" s="1"/>
  <c r="AJ59" i="3"/>
  <c r="BQ59" i="3" s="1"/>
  <c r="AJ57" i="3"/>
  <c r="BQ57" i="3" s="1"/>
  <c r="AJ51" i="3"/>
  <c r="AJ50" i="3"/>
  <c r="BQ50" i="3" s="1"/>
  <c r="AJ49" i="3"/>
  <c r="BQ49" i="3" s="1"/>
  <c r="CT43" i="3"/>
  <c r="AH5" i="3"/>
  <c r="BK5" i="3" s="1"/>
  <c r="CG5" i="3" s="1"/>
  <c r="AJ38" i="3"/>
  <c r="BQ38" i="3" s="1"/>
  <c r="AJ33" i="3"/>
  <c r="BQ33" i="3" s="1"/>
  <c r="CC33" i="3" s="1"/>
  <c r="BQ27" i="3"/>
  <c r="CS43" i="3"/>
  <c r="CT42" i="3"/>
  <c r="AH57" i="3"/>
  <c r="BK57" i="3" s="1"/>
  <c r="CC57" i="3" s="1"/>
  <c r="AJ18" i="3"/>
  <c r="BQ18" i="3" s="1"/>
  <c r="CE43" i="3"/>
  <c r="AJ9" i="3"/>
  <c r="BQ9" i="3" s="1"/>
  <c r="BO18" i="3"/>
  <c r="AH38" i="3"/>
  <c r="BK38" i="3" s="1"/>
  <c r="AI15" i="3"/>
  <c r="BN15" i="3" s="1"/>
  <c r="AJ14" i="3"/>
  <c r="BQ14" i="3" s="1"/>
  <c r="CC30" i="3"/>
  <c r="CC54" i="3"/>
  <c r="BS67" i="3"/>
  <c r="DG67" i="3"/>
  <c r="BS53" i="3"/>
  <c r="DG53" i="3"/>
  <c r="BO20" i="3"/>
  <c r="AJ20" i="3"/>
  <c r="BQ20" i="3" s="1"/>
  <c r="AI59" i="3"/>
  <c r="BN59" i="3" s="1"/>
  <c r="AJ58" i="3"/>
  <c r="BQ58" i="3" s="1"/>
  <c r="DG36" i="3"/>
  <c r="BS4" i="3"/>
  <c r="DG4" i="3"/>
  <c r="AJ5" i="3"/>
  <c r="BQ5" i="3" s="1"/>
  <c r="CJ10" i="3"/>
  <c r="AH10" i="3"/>
  <c r="BK10" i="3" s="1"/>
  <c r="AI10" i="3"/>
  <c r="BN10" i="3" s="1"/>
  <c r="CH10" i="3" s="1"/>
  <c r="AJ10" i="3"/>
  <c r="BQ10" i="3" s="1"/>
  <c r="AJ6" i="3"/>
  <c r="BQ6" i="3" s="1"/>
  <c r="BO26" i="3"/>
  <c r="CJ46" i="3"/>
  <c r="AI46" i="3"/>
  <c r="BN46" i="3" s="1"/>
  <c r="CJ44" i="3"/>
  <c r="AI44" i="3"/>
  <c r="BN44" i="3" s="1"/>
  <c r="CJ34" i="3"/>
  <c r="AI34" i="3"/>
  <c r="BN34" i="3" s="1"/>
  <c r="BO32" i="3"/>
  <c r="AJ32" i="3"/>
  <c r="BQ32" i="3" s="1"/>
  <c r="BS37" i="3"/>
  <c r="DG37" i="3"/>
  <c r="BS35" i="3"/>
  <c r="DG35" i="3"/>
  <c r="BS28" i="3"/>
  <c r="BU28" i="3" s="1"/>
  <c r="DG28" i="3"/>
  <c r="CJ58" i="3"/>
  <c r="AI58" i="3"/>
  <c r="BN58" i="3" s="1"/>
  <c r="CH58" i="3" s="1"/>
  <c r="CJ54" i="3"/>
  <c r="AI54" i="3"/>
  <c r="BN54" i="3" s="1"/>
  <c r="CJ50" i="3"/>
  <c r="AI50" i="3"/>
  <c r="BN50" i="3" s="1"/>
  <c r="CH50" i="3" s="1"/>
  <c r="AJ67" i="3"/>
  <c r="BS65" i="3"/>
  <c r="DG65" i="3"/>
  <c r="BS64" i="3"/>
  <c r="DG64" i="3"/>
  <c r="BS60" i="3"/>
  <c r="DG60" i="3"/>
  <c r="BO56" i="3"/>
  <c r="AJ56" i="3"/>
  <c r="BQ56" i="3" s="1"/>
  <c r="AJ53" i="3"/>
  <c r="BQ53" i="3" s="1"/>
  <c r="BS52" i="3"/>
  <c r="DG52" i="3"/>
  <c r="BO48" i="3"/>
  <c r="AJ48" i="3"/>
  <c r="BQ48" i="3" s="1"/>
  <c r="CJ16" i="3"/>
  <c r="AH16" i="3"/>
  <c r="BK16" i="3" s="1"/>
  <c r="AI16" i="3"/>
  <c r="BN16" i="3" s="1"/>
  <c r="CH16" i="3" s="1"/>
  <c r="CJ12" i="3"/>
  <c r="AH12" i="3"/>
  <c r="BK12" i="3" s="1"/>
  <c r="AI12" i="3"/>
  <c r="BN12" i="3" s="1"/>
  <c r="CH12" i="3" s="1"/>
  <c r="CK12" i="3"/>
  <c r="AJ12" i="3"/>
  <c r="BQ12" i="3" s="1"/>
  <c r="CK13" i="3"/>
  <c r="AJ13" i="3"/>
  <c r="BQ13" i="3" s="1"/>
  <c r="BO16" i="3"/>
  <c r="AJ16" i="3"/>
  <c r="BQ16" i="3" s="1"/>
  <c r="CJ22" i="3"/>
  <c r="AI22" i="3"/>
  <c r="BN22" i="3" s="1"/>
  <c r="CH22" i="3" s="1"/>
  <c r="BS26" i="3"/>
  <c r="DG26" i="3"/>
  <c r="BS22" i="3"/>
  <c r="DG22" i="3"/>
  <c r="CT41" i="3"/>
  <c r="AH67" i="3"/>
  <c r="BK67" i="3" s="1"/>
  <c r="AI61" i="3"/>
  <c r="BN61" i="3" s="1"/>
  <c r="CH61" i="3" s="1"/>
  <c r="AH59" i="3"/>
  <c r="BK59" i="3" s="1"/>
  <c r="AH56" i="3"/>
  <c r="BK56" i="3" s="1"/>
  <c r="CG56" i="3" s="1"/>
  <c r="AI53" i="3"/>
  <c r="BN53" i="3" s="1"/>
  <c r="CH53" i="3" s="1"/>
  <c r="AH51" i="3"/>
  <c r="BK51" i="3" s="1"/>
  <c r="CG51" i="3" s="1"/>
  <c r="AI45" i="3"/>
  <c r="BN45" i="3" s="1"/>
  <c r="CH45" i="3" s="1"/>
  <c r="AI35" i="3"/>
  <c r="BN35" i="3" s="1"/>
  <c r="CH35" i="3" s="1"/>
  <c r="AH33" i="3"/>
  <c r="BK33" i="3" s="1"/>
  <c r="CG33" i="3" s="1"/>
  <c r="AI27" i="3"/>
  <c r="BN27" i="3" s="1"/>
  <c r="CH27" i="3" s="1"/>
  <c r="AH25" i="3"/>
  <c r="BK25" i="3" s="1"/>
  <c r="CG25" i="3" s="1"/>
  <c r="AH22" i="3"/>
  <c r="BK22" i="3" s="1"/>
  <c r="CG22" i="3" s="1"/>
  <c r="CI22" i="3" s="1"/>
  <c r="K21" i="4" s="1"/>
  <c r="AH19" i="3"/>
  <c r="BK19" i="3" s="1"/>
  <c r="AH11" i="3"/>
  <c r="BK11" i="3" s="1"/>
  <c r="DG34" i="3"/>
  <c r="DG7" i="3"/>
  <c r="BS10" i="3"/>
  <c r="DG10" i="3"/>
  <c r="BS45" i="3"/>
  <c r="DG45" i="3"/>
  <c r="BS62" i="3"/>
  <c r="DG62" i="3"/>
  <c r="CQ54" i="3"/>
  <c r="DI54" i="3"/>
  <c r="BQ46" i="3"/>
  <c r="CC46" i="3" s="1"/>
  <c r="CP20" i="3"/>
  <c r="DH20" i="3"/>
  <c r="CP18" i="3"/>
  <c r="DH18" i="3"/>
  <c r="AH62" i="3"/>
  <c r="BK62" i="3" s="1"/>
  <c r="CC62" i="3" s="1"/>
  <c r="AI51" i="3"/>
  <c r="BN51" i="3" s="1"/>
  <c r="AH31" i="3"/>
  <c r="BK31" i="3" s="1"/>
  <c r="CG31" i="3" s="1"/>
  <c r="AH23" i="3"/>
  <c r="BK23" i="3" s="1"/>
  <c r="CG23" i="3" s="1"/>
  <c r="CJ5" i="3"/>
  <c r="AI5" i="3"/>
  <c r="BN5" i="3" s="1"/>
  <c r="CJ7" i="3"/>
  <c r="AI7" i="3"/>
  <c r="BN7" i="3" s="1"/>
  <c r="BW20" i="3"/>
  <c r="BX20" i="3" s="1"/>
  <c r="AJ45" i="3"/>
  <c r="BQ45" i="3" s="1"/>
  <c r="BO40" i="3"/>
  <c r="AJ40" i="3"/>
  <c r="AJ35" i="3"/>
  <c r="BQ35" i="3" s="1"/>
  <c r="CJ32" i="3"/>
  <c r="AI32" i="3"/>
  <c r="BN32" i="3" s="1"/>
  <c r="CH32" i="3" s="1"/>
  <c r="CJ30" i="3"/>
  <c r="AI30" i="3"/>
  <c r="BN30" i="3" s="1"/>
  <c r="CH30" i="3" s="1"/>
  <c r="BS46" i="3"/>
  <c r="DG46" i="3"/>
  <c r="BS40" i="3"/>
  <c r="DG40" i="3"/>
  <c r="BS29" i="3"/>
  <c r="DG29" i="3"/>
  <c r="BS27" i="3"/>
  <c r="DG27" i="3"/>
  <c r="CJ62" i="3"/>
  <c r="AI62" i="3"/>
  <c r="BN62" i="3" s="1"/>
  <c r="CJ60" i="3"/>
  <c r="AI60" i="3"/>
  <c r="BN60" i="3" s="1"/>
  <c r="BS69" i="3"/>
  <c r="DG69" i="3"/>
  <c r="BS68" i="3"/>
  <c r="DG68" i="3"/>
  <c r="BS66" i="3"/>
  <c r="DG66" i="3"/>
  <c r="AJ65" i="3"/>
  <c r="BQ65" i="3" s="1"/>
  <c r="AJ64" i="3"/>
  <c r="BQ64" i="3" s="1"/>
  <c r="BO60" i="3"/>
  <c r="AJ60" i="3"/>
  <c r="BQ60" i="3" s="1"/>
  <c r="BS55" i="3"/>
  <c r="DG55" i="3"/>
  <c r="BO52" i="3"/>
  <c r="AJ52" i="3"/>
  <c r="BQ52" i="3" s="1"/>
  <c r="CP49" i="3"/>
  <c r="DH49" i="3"/>
  <c r="BO22" i="3"/>
  <c r="CJ24" i="3"/>
  <c r="AI24" i="3"/>
  <c r="BN24" i="3" s="1"/>
  <c r="CH24" i="3" s="1"/>
  <c r="CK25" i="3"/>
  <c r="AJ25" i="3"/>
  <c r="BQ25" i="3" s="1"/>
  <c r="CK23" i="3"/>
  <c r="AJ23" i="3"/>
  <c r="BQ23" i="3" s="1"/>
  <c r="CK21" i="3"/>
  <c r="AJ21" i="3"/>
  <c r="BQ21" i="3" s="1"/>
  <c r="CK19" i="3"/>
  <c r="AJ19" i="3"/>
  <c r="BQ19" i="3" s="1"/>
  <c r="CC19" i="3" s="1"/>
  <c r="BT21" i="3"/>
  <c r="BU21" i="3" s="1"/>
  <c r="BT17" i="3"/>
  <c r="BU17" i="3" s="1"/>
  <c r="BT12" i="3"/>
  <c r="AH69" i="3"/>
  <c r="BK69" i="3" s="1"/>
  <c r="CG69" i="3" s="1"/>
  <c r="CI69" i="3" s="1"/>
  <c r="AI63" i="3"/>
  <c r="BN63" i="3" s="1"/>
  <c r="CH63" i="3" s="1"/>
  <c r="AH61" i="3"/>
  <c r="BK61" i="3" s="1"/>
  <c r="AH58" i="3"/>
  <c r="BK58" i="3" s="1"/>
  <c r="CC58" i="3" s="1"/>
  <c r="AI55" i="3"/>
  <c r="BN55" i="3" s="1"/>
  <c r="CH55" i="3" s="1"/>
  <c r="AH53" i="3"/>
  <c r="BK53" i="3" s="1"/>
  <c r="CC53" i="3" s="1"/>
  <c r="AH50" i="3"/>
  <c r="BK50" i="3" s="1"/>
  <c r="CG50" i="3" s="1"/>
  <c r="AI47" i="3"/>
  <c r="BN47" i="3" s="1"/>
  <c r="CD47" i="3" s="1"/>
  <c r="AH45" i="3"/>
  <c r="BK45" i="3" s="1"/>
  <c r="CG45" i="3" s="1"/>
  <c r="AI37" i="3"/>
  <c r="BN37" i="3" s="1"/>
  <c r="CH37" i="3" s="1"/>
  <c r="AH35" i="3"/>
  <c r="BK35" i="3" s="1"/>
  <c r="AH32" i="3"/>
  <c r="BK32" i="3" s="1"/>
  <c r="AI29" i="3"/>
  <c r="BN29" i="3" s="1"/>
  <c r="CH29" i="3" s="1"/>
  <c r="AH27" i="3"/>
  <c r="BK27" i="3" s="1"/>
  <c r="CC27" i="3" s="1"/>
  <c r="AH24" i="3"/>
  <c r="BK24" i="3" s="1"/>
  <c r="CG24" i="3" s="1"/>
  <c r="AI21" i="3"/>
  <c r="BN21" i="3" s="1"/>
  <c r="CH21" i="3" s="1"/>
  <c r="AI17" i="3"/>
  <c r="BN17" i="3" s="1"/>
  <c r="CH17" i="3" s="1"/>
  <c r="AI13" i="3"/>
  <c r="BN13" i="3" s="1"/>
  <c r="CD13" i="3" s="1"/>
  <c r="AI9" i="3"/>
  <c r="BN9" i="3" s="1"/>
  <c r="CH9" i="3" s="1"/>
  <c r="AJ26" i="3"/>
  <c r="BQ26" i="3" s="1"/>
  <c r="DG63" i="3"/>
  <c r="DG56" i="3"/>
  <c r="DG5" i="3"/>
  <c r="CJ8" i="3"/>
  <c r="AH8" i="3"/>
  <c r="BK8" i="3" s="1"/>
  <c r="CG8" i="3" s="1"/>
  <c r="AI8" i="3"/>
  <c r="BN8" i="3" s="1"/>
  <c r="BO8" i="3"/>
  <c r="AJ8" i="3"/>
  <c r="BS6" i="3"/>
  <c r="DG6" i="3"/>
  <c r="BO44" i="3"/>
  <c r="AJ44" i="3"/>
  <c r="BQ44" i="3" s="1"/>
  <c r="CJ36" i="3"/>
  <c r="AI36" i="3"/>
  <c r="BN36" i="3" s="1"/>
  <c r="CH36" i="3" s="1"/>
  <c r="CI36" i="3" s="1"/>
  <c r="K22" i="4" s="1"/>
  <c r="CJ28" i="3"/>
  <c r="AI28" i="3"/>
  <c r="BN28" i="3" s="1"/>
  <c r="CH28" i="3" s="1"/>
  <c r="BS31" i="3"/>
  <c r="DG31" i="3"/>
  <c r="BS30" i="3"/>
  <c r="DG30" i="3"/>
  <c r="CJ68" i="3"/>
  <c r="AI68" i="3"/>
  <c r="BN68" i="3" s="1"/>
  <c r="BS58" i="3"/>
  <c r="DG58" i="3"/>
  <c r="BS50" i="3"/>
  <c r="DG50" i="3"/>
  <c r="BS48" i="3"/>
  <c r="DG48" i="3"/>
  <c r="CJ26" i="3"/>
  <c r="AI26" i="3"/>
  <c r="BN26" i="3" s="1"/>
  <c r="CH26" i="3" s="1"/>
  <c r="CT26" i="3" s="1"/>
  <c r="CK24" i="3"/>
  <c r="AJ24" i="3"/>
  <c r="BQ24" i="3" s="1"/>
  <c r="CC24" i="3" s="1"/>
  <c r="CQ16" i="3"/>
  <c r="DI16" i="3"/>
  <c r="CQ14" i="3"/>
  <c r="DI14" i="3"/>
  <c r="CP11" i="3"/>
  <c r="DH11" i="3"/>
  <c r="AH28" i="3"/>
  <c r="BK28" i="3" s="1"/>
  <c r="AI19" i="3"/>
  <c r="BN19" i="3" s="1"/>
  <c r="CH19" i="3" s="1"/>
  <c r="CJ4" i="3"/>
  <c r="AI4" i="3"/>
  <c r="BN4" i="3" s="1"/>
  <c r="CJ6" i="3"/>
  <c r="AH6" i="3"/>
  <c r="BK6" i="3" s="1"/>
  <c r="CC6" i="3" s="1"/>
  <c r="AI6" i="3"/>
  <c r="BN6" i="3" s="1"/>
  <c r="CH6" i="3" s="1"/>
  <c r="BS9" i="3"/>
  <c r="DG9" i="3"/>
  <c r="BS8" i="3"/>
  <c r="BU8" i="3" s="1"/>
  <c r="DG8" i="3"/>
  <c r="AJ7" i="3"/>
  <c r="BQ7" i="3" s="1"/>
  <c r="CC7" i="3" s="1"/>
  <c r="BT26" i="3"/>
  <c r="BS23" i="3"/>
  <c r="BU23" i="3" s="1"/>
  <c r="BT20" i="3"/>
  <c r="BL13" i="3"/>
  <c r="CJ40" i="3"/>
  <c r="AI40" i="3"/>
  <c r="BN40" i="3" s="1"/>
  <c r="CH40" i="3" s="1"/>
  <c r="CJ38" i="3"/>
  <c r="AI38" i="3"/>
  <c r="BN38" i="3" s="1"/>
  <c r="AJ36" i="3"/>
  <c r="BQ36" i="3" s="1"/>
  <c r="AJ31" i="3"/>
  <c r="BQ31" i="3" s="1"/>
  <c r="CC31" i="3" s="1"/>
  <c r="AJ28" i="3"/>
  <c r="BS44" i="3"/>
  <c r="DG44" i="3"/>
  <c r="BS39" i="3"/>
  <c r="DG39" i="3"/>
  <c r="BS38" i="3"/>
  <c r="DG38" i="3"/>
  <c r="BS33" i="3"/>
  <c r="DG33" i="3"/>
  <c r="BS32" i="3"/>
  <c r="DG32" i="3"/>
  <c r="CJ66" i="3"/>
  <c r="AI66" i="3"/>
  <c r="BN66" i="3" s="1"/>
  <c r="CH66" i="3" s="1"/>
  <c r="CJ64" i="3"/>
  <c r="AI64" i="3"/>
  <c r="BN64" i="3" s="1"/>
  <c r="CJ56" i="3"/>
  <c r="AI56" i="3"/>
  <c r="BN56" i="3" s="1"/>
  <c r="CD56" i="3" s="1"/>
  <c r="CJ52" i="3"/>
  <c r="AI52" i="3"/>
  <c r="BN52" i="3" s="1"/>
  <c r="CJ48" i="3"/>
  <c r="AI48" i="3"/>
  <c r="BN48" i="3" s="1"/>
  <c r="CD48" i="3" s="1"/>
  <c r="AJ69" i="3"/>
  <c r="BQ69" i="3" s="1"/>
  <c r="BO68" i="3"/>
  <c r="AJ68" i="3"/>
  <c r="BQ68" i="3" s="1"/>
  <c r="BS61" i="3"/>
  <c r="BU61" i="3" s="1"/>
  <c r="DG61" i="3"/>
  <c r="BS59" i="3"/>
  <c r="DG59" i="3"/>
  <c r="BS57" i="3"/>
  <c r="DG57" i="3"/>
  <c r="AJ55" i="3"/>
  <c r="BS51" i="3"/>
  <c r="DG51" i="3"/>
  <c r="BS49" i="3"/>
  <c r="DG49" i="3"/>
  <c r="AJ47" i="3"/>
  <c r="BQ47" i="3" s="1"/>
  <c r="BQ67" i="3"/>
  <c r="BQ63" i="3"/>
  <c r="BQ55" i="3"/>
  <c r="BQ51" i="3"/>
  <c r="BL18" i="3"/>
  <c r="CJ18" i="3"/>
  <c r="AH18" i="3"/>
  <c r="BK18" i="3" s="1"/>
  <c r="CC18" i="3" s="1"/>
  <c r="AI18" i="3"/>
  <c r="BN18" i="3" s="1"/>
  <c r="CD18" i="3" s="1"/>
  <c r="CJ14" i="3"/>
  <c r="AH14" i="3"/>
  <c r="BK14" i="3" s="1"/>
  <c r="AI14" i="3"/>
  <c r="BN14" i="3" s="1"/>
  <c r="CH14" i="3" s="1"/>
  <c r="CK11" i="3"/>
  <c r="AJ11" i="3"/>
  <c r="BQ11" i="3" s="1"/>
  <c r="CK17" i="3"/>
  <c r="AJ17" i="3"/>
  <c r="BQ17" i="3" s="1"/>
  <c r="CK15" i="3"/>
  <c r="AJ15" i="3"/>
  <c r="BQ15" i="3" s="1"/>
  <c r="CC15" i="3" s="1"/>
  <c r="CJ20" i="3"/>
  <c r="AH20" i="3"/>
  <c r="BK20" i="3" s="1"/>
  <c r="CG20" i="3" s="1"/>
  <c r="AI20" i="3"/>
  <c r="BN20" i="3" s="1"/>
  <c r="CH20" i="3" s="1"/>
  <c r="BT19" i="3"/>
  <c r="BU19" i="3" s="1"/>
  <c r="AH68" i="3"/>
  <c r="BK68" i="3" s="1"/>
  <c r="CG68" i="3" s="1"/>
  <c r="AI65" i="3"/>
  <c r="BN65" i="3" s="1"/>
  <c r="CH65" i="3" s="1"/>
  <c r="AH63" i="3"/>
  <c r="BK63" i="3" s="1"/>
  <c r="CC63" i="3" s="1"/>
  <c r="AH60" i="3"/>
  <c r="BK60" i="3" s="1"/>
  <c r="CC60" i="3" s="1"/>
  <c r="AI57" i="3"/>
  <c r="BN57" i="3" s="1"/>
  <c r="CH57" i="3" s="1"/>
  <c r="AH55" i="3"/>
  <c r="BK55" i="3" s="1"/>
  <c r="CG55" i="3" s="1"/>
  <c r="AH52" i="3"/>
  <c r="BK52" i="3" s="1"/>
  <c r="CG52" i="3" s="1"/>
  <c r="AI49" i="3"/>
  <c r="BN49" i="3" s="1"/>
  <c r="CH49" i="3" s="1"/>
  <c r="CT49" i="3" s="1"/>
  <c r="AH47" i="3"/>
  <c r="BK47" i="3" s="1"/>
  <c r="AH44" i="3"/>
  <c r="BK44" i="3" s="1"/>
  <c r="AI39" i="3"/>
  <c r="BN39" i="3" s="1"/>
  <c r="AH37" i="3"/>
  <c r="BK37" i="3" s="1"/>
  <c r="CG37" i="3" s="1"/>
  <c r="AH34" i="3"/>
  <c r="BK34" i="3" s="1"/>
  <c r="CC34" i="3" s="1"/>
  <c r="AI31" i="3"/>
  <c r="BN31" i="3" s="1"/>
  <c r="CH31" i="3" s="1"/>
  <c r="AH29" i="3"/>
  <c r="BK29" i="3" s="1"/>
  <c r="CC29" i="3" s="1"/>
  <c r="AH26" i="3"/>
  <c r="BK26" i="3" s="1"/>
  <c r="CC26" i="3" s="1"/>
  <c r="AI23" i="3"/>
  <c r="BN23" i="3" s="1"/>
  <c r="CD23" i="3" s="1"/>
  <c r="AH21" i="3"/>
  <c r="BK21" i="3" s="1"/>
  <c r="CG21" i="3" s="1"/>
  <c r="AH17" i="3"/>
  <c r="BK17" i="3" s="1"/>
  <c r="CG17" i="3" s="1"/>
  <c r="AH13" i="3"/>
  <c r="BK13" i="3" s="1"/>
  <c r="CG13" i="3" s="1"/>
  <c r="AH9" i="3"/>
  <c r="BK9" i="3" s="1"/>
  <c r="AJ22" i="3"/>
  <c r="BQ22" i="3" s="1"/>
  <c r="DG54" i="3"/>
  <c r="DG47" i="3"/>
  <c r="CS41" i="3"/>
  <c r="BQ40" i="3"/>
  <c r="CC40" i="3" s="1"/>
  <c r="BQ28" i="3"/>
  <c r="CC28" i="3" s="1"/>
  <c r="BQ8" i="3"/>
  <c r="CC48" i="3"/>
  <c r="CC49" i="3"/>
  <c r="BT4" i="3"/>
  <c r="CO4" i="3"/>
  <c r="BO10" i="3"/>
  <c r="CD10" i="3" s="1"/>
  <c r="CK10" i="3"/>
  <c r="BT8" i="3"/>
  <c r="CO8" i="3"/>
  <c r="BL8" i="3"/>
  <c r="CL8" i="3"/>
  <c r="BO7" i="3"/>
  <c r="CK7" i="3"/>
  <c r="BO31" i="3"/>
  <c r="CK31" i="3"/>
  <c r="BG27" i="3"/>
  <c r="CF27" i="3" s="1"/>
  <c r="CU27" i="3"/>
  <c r="CW27" i="3" s="1"/>
  <c r="BZ46" i="3"/>
  <c r="CQ46" i="3"/>
  <c r="BW46" i="3"/>
  <c r="BX46" i="3" s="1"/>
  <c r="CP46" i="3"/>
  <c r="BZ44" i="3"/>
  <c r="CA44" i="3" s="1"/>
  <c r="CQ44" i="3"/>
  <c r="BW44" i="3"/>
  <c r="BX44" i="3" s="1"/>
  <c r="CP44" i="3"/>
  <c r="CH39" i="3"/>
  <c r="BZ38" i="3"/>
  <c r="CA38" i="3" s="1"/>
  <c r="CQ38" i="3"/>
  <c r="BW38" i="3"/>
  <c r="BX38" i="3" s="1"/>
  <c r="CP38" i="3"/>
  <c r="BT36" i="3"/>
  <c r="BU36" i="3" s="1"/>
  <c r="CO36" i="3"/>
  <c r="BZ35" i="3"/>
  <c r="CQ35" i="3"/>
  <c r="BW35" i="3"/>
  <c r="BX35" i="3" s="1"/>
  <c r="CP35" i="3"/>
  <c r="CH34" i="3"/>
  <c r="BZ33" i="3"/>
  <c r="CA33" i="3" s="1"/>
  <c r="CQ33" i="3"/>
  <c r="BW33" i="3"/>
  <c r="CP33" i="3"/>
  <c r="BZ30" i="3"/>
  <c r="CA30" i="3" s="1"/>
  <c r="CQ30" i="3"/>
  <c r="BW30" i="3"/>
  <c r="BX30" i="3" s="1"/>
  <c r="CP30" i="3"/>
  <c r="BT28" i="3"/>
  <c r="CO28" i="3"/>
  <c r="BZ27" i="3"/>
  <c r="CA27" i="3" s="1"/>
  <c r="CQ27" i="3"/>
  <c r="BW27" i="3"/>
  <c r="BX27" i="3" s="1"/>
  <c r="CP27" i="3"/>
  <c r="BZ69" i="3"/>
  <c r="CQ69" i="3"/>
  <c r="BW69" i="3"/>
  <c r="BX69" i="3" s="1"/>
  <c r="CP69" i="3"/>
  <c r="BT68" i="3"/>
  <c r="CO68" i="3"/>
  <c r="BZ66" i="3"/>
  <c r="CA66" i="3" s="1"/>
  <c r="CQ66" i="3"/>
  <c r="BW66" i="3"/>
  <c r="BX66" i="3" s="1"/>
  <c r="CP66" i="3"/>
  <c r="BT65" i="3"/>
  <c r="BU65" i="3" s="1"/>
  <c r="CO65" i="3"/>
  <c r="BL65" i="3"/>
  <c r="CL65" i="3"/>
  <c r="CH64" i="3"/>
  <c r="BO64" i="3"/>
  <c r="CD64" i="3" s="1"/>
  <c r="CK64" i="3"/>
  <c r="BZ63" i="3"/>
  <c r="CQ63" i="3"/>
  <c r="BW63" i="3"/>
  <c r="BX63" i="3" s="1"/>
  <c r="CP63" i="3"/>
  <c r="BG8" i="3"/>
  <c r="CF8" i="3" s="1"/>
  <c r="CU8" i="3"/>
  <c r="CW8" i="3" s="1"/>
  <c r="BO28" i="3"/>
  <c r="CD28" i="3" s="1"/>
  <c r="CK28" i="3"/>
  <c r="CH5" i="3"/>
  <c r="BO5" i="3"/>
  <c r="CD5" i="3" s="1"/>
  <c r="CK5" i="3"/>
  <c r="CH13" i="3"/>
  <c r="BO36" i="3"/>
  <c r="CK36" i="3"/>
  <c r="BG30" i="3"/>
  <c r="CF30" i="3" s="1"/>
  <c r="CU30" i="3"/>
  <c r="CW30" i="3" s="1"/>
  <c r="BW53" i="3"/>
  <c r="BX53" i="3" s="1"/>
  <c r="CP53" i="3"/>
  <c r="BT52" i="3"/>
  <c r="BU52" i="3" s="1"/>
  <c r="CO52" i="3"/>
  <c r="BZ50" i="3"/>
  <c r="CQ50" i="3"/>
  <c r="BW50" i="3"/>
  <c r="BX50" i="3" s="1"/>
  <c r="CP50" i="3"/>
  <c r="BT49" i="3"/>
  <c r="BU49" i="3" s="1"/>
  <c r="CO49" i="3"/>
  <c r="BZ47" i="3"/>
  <c r="CA47" i="3" s="1"/>
  <c r="CQ47" i="3"/>
  <c r="BW47" i="3"/>
  <c r="BX47" i="3" s="1"/>
  <c r="CP47" i="3"/>
  <c r="BZ54" i="3"/>
  <c r="CA54" i="3" s="1"/>
  <c r="BL14" i="3"/>
  <c r="BL24" i="3"/>
  <c r="CL24" i="3"/>
  <c r="BL22" i="3"/>
  <c r="CL22" i="3"/>
  <c r="CC37" i="3"/>
  <c r="CK68" i="3"/>
  <c r="CL57" i="3"/>
  <c r="CK52" i="3"/>
  <c r="CK40" i="3"/>
  <c r="CL29" i="3"/>
  <c r="CK8" i="3"/>
  <c r="BO61" i="3"/>
  <c r="CK61" i="3"/>
  <c r="BZ56" i="3"/>
  <c r="CA56" i="3" s="1"/>
  <c r="CQ56" i="3"/>
  <c r="BO55" i="3"/>
  <c r="CK55" i="3"/>
  <c r="BZ53" i="3"/>
  <c r="CQ53" i="3"/>
  <c r="CH4" i="3"/>
  <c r="BO4" i="3"/>
  <c r="CD4" i="3" s="1"/>
  <c r="CK4" i="3"/>
  <c r="BZ9" i="3"/>
  <c r="CA9" i="3" s="1"/>
  <c r="CQ9" i="3"/>
  <c r="BW9" i="3"/>
  <c r="BX9" i="3" s="1"/>
  <c r="CP9" i="3"/>
  <c r="BZ6" i="3"/>
  <c r="CA6" i="3" s="1"/>
  <c r="CQ6" i="3"/>
  <c r="BW6" i="3"/>
  <c r="BX6" i="3" s="1"/>
  <c r="CP6" i="3"/>
  <c r="BO46" i="3"/>
  <c r="CD46" i="3" s="1"/>
  <c r="CK46" i="3"/>
  <c r="BO39" i="3"/>
  <c r="CK39" i="3"/>
  <c r="BO37" i="3"/>
  <c r="CD37" i="3" s="1"/>
  <c r="CK37" i="3"/>
  <c r="BO34" i="3"/>
  <c r="CD34" i="3" s="1"/>
  <c r="CK34" i="3"/>
  <c r="BO29" i="3"/>
  <c r="CD29" i="3" s="1"/>
  <c r="CK29" i="3"/>
  <c r="BT46" i="3"/>
  <c r="CO46" i="3"/>
  <c r="BT44" i="3"/>
  <c r="BU44" i="3" s="1"/>
  <c r="CO44" i="3"/>
  <c r="BZ40" i="3"/>
  <c r="CA40" i="3" s="1"/>
  <c r="CQ40" i="3"/>
  <c r="BW40" i="3"/>
  <c r="BX40" i="3" s="1"/>
  <c r="CP40" i="3"/>
  <c r="BT38" i="3"/>
  <c r="BU38" i="3" s="1"/>
  <c r="CO38" i="3"/>
  <c r="BL38" i="3"/>
  <c r="CL38" i="3"/>
  <c r="BT35" i="3"/>
  <c r="CO35" i="3"/>
  <c r="BL35" i="3"/>
  <c r="CL35" i="3"/>
  <c r="BT33" i="3"/>
  <c r="CO33" i="3"/>
  <c r="BZ32" i="3"/>
  <c r="CA32" i="3" s="1"/>
  <c r="CQ32" i="3"/>
  <c r="BW32" i="3"/>
  <c r="BX32" i="3" s="1"/>
  <c r="CP32" i="3"/>
  <c r="BT30" i="3"/>
  <c r="BU30" i="3" s="1"/>
  <c r="CO30" i="3"/>
  <c r="BL30" i="3"/>
  <c r="CL30" i="3"/>
  <c r="BT27" i="3"/>
  <c r="BU27" i="3" s="1"/>
  <c r="CO27" i="3"/>
  <c r="BL27" i="3"/>
  <c r="CL27" i="3"/>
  <c r="BT69" i="3"/>
  <c r="CO69" i="3"/>
  <c r="BZ67" i="3"/>
  <c r="CA67" i="3" s="1"/>
  <c r="CQ67" i="3"/>
  <c r="BW67" i="3"/>
  <c r="BX67" i="3" s="1"/>
  <c r="CP67" i="3"/>
  <c r="BT66" i="3"/>
  <c r="CO66" i="3"/>
  <c r="BL66" i="3"/>
  <c r="CL66" i="3"/>
  <c r="BO65" i="3"/>
  <c r="CK65" i="3"/>
  <c r="BT63" i="3"/>
  <c r="BU63" i="3" s="1"/>
  <c r="CO63" i="3"/>
  <c r="CH62" i="3"/>
  <c r="BO62" i="3"/>
  <c r="CK62" i="3"/>
  <c r="BZ60" i="3"/>
  <c r="CA60" i="3" s="1"/>
  <c r="CQ60" i="3"/>
  <c r="BW60" i="3"/>
  <c r="BX60" i="3" s="1"/>
  <c r="CP60" i="3"/>
  <c r="CH59" i="3"/>
  <c r="BO59" i="3"/>
  <c r="CD59" i="3" s="1"/>
  <c r="CK59" i="3"/>
  <c r="BZ57" i="3"/>
  <c r="CA57" i="3" s="1"/>
  <c r="CQ57" i="3"/>
  <c r="BW57" i="3"/>
  <c r="BX57" i="3" s="1"/>
  <c r="CP57" i="3"/>
  <c r="BT56" i="3"/>
  <c r="BU56" i="3" s="1"/>
  <c r="CO56" i="3"/>
  <c r="BW54" i="3"/>
  <c r="BX54" i="3" s="1"/>
  <c r="CP54" i="3"/>
  <c r="BT53" i="3"/>
  <c r="CO53" i="3"/>
  <c r="CH52" i="3"/>
  <c r="BZ51" i="3"/>
  <c r="CA51" i="3" s="1"/>
  <c r="CQ51" i="3"/>
  <c r="BW51" i="3"/>
  <c r="CP51" i="3"/>
  <c r="BT50" i="3"/>
  <c r="CO50" i="3"/>
  <c r="BL50" i="3"/>
  <c r="CL50" i="3"/>
  <c r="BO49" i="3"/>
  <c r="CK49" i="3"/>
  <c r="BT47" i="3"/>
  <c r="BU47" i="3" s="1"/>
  <c r="CO47" i="3"/>
  <c r="BW49" i="3"/>
  <c r="BO14" i="3"/>
  <c r="BW26" i="3"/>
  <c r="BX26" i="3" s="1"/>
  <c r="BT24" i="3"/>
  <c r="BU24" i="3" s="1"/>
  <c r="BT16" i="3"/>
  <c r="BT13" i="3"/>
  <c r="BU13" i="3" s="1"/>
  <c r="BZ14" i="3"/>
  <c r="CA14" i="3" s="1"/>
  <c r="CC56" i="3"/>
  <c r="CL61" i="3"/>
  <c r="CK56" i="3"/>
  <c r="CL45" i="3"/>
  <c r="BO58" i="3"/>
  <c r="CD58" i="3" s="1"/>
  <c r="CK58" i="3"/>
  <c r="BZ5" i="3"/>
  <c r="CA5" i="3" s="1"/>
  <c r="CQ5" i="3"/>
  <c r="BW5" i="3"/>
  <c r="BX5" i="3" s="1"/>
  <c r="CP5" i="3"/>
  <c r="BG5" i="3"/>
  <c r="CF5" i="3" s="1"/>
  <c r="CU5" i="3"/>
  <c r="CW5" i="3" s="1"/>
  <c r="BG9" i="3"/>
  <c r="CF9" i="3" s="1"/>
  <c r="CU9" i="3"/>
  <c r="CW9" i="3" s="1"/>
  <c r="BZ10" i="3"/>
  <c r="CA10" i="3" s="1"/>
  <c r="CQ10" i="3"/>
  <c r="BW10" i="3"/>
  <c r="BX10" i="3" s="1"/>
  <c r="CP10" i="3"/>
  <c r="BT9" i="3"/>
  <c r="BU9" i="3" s="1"/>
  <c r="CO9" i="3"/>
  <c r="BZ7" i="3"/>
  <c r="CA7" i="3" s="1"/>
  <c r="CQ7" i="3"/>
  <c r="BW7" i="3"/>
  <c r="CP7" i="3"/>
  <c r="BT6" i="3"/>
  <c r="CO6" i="3"/>
  <c r="CD15" i="3"/>
  <c r="CH15" i="3"/>
  <c r="BG36" i="3"/>
  <c r="CF36" i="3" s="1"/>
  <c r="CU36" i="3"/>
  <c r="BO30" i="3"/>
  <c r="CK30" i="3"/>
  <c r="CT30" i="3" s="1"/>
  <c r="BO27" i="3"/>
  <c r="CK27" i="3"/>
  <c r="CH46" i="3"/>
  <c r="BZ45" i="3"/>
  <c r="CA45" i="3" s="1"/>
  <c r="CQ45" i="3"/>
  <c r="BW45" i="3"/>
  <c r="BX45" i="3" s="1"/>
  <c r="CP45" i="3"/>
  <c r="BT40" i="3"/>
  <c r="CO40" i="3"/>
  <c r="BZ39" i="3"/>
  <c r="CA39" i="3" s="1"/>
  <c r="CQ39" i="3"/>
  <c r="BW39" i="3"/>
  <c r="BX39" i="3" s="1"/>
  <c r="CP39" i="3"/>
  <c r="CH38" i="3"/>
  <c r="BZ37" i="3"/>
  <c r="CQ37" i="3"/>
  <c r="BW37" i="3"/>
  <c r="BX37" i="3" s="1"/>
  <c r="CP37" i="3"/>
  <c r="BZ34" i="3"/>
  <c r="CA34" i="3" s="1"/>
  <c r="CQ34" i="3"/>
  <c r="BW34" i="3"/>
  <c r="BX34" i="3" s="1"/>
  <c r="CP34" i="3"/>
  <c r="BT32" i="3"/>
  <c r="BU32" i="3" s="1"/>
  <c r="CO32" i="3"/>
  <c r="BZ31" i="3"/>
  <c r="CA31" i="3" s="1"/>
  <c r="CQ31" i="3"/>
  <c r="BW31" i="3"/>
  <c r="CP31" i="3"/>
  <c r="BZ29" i="3"/>
  <c r="CA29" i="3" s="1"/>
  <c r="CQ29" i="3"/>
  <c r="BW29" i="3"/>
  <c r="BX29" i="3" s="1"/>
  <c r="CP29" i="3"/>
  <c r="BG62" i="3"/>
  <c r="CF62" i="3" s="1"/>
  <c r="CU62" i="3"/>
  <c r="BO69" i="3"/>
  <c r="CK69" i="3"/>
  <c r="BT67" i="3"/>
  <c r="BU67" i="3" s="1"/>
  <c r="CO67" i="3"/>
  <c r="BO66" i="3"/>
  <c r="CD66" i="3" s="1"/>
  <c r="CK66" i="3"/>
  <c r="BZ64" i="3"/>
  <c r="CQ64" i="3"/>
  <c r="BW64" i="3"/>
  <c r="BX64" i="3" s="1"/>
  <c r="CP64" i="3"/>
  <c r="BO63" i="3"/>
  <c r="CK63" i="3"/>
  <c r="BZ61" i="3"/>
  <c r="CA61" i="3" s="1"/>
  <c r="CQ61" i="3"/>
  <c r="BW61" i="3"/>
  <c r="BX61" i="3" s="1"/>
  <c r="CP61" i="3"/>
  <c r="BT60" i="3"/>
  <c r="BU60" i="3" s="1"/>
  <c r="CO60" i="3"/>
  <c r="BL60" i="3"/>
  <c r="CL60" i="3"/>
  <c r="BZ58" i="3"/>
  <c r="CA58" i="3" s="1"/>
  <c r="CQ58" i="3"/>
  <c r="BW58" i="3"/>
  <c r="BX58" i="3" s="1"/>
  <c r="CP58" i="3"/>
  <c r="BT57" i="3"/>
  <c r="CO57" i="3"/>
  <c r="BZ55" i="3"/>
  <c r="CA55" i="3" s="1"/>
  <c r="CQ55" i="3"/>
  <c r="BW55" i="3"/>
  <c r="BX55" i="3" s="1"/>
  <c r="CP55" i="3"/>
  <c r="BT54" i="3"/>
  <c r="CO54" i="3"/>
  <c r="BL54" i="3"/>
  <c r="CL54" i="3"/>
  <c r="BO53" i="3"/>
  <c r="CD53" i="3" s="1"/>
  <c r="CK53" i="3"/>
  <c r="BT51" i="3"/>
  <c r="CO51" i="3"/>
  <c r="BO50" i="3"/>
  <c r="CK50" i="3"/>
  <c r="BZ48" i="3"/>
  <c r="CQ48" i="3"/>
  <c r="BW48" i="3"/>
  <c r="BX48" i="3" s="1"/>
  <c r="CP48" i="3"/>
  <c r="BO47" i="3"/>
  <c r="CK47" i="3"/>
  <c r="BL26" i="3"/>
  <c r="CC5" i="3"/>
  <c r="CK60" i="3"/>
  <c r="CL49" i="3"/>
  <c r="CK44" i="3"/>
  <c r="CK32" i="3"/>
  <c r="CK16" i="3"/>
  <c r="BT62" i="3"/>
  <c r="CO62" i="3"/>
  <c r="BT59" i="3"/>
  <c r="BU59" i="3" s="1"/>
  <c r="CO59" i="3"/>
  <c r="BW56" i="3"/>
  <c r="BX56" i="3" s="1"/>
  <c r="CP56" i="3"/>
  <c r="BZ4" i="3"/>
  <c r="CA4" i="3" s="1"/>
  <c r="CQ4" i="3"/>
  <c r="BW4" i="3"/>
  <c r="BX4" i="3" s="1"/>
  <c r="CP4" i="3"/>
  <c r="BG4" i="3"/>
  <c r="CF4" i="3" s="1"/>
  <c r="CU4" i="3"/>
  <c r="BT5" i="3"/>
  <c r="BU5" i="3" s="1"/>
  <c r="CO5" i="3"/>
  <c r="BT10" i="3"/>
  <c r="CO10" i="3"/>
  <c r="BL10" i="3"/>
  <c r="CL10" i="3"/>
  <c r="BO9" i="3"/>
  <c r="CD9" i="3" s="1"/>
  <c r="CK9" i="3"/>
  <c r="BZ8" i="3"/>
  <c r="CA8" i="3" s="1"/>
  <c r="CQ8" i="3"/>
  <c r="BW8" i="3"/>
  <c r="CP8" i="3"/>
  <c r="BT7" i="3"/>
  <c r="BU7" i="3" s="1"/>
  <c r="CO7" i="3"/>
  <c r="BO6" i="3"/>
  <c r="CK6" i="3"/>
  <c r="CD11" i="3"/>
  <c r="CH11" i="3"/>
  <c r="BO45" i="3"/>
  <c r="CK45" i="3"/>
  <c r="BO38" i="3"/>
  <c r="CD38" i="3" s="1"/>
  <c r="CK38" i="3"/>
  <c r="BG37" i="3"/>
  <c r="CF37" i="3" s="1"/>
  <c r="CU37" i="3"/>
  <c r="CW37" i="3" s="1"/>
  <c r="BO35" i="3"/>
  <c r="CD35" i="3" s="1"/>
  <c r="CK35" i="3"/>
  <c r="BO33" i="3"/>
  <c r="CK33" i="3"/>
  <c r="CA46" i="3"/>
  <c r="BT45" i="3"/>
  <c r="BU45" i="3" s="1"/>
  <c r="CO45" i="3"/>
  <c r="BT39" i="3"/>
  <c r="CO39" i="3"/>
  <c r="BT37" i="3"/>
  <c r="CO37" i="3"/>
  <c r="BZ36" i="3"/>
  <c r="CA36" i="3" s="1"/>
  <c r="CQ36" i="3"/>
  <c r="BW36" i="3"/>
  <c r="BX36" i="3" s="1"/>
  <c r="CP36" i="3"/>
  <c r="CA35" i="3"/>
  <c r="BT34" i="3"/>
  <c r="BU34" i="3" s="1"/>
  <c r="CO34" i="3"/>
  <c r="BL34" i="3"/>
  <c r="CL34" i="3"/>
  <c r="BT31" i="3"/>
  <c r="CO31" i="3"/>
  <c r="BL31" i="3"/>
  <c r="CL31" i="3"/>
  <c r="BT29" i="3"/>
  <c r="CO29" i="3"/>
  <c r="BZ28" i="3"/>
  <c r="CA28" i="3" s="1"/>
  <c r="CQ28" i="3"/>
  <c r="BW28" i="3"/>
  <c r="BX28" i="3" s="1"/>
  <c r="CP28" i="3"/>
  <c r="CA69" i="3"/>
  <c r="BZ68" i="3"/>
  <c r="CQ68" i="3"/>
  <c r="BW68" i="3"/>
  <c r="BX68" i="3" s="1"/>
  <c r="CP68" i="3"/>
  <c r="CH67" i="3"/>
  <c r="BO67" i="3"/>
  <c r="CD67" i="3" s="1"/>
  <c r="CK67" i="3"/>
  <c r="BZ65" i="3"/>
  <c r="CA65" i="3" s="1"/>
  <c r="CQ65" i="3"/>
  <c r="BW65" i="3"/>
  <c r="BX65" i="3" s="1"/>
  <c r="CP65" i="3"/>
  <c r="BT64" i="3"/>
  <c r="CO64" i="3"/>
  <c r="BL64" i="3"/>
  <c r="CL64" i="3"/>
  <c r="CA63" i="3"/>
  <c r="BZ62" i="3"/>
  <c r="CA62" i="3" s="1"/>
  <c r="CQ62" i="3"/>
  <c r="BW62" i="3"/>
  <c r="BX62" i="3" s="1"/>
  <c r="CP62" i="3"/>
  <c r="BT61" i="3"/>
  <c r="CO61" i="3"/>
  <c r="BZ59" i="3"/>
  <c r="CA59" i="3" s="1"/>
  <c r="CQ59" i="3"/>
  <c r="BW59" i="3"/>
  <c r="CP59" i="3"/>
  <c r="BT58" i="3"/>
  <c r="BU58" i="3" s="1"/>
  <c r="CO58" i="3"/>
  <c r="BO57" i="3"/>
  <c r="CD57" i="3" s="1"/>
  <c r="CK57" i="3"/>
  <c r="BT55" i="3"/>
  <c r="BU55" i="3" s="1"/>
  <c r="CO55" i="3"/>
  <c r="CH54" i="3"/>
  <c r="BO54" i="3"/>
  <c r="CD54" i="3" s="1"/>
  <c r="CK54" i="3"/>
  <c r="CA53" i="3"/>
  <c r="BZ52" i="3"/>
  <c r="CA52" i="3" s="1"/>
  <c r="CQ52" i="3"/>
  <c r="BW52" i="3"/>
  <c r="BX52" i="3" s="1"/>
  <c r="CP52" i="3"/>
  <c r="CH51" i="3"/>
  <c r="BO51" i="3"/>
  <c r="CD51" i="3" s="1"/>
  <c r="CK51" i="3"/>
  <c r="CA50" i="3"/>
  <c r="BZ49" i="3"/>
  <c r="CQ49" i="3"/>
  <c r="BX49" i="3"/>
  <c r="BT48" i="3"/>
  <c r="BU48" i="3" s="1"/>
  <c r="CO48" i="3"/>
  <c r="BL48" i="3"/>
  <c r="CL48" i="3"/>
  <c r="CS48" i="3" s="1"/>
  <c r="BZ26" i="3"/>
  <c r="CA26" i="3" s="1"/>
  <c r="CQ26" i="3"/>
  <c r="BZ25" i="3"/>
  <c r="CA25" i="3" s="1"/>
  <c r="CQ25" i="3"/>
  <c r="BW25" i="3"/>
  <c r="BX25" i="3" s="1"/>
  <c r="CP25" i="3"/>
  <c r="BZ24" i="3"/>
  <c r="CA24" i="3" s="1"/>
  <c r="CQ24" i="3"/>
  <c r="BW24" i="3"/>
  <c r="BX24" i="3" s="1"/>
  <c r="CP24" i="3"/>
  <c r="BZ23" i="3"/>
  <c r="CA23" i="3" s="1"/>
  <c r="CQ23" i="3"/>
  <c r="BW23" i="3"/>
  <c r="BX23" i="3" s="1"/>
  <c r="CP23" i="3"/>
  <c r="BZ22" i="3"/>
  <c r="CA22" i="3" s="1"/>
  <c r="CQ22" i="3"/>
  <c r="BW22" i="3"/>
  <c r="BX22" i="3" s="1"/>
  <c r="CP22" i="3"/>
  <c r="BZ21" i="3"/>
  <c r="CQ21" i="3"/>
  <c r="BW21" i="3"/>
  <c r="BX21" i="3" s="1"/>
  <c r="CP21" i="3"/>
  <c r="BZ20" i="3"/>
  <c r="CA20" i="3" s="1"/>
  <c r="CQ20" i="3"/>
  <c r="BZ19" i="3"/>
  <c r="CA19" i="3" s="1"/>
  <c r="CQ19" i="3"/>
  <c r="BW19" i="3"/>
  <c r="BX19" i="3" s="1"/>
  <c r="CP19" i="3"/>
  <c r="BZ18" i="3"/>
  <c r="CA18" i="3" s="1"/>
  <c r="CQ18" i="3"/>
  <c r="BZ17" i="3"/>
  <c r="CA17" i="3" s="1"/>
  <c r="CQ17" i="3"/>
  <c r="BW17" i="3"/>
  <c r="BX17" i="3" s="1"/>
  <c r="CP17" i="3"/>
  <c r="BW16" i="3"/>
  <c r="BX16" i="3" s="1"/>
  <c r="CP16" i="3"/>
  <c r="BZ15" i="3"/>
  <c r="CA15" i="3" s="1"/>
  <c r="CQ15" i="3"/>
  <c r="BW15" i="3"/>
  <c r="BX15" i="3" s="1"/>
  <c r="CP15" i="3"/>
  <c r="BW14" i="3"/>
  <c r="BX14" i="3" s="1"/>
  <c r="CP14" i="3"/>
  <c r="BZ13" i="3"/>
  <c r="CA13" i="3" s="1"/>
  <c r="CQ13" i="3"/>
  <c r="BW13" i="3"/>
  <c r="BX13" i="3" s="1"/>
  <c r="CP13" i="3"/>
  <c r="BZ12" i="3"/>
  <c r="CA12" i="3" s="1"/>
  <c r="CQ12" i="3"/>
  <c r="BW12" i="3"/>
  <c r="BX12" i="3" s="1"/>
  <c r="CP12" i="3"/>
  <c r="BZ11" i="3"/>
  <c r="CA11" i="3" s="1"/>
  <c r="CQ11" i="3"/>
  <c r="CS42" i="3"/>
  <c r="CL69" i="3"/>
  <c r="CL53" i="3"/>
  <c r="CK48" i="3"/>
  <c r="CK20" i="3"/>
  <c r="BU22" i="3"/>
  <c r="CD21" i="3"/>
  <c r="CA64" i="3"/>
  <c r="BU26" i="3"/>
  <c r="BU25" i="3"/>
  <c r="BX31" i="3"/>
  <c r="CA68" i="3"/>
  <c r="CG54" i="3"/>
  <c r="CI54" i="3" s="1"/>
  <c r="K12" i="4" s="1"/>
  <c r="CG26" i="3"/>
  <c r="CI26" i="3" s="1"/>
  <c r="CA21" i="3"/>
  <c r="CG19" i="3"/>
  <c r="CG40" i="3"/>
  <c r="CI40" i="3" s="1"/>
  <c r="K6" i="4" s="1"/>
  <c r="BX33" i="3"/>
  <c r="CG15" i="3"/>
  <c r="CI15" i="3" s="1"/>
  <c r="CG14" i="3"/>
  <c r="CA37" i="3"/>
  <c r="CG34" i="3"/>
  <c r="CI34" i="3" s="1"/>
  <c r="CG61" i="3"/>
  <c r="BX51" i="3"/>
  <c r="CG48" i="3"/>
  <c r="CA48" i="3"/>
  <c r="CG67" i="3"/>
  <c r="CG32" i="3"/>
  <c r="CI32" i="3" s="1"/>
  <c r="K5" i="4" s="1"/>
  <c r="BX8" i="3"/>
  <c r="CG7" i="3"/>
  <c r="BU20" i="3"/>
  <c r="BU18" i="3"/>
  <c r="BX11" i="3"/>
  <c r="CD33" i="3"/>
  <c r="CG28" i="3"/>
  <c r="CG62" i="3"/>
  <c r="CG49" i="3"/>
  <c r="CA49" i="3"/>
  <c r="CG4" i="3"/>
  <c r="BX7" i="3"/>
  <c r="BU16" i="3"/>
  <c r="BU15" i="3"/>
  <c r="BU14" i="3"/>
  <c r="BU12" i="3"/>
  <c r="BU11" i="3"/>
  <c r="CG46" i="3"/>
  <c r="CG38" i="3"/>
  <c r="CG35" i="3"/>
  <c r="CI35" i="3" s="1"/>
  <c r="CG30" i="3"/>
  <c r="BX59" i="3"/>
  <c r="CG16" i="3"/>
  <c r="CI16" i="3" s="1"/>
  <c r="BL68" i="3"/>
  <c r="BL63" i="3"/>
  <c r="BL58" i="3"/>
  <c r="BL52" i="3"/>
  <c r="BL47" i="3"/>
  <c r="BL39" i="3"/>
  <c r="BL33" i="3"/>
  <c r="BL28" i="3"/>
  <c r="BL23" i="3"/>
  <c r="BL17" i="3"/>
  <c r="BL12" i="3"/>
  <c r="BL7" i="3"/>
  <c r="BL67" i="3"/>
  <c r="BL62" i="3"/>
  <c r="BL56" i="3"/>
  <c r="BL51" i="3"/>
  <c r="BL46" i="3"/>
  <c r="BL37" i="3"/>
  <c r="BL32" i="3"/>
  <c r="BL21" i="3"/>
  <c r="BL16" i="3"/>
  <c r="BL11" i="3"/>
  <c r="BL5" i="3"/>
  <c r="BL59" i="3"/>
  <c r="BL40" i="3"/>
  <c r="BL6" i="3"/>
  <c r="BL55" i="3"/>
  <c r="BL44" i="3"/>
  <c r="BL36" i="3"/>
  <c r="BL25" i="3"/>
  <c r="BL20" i="3"/>
  <c r="BL9" i="3"/>
  <c r="BL4" i="3"/>
  <c r="AD822" i="2"/>
  <c r="AC822" i="2"/>
  <c r="AN822" i="2"/>
  <c r="AT822" i="2"/>
  <c r="AO822" i="2"/>
  <c r="AH822" i="2"/>
  <c r="AS822" i="2"/>
  <c r="AL822" i="2"/>
  <c r="AG822" i="2"/>
  <c r="AV822" i="2"/>
  <c r="AR822" i="2"/>
  <c r="AK822" i="2"/>
  <c r="AI822" i="2"/>
  <c r="AP822" i="2"/>
  <c r="AF822" i="2"/>
  <c r="AM822" i="2"/>
  <c r="AU822" i="2"/>
  <c r="AJ822" i="2"/>
  <c r="AQ822" i="2"/>
  <c r="AY822" i="2"/>
  <c r="AD809" i="2"/>
  <c r="AC809" i="2"/>
  <c r="AN809" i="2"/>
  <c r="AT809" i="2"/>
  <c r="AI809" i="2"/>
  <c r="AP809" i="2"/>
  <c r="AH809" i="2"/>
  <c r="AO809" i="2"/>
  <c r="AW809" i="2"/>
  <c r="AL809" i="2"/>
  <c r="AS809" i="2"/>
  <c r="AR809" i="2"/>
  <c r="AK809" i="2"/>
  <c r="AF809" i="2"/>
  <c r="AM809" i="2"/>
  <c r="AU809" i="2"/>
  <c r="AJ809" i="2"/>
  <c r="AQ809" i="2"/>
  <c r="AY809" i="2"/>
  <c r="AS796" i="2"/>
  <c r="AL796" i="2"/>
  <c r="AG796" i="2"/>
  <c r="AR796" i="2"/>
  <c r="AK796" i="2"/>
  <c r="AD796" i="2"/>
  <c r="AC796" i="2"/>
  <c r="AN796" i="2"/>
  <c r="AT796" i="2"/>
  <c r="AI796" i="2"/>
  <c r="AP796" i="2"/>
  <c r="AO796" i="2"/>
  <c r="AH796" i="2"/>
  <c r="AF796" i="2"/>
  <c r="AM796" i="2"/>
  <c r="AU796" i="2"/>
  <c r="AJ796" i="2"/>
  <c r="AQ796" i="2"/>
  <c r="AY796" i="2"/>
  <c r="AC783" i="2"/>
  <c r="AD783" i="2"/>
  <c r="AN783" i="2"/>
  <c r="AT783" i="2"/>
  <c r="AI783" i="2"/>
  <c r="AP783" i="2"/>
  <c r="AO783" i="2"/>
  <c r="AH783" i="2"/>
  <c r="AS783" i="2"/>
  <c r="AL783" i="2"/>
  <c r="AG783" i="2"/>
  <c r="AR783" i="2"/>
  <c r="AK783" i="2"/>
  <c r="AF783" i="2"/>
  <c r="AM783" i="2"/>
  <c r="AU783" i="2"/>
  <c r="AJ783" i="2"/>
  <c r="AQ783" i="2"/>
  <c r="AY783" i="2"/>
  <c r="AG770" i="2"/>
  <c r="AR770" i="2"/>
  <c r="AK770" i="2"/>
  <c r="AD770" i="2"/>
  <c r="AC770" i="2"/>
  <c r="AN770" i="2"/>
  <c r="AT770" i="2"/>
  <c r="AI770" i="2"/>
  <c r="AP770" i="2"/>
  <c r="AH770" i="2"/>
  <c r="AO770" i="2"/>
  <c r="AL770" i="2"/>
  <c r="AS770" i="2"/>
  <c r="AF770" i="2"/>
  <c r="AM770" i="2"/>
  <c r="AU770" i="2"/>
  <c r="AJ770" i="2"/>
  <c r="AQ770" i="2"/>
  <c r="AY770" i="2"/>
  <c r="AC757" i="2"/>
  <c r="AD757" i="2"/>
  <c r="AI757" i="2"/>
  <c r="AP757" i="2"/>
  <c r="AO757" i="2"/>
  <c r="AH757" i="2"/>
  <c r="AL757" i="2"/>
  <c r="AS757" i="2"/>
  <c r="AG757" i="2"/>
  <c r="AR757" i="2"/>
  <c r="AK757" i="2"/>
  <c r="AN757" i="2"/>
  <c r="AT757" i="2"/>
  <c r="AF757" i="2"/>
  <c r="AM757" i="2"/>
  <c r="AU757" i="2"/>
  <c r="AJ757" i="2"/>
  <c r="AQ757" i="2"/>
  <c r="AY757" i="2"/>
  <c r="AC744" i="2"/>
  <c r="AD744" i="2"/>
  <c r="AO744" i="2"/>
  <c r="AH744" i="2"/>
  <c r="AW744" i="2"/>
  <c r="AS744" i="2"/>
  <c r="AL744" i="2"/>
  <c r="AG744" i="2"/>
  <c r="AR744" i="2"/>
  <c r="AK744" i="2"/>
  <c r="AN744" i="2"/>
  <c r="AT744" i="2"/>
  <c r="AI744" i="2"/>
  <c r="AP744" i="2"/>
  <c r="AF744" i="2"/>
  <c r="AM744" i="2"/>
  <c r="AU744" i="2"/>
  <c r="AJ744" i="2"/>
  <c r="AQ744" i="2"/>
  <c r="AY744" i="2"/>
  <c r="AD731" i="2"/>
  <c r="AC731" i="2"/>
  <c r="AN731" i="2"/>
  <c r="AT731" i="2"/>
  <c r="AP731" i="2"/>
  <c r="AI731" i="2"/>
  <c r="AH731" i="2"/>
  <c r="AO731" i="2"/>
  <c r="AL731" i="2"/>
  <c r="AS731" i="2"/>
  <c r="AG731" i="2"/>
  <c r="AR731" i="2"/>
  <c r="AK731" i="2"/>
  <c r="AF731" i="2"/>
  <c r="AM731" i="2"/>
  <c r="AU731" i="2"/>
  <c r="AJ731" i="2"/>
  <c r="AQ731" i="2"/>
  <c r="AY731" i="2"/>
  <c r="AD718" i="2"/>
  <c r="AC718" i="2"/>
  <c r="AN718" i="2"/>
  <c r="AT718" i="2"/>
  <c r="AP718" i="2"/>
  <c r="AI718" i="2"/>
  <c r="AH718" i="2"/>
  <c r="AO718" i="2"/>
  <c r="AS718" i="2"/>
  <c r="AL718" i="2"/>
  <c r="AG718" i="2"/>
  <c r="AR718" i="2"/>
  <c r="AK718" i="2"/>
  <c r="AF718" i="2"/>
  <c r="AM718" i="2"/>
  <c r="AU718" i="2"/>
  <c r="AJ718" i="2"/>
  <c r="AQ718" i="2"/>
  <c r="AY718" i="2"/>
  <c r="AD705" i="2"/>
  <c r="AC705" i="2"/>
  <c r="AN705" i="2"/>
  <c r="AT705" i="2"/>
  <c r="AI705" i="2"/>
  <c r="AP705" i="2"/>
  <c r="AS705" i="2"/>
  <c r="AL705" i="2"/>
  <c r="AG705" i="2"/>
  <c r="AR705" i="2"/>
  <c r="AK705" i="2"/>
  <c r="AO705" i="2"/>
  <c r="AH705" i="2"/>
  <c r="AF705" i="2"/>
  <c r="AM705" i="2"/>
  <c r="AU705" i="2"/>
  <c r="AJ705" i="2"/>
  <c r="AQ705" i="2"/>
  <c r="AY705" i="2"/>
  <c r="AD692" i="2"/>
  <c r="AC692" i="2"/>
  <c r="AN692" i="2"/>
  <c r="AT692" i="2"/>
  <c r="AI692" i="2"/>
  <c r="AP692" i="2"/>
  <c r="AS692" i="2"/>
  <c r="AL692" i="2"/>
  <c r="AG692" i="2"/>
  <c r="AR692" i="2"/>
  <c r="AK692" i="2"/>
  <c r="AO692" i="2"/>
  <c r="AH692" i="2"/>
  <c r="AF692" i="2"/>
  <c r="AM692" i="2"/>
  <c r="AU692" i="2"/>
  <c r="AJ692" i="2"/>
  <c r="AQ692" i="2"/>
  <c r="AY692" i="2"/>
  <c r="AD679" i="2"/>
  <c r="AC679" i="2"/>
  <c r="AN679" i="2"/>
  <c r="AT679" i="2"/>
  <c r="AI679" i="2"/>
  <c r="AP679" i="2"/>
  <c r="AH679" i="2"/>
  <c r="AO679" i="2"/>
  <c r="AL679" i="2"/>
  <c r="AS679" i="2"/>
  <c r="AG679" i="2"/>
  <c r="AR679" i="2"/>
  <c r="AK679" i="2"/>
  <c r="AF679" i="2"/>
  <c r="AM679" i="2"/>
  <c r="AU679" i="2"/>
  <c r="AJ679" i="2"/>
  <c r="AQ679" i="2"/>
  <c r="AY679" i="2"/>
  <c r="AD666" i="2"/>
  <c r="AC666" i="2"/>
  <c r="AN666" i="2"/>
  <c r="AT666" i="2"/>
  <c r="AI666" i="2"/>
  <c r="AP666" i="2"/>
  <c r="AH666" i="2"/>
  <c r="AO666" i="2"/>
  <c r="AW666" i="2"/>
  <c r="AL666" i="2"/>
  <c r="AS666" i="2"/>
  <c r="AR666" i="2"/>
  <c r="AK666" i="2"/>
  <c r="AF666" i="2"/>
  <c r="AM666" i="2"/>
  <c r="AU666" i="2"/>
  <c r="AJ666" i="2"/>
  <c r="AQ666" i="2"/>
  <c r="AY666" i="2"/>
  <c r="AD653" i="2"/>
  <c r="AC653" i="2"/>
  <c r="AN653" i="2"/>
  <c r="AT653" i="2"/>
  <c r="AI653" i="2"/>
  <c r="AP653" i="2"/>
  <c r="AH653" i="2"/>
  <c r="AO653" i="2"/>
  <c r="AW653" i="2"/>
  <c r="AL653" i="2"/>
  <c r="AS653" i="2"/>
  <c r="AR653" i="2"/>
  <c r="AK653" i="2"/>
  <c r="AF653" i="2"/>
  <c r="AM653" i="2"/>
  <c r="AU653" i="2"/>
  <c r="AJ653" i="2"/>
  <c r="AQ653" i="2"/>
  <c r="AY653" i="2"/>
  <c r="AO640" i="2"/>
  <c r="AH640" i="2"/>
  <c r="AS640" i="2"/>
  <c r="AL640" i="2"/>
  <c r="AG640" i="2"/>
  <c r="AR640" i="2"/>
  <c r="AK640" i="2"/>
  <c r="AC640" i="2"/>
  <c r="AD640" i="2"/>
  <c r="AN640" i="2"/>
  <c r="AT640" i="2"/>
  <c r="AI640" i="2"/>
  <c r="AP640" i="2"/>
  <c r="AF640" i="2"/>
  <c r="AM640" i="2"/>
  <c r="AU640" i="2"/>
  <c r="AJ640" i="2"/>
  <c r="AQ640" i="2"/>
  <c r="AY640" i="2"/>
  <c r="AC627" i="2"/>
  <c r="AD627" i="2"/>
  <c r="AN627" i="2"/>
  <c r="AT627" i="2"/>
  <c r="AI627" i="2"/>
  <c r="AP627" i="2"/>
  <c r="AS627" i="2"/>
  <c r="AL627" i="2"/>
  <c r="AG627" i="2"/>
  <c r="AR627" i="2"/>
  <c r="AK627" i="2"/>
  <c r="AH627" i="2"/>
  <c r="AO627" i="2"/>
  <c r="AF627" i="2"/>
  <c r="AM627" i="2"/>
  <c r="AU627" i="2"/>
  <c r="AJ627" i="2"/>
  <c r="AQ627" i="2"/>
  <c r="AY627" i="2"/>
  <c r="AD614" i="2"/>
  <c r="AC614" i="2"/>
  <c r="AN614" i="2"/>
  <c r="AT614" i="2"/>
  <c r="AI614" i="2"/>
  <c r="AP614" i="2"/>
  <c r="AH614" i="2"/>
  <c r="AO614" i="2"/>
  <c r="AL614" i="2"/>
  <c r="AS614" i="2"/>
  <c r="AG614" i="2"/>
  <c r="AR614" i="2"/>
  <c r="AK614" i="2"/>
  <c r="AF614" i="2"/>
  <c r="AM614" i="2"/>
  <c r="AU614" i="2"/>
  <c r="AJ614" i="2"/>
  <c r="AQ614" i="2"/>
  <c r="AY614" i="2"/>
  <c r="AC601" i="2"/>
  <c r="AD601" i="2"/>
  <c r="AN601" i="2"/>
  <c r="AT601" i="2"/>
  <c r="AI601" i="2"/>
  <c r="AP601" i="2"/>
  <c r="AS601" i="2"/>
  <c r="AL601" i="2"/>
  <c r="AG601" i="2"/>
  <c r="AR601" i="2"/>
  <c r="AK601" i="2"/>
  <c r="AO601" i="2"/>
  <c r="AH601" i="2"/>
  <c r="AF601" i="2"/>
  <c r="AM601" i="2"/>
  <c r="AU601" i="2"/>
  <c r="AJ601" i="2"/>
  <c r="AQ601" i="2"/>
  <c r="AY601" i="2"/>
  <c r="AD588" i="2"/>
  <c r="AC588" i="2"/>
  <c r="AN588" i="2"/>
  <c r="AT588" i="2"/>
  <c r="AI588" i="2"/>
  <c r="AP588" i="2"/>
  <c r="AO588" i="2"/>
  <c r="AH588" i="2"/>
  <c r="AL588" i="2"/>
  <c r="AS588" i="2"/>
  <c r="AG588" i="2"/>
  <c r="AR588" i="2"/>
  <c r="AK588" i="2"/>
  <c r="AF588" i="2"/>
  <c r="AM588" i="2"/>
  <c r="AU588" i="2"/>
  <c r="AJ588" i="2"/>
  <c r="AQ588" i="2"/>
  <c r="AY588" i="2"/>
  <c r="AC575" i="2"/>
  <c r="AD575" i="2"/>
  <c r="AN575" i="2"/>
  <c r="AT575" i="2"/>
  <c r="AI575" i="2"/>
  <c r="AP575" i="2"/>
  <c r="AO575" i="2"/>
  <c r="AH575" i="2"/>
  <c r="AS575" i="2"/>
  <c r="AL575" i="2"/>
  <c r="AG575" i="2"/>
  <c r="AR575" i="2"/>
  <c r="AK575" i="2"/>
  <c r="AF575" i="2"/>
  <c r="AM575" i="2"/>
  <c r="AU575" i="2"/>
  <c r="AJ575" i="2"/>
  <c r="AQ575" i="2"/>
  <c r="AY575" i="2"/>
  <c r="AC562" i="2"/>
  <c r="AD562" i="2"/>
  <c r="AN562" i="2"/>
  <c r="AT562" i="2"/>
  <c r="AI562" i="2"/>
  <c r="AP562" i="2"/>
  <c r="AO562" i="2"/>
  <c r="AH562" i="2"/>
  <c r="AS562" i="2"/>
  <c r="AL562" i="2"/>
  <c r="AG562" i="2"/>
  <c r="AR562" i="2"/>
  <c r="AK562" i="2"/>
  <c r="AF562" i="2"/>
  <c r="AM562" i="2"/>
  <c r="AU562" i="2"/>
  <c r="AJ562" i="2"/>
  <c r="AQ562" i="2"/>
  <c r="AY562" i="2"/>
  <c r="AD549" i="2"/>
  <c r="AC549" i="2"/>
  <c r="AN549" i="2"/>
  <c r="AT549" i="2"/>
  <c r="AI549" i="2"/>
  <c r="AP549" i="2"/>
  <c r="AO549" i="2"/>
  <c r="AH549" i="2"/>
  <c r="AS549" i="2"/>
  <c r="AL549" i="2"/>
  <c r="AG549" i="2"/>
  <c r="AR549" i="2"/>
  <c r="AK549" i="2"/>
  <c r="AF549" i="2"/>
  <c r="AM549" i="2"/>
  <c r="AU549" i="2"/>
  <c r="AJ549" i="2"/>
  <c r="AQ549" i="2"/>
  <c r="AY549" i="2"/>
  <c r="AD536" i="2"/>
  <c r="AC536" i="2"/>
  <c r="AN536" i="2"/>
  <c r="AT536" i="2"/>
  <c r="AI536" i="2"/>
  <c r="AP536" i="2"/>
  <c r="AO536" i="2"/>
  <c r="AH536" i="2"/>
  <c r="AS536" i="2"/>
  <c r="AL536" i="2"/>
  <c r="AG536" i="2"/>
  <c r="AR536" i="2"/>
  <c r="AK536" i="2"/>
  <c r="AF536" i="2"/>
  <c r="AM536" i="2"/>
  <c r="AU536" i="2"/>
  <c r="AJ536" i="2"/>
  <c r="AQ536" i="2"/>
  <c r="AY536" i="2"/>
  <c r="AD523" i="2"/>
  <c r="AC523" i="2"/>
  <c r="AN523" i="2"/>
  <c r="AT523" i="2"/>
  <c r="AH523" i="2"/>
  <c r="AO523" i="2"/>
  <c r="AW523" i="2"/>
  <c r="AL523" i="2"/>
  <c r="AS523" i="2"/>
  <c r="AI523" i="2"/>
  <c r="AP523" i="2"/>
  <c r="AG523" i="2"/>
  <c r="AR523" i="2"/>
  <c r="AK523" i="2"/>
  <c r="AF523" i="2"/>
  <c r="AM523" i="2"/>
  <c r="AU523" i="2"/>
  <c r="AJ523" i="2"/>
  <c r="AQ523" i="2"/>
  <c r="AY523" i="2"/>
  <c r="AD510" i="2"/>
  <c r="AC510" i="2"/>
  <c r="AN510" i="2"/>
  <c r="AT510" i="2"/>
  <c r="AI510" i="2"/>
  <c r="AP510" i="2"/>
  <c r="AO510" i="2"/>
  <c r="AH510" i="2"/>
  <c r="AL510" i="2"/>
  <c r="AS510" i="2"/>
  <c r="AG510" i="2"/>
  <c r="AR510" i="2"/>
  <c r="AK510" i="2"/>
  <c r="AF510" i="2"/>
  <c r="AM510" i="2"/>
  <c r="AU510" i="2"/>
  <c r="AJ510" i="2"/>
  <c r="AQ510" i="2"/>
  <c r="AY510" i="2"/>
  <c r="AR497" i="2"/>
  <c r="AK497" i="2"/>
  <c r="AD497" i="2"/>
  <c r="AC497" i="2"/>
  <c r="AN497" i="2"/>
  <c r="AT497" i="2"/>
  <c r="AI497" i="2"/>
  <c r="AP497" i="2"/>
  <c r="AO497" i="2"/>
  <c r="AH497" i="2"/>
  <c r="AS497" i="2"/>
  <c r="AL497" i="2"/>
  <c r="AG497" i="2"/>
  <c r="AF497" i="2"/>
  <c r="AM497" i="2"/>
  <c r="AU497" i="2"/>
  <c r="AJ497" i="2"/>
  <c r="AQ497" i="2"/>
  <c r="AY497" i="2"/>
  <c r="AD484" i="2"/>
  <c r="AC484" i="2"/>
  <c r="AN484" i="2"/>
  <c r="AT484" i="2"/>
  <c r="AI484" i="2"/>
  <c r="AP484" i="2"/>
  <c r="AH484" i="2"/>
  <c r="AO484" i="2"/>
  <c r="AW484" i="2"/>
  <c r="AL484" i="2"/>
  <c r="AS484" i="2"/>
  <c r="AR484" i="2"/>
  <c r="AK484" i="2"/>
  <c r="AF484" i="2"/>
  <c r="AM484" i="2"/>
  <c r="AU484" i="2"/>
  <c r="AJ484" i="2"/>
  <c r="AQ484" i="2"/>
  <c r="AY484" i="2"/>
  <c r="AD471" i="2"/>
  <c r="AC471" i="2"/>
  <c r="AN471" i="2"/>
  <c r="AT471" i="2"/>
  <c r="AI471" i="2"/>
  <c r="AP471" i="2"/>
  <c r="AH471" i="2"/>
  <c r="AO471" i="2"/>
  <c r="AS471" i="2"/>
  <c r="AL471" i="2"/>
  <c r="AG471" i="2"/>
  <c r="AR471" i="2"/>
  <c r="AK471" i="2"/>
  <c r="AF471" i="2"/>
  <c r="AM471" i="2"/>
  <c r="AU471" i="2"/>
  <c r="AJ471" i="2"/>
  <c r="AQ471" i="2"/>
  <c r="AY471" i="2"/>
  <c r="AN458" i="2"/>
  <c r="AT458" i="2"/>
  <c r="AH458" i="2"/>
  <c r="AO458" i="2"/>
  <c r="AW458" i="2"/>
  <c r="AL458" i="2"/>
  <c r="AS458" i="2"/>
  <c r="AD458" i="2"/>
  <c r="AC458" i="2"/>
  <c r="AI458" i="2"/>
  <c r="AP458" i="2"/>
  <c r="AG458" i="2"/>
  <c r="AR458" i="2"/>
  <c r="AK458" i="2"/>
  <c r="AF458" i="2"/>
  <c r="AM458" i="2"/>
  <c r="AU458" i="2"/>
  <c r="AJ458" i="2"/>
  <c r="AQ458" i="2"/>
  <c r="AY458" i="2"/>
  <c r="AD445" i="2"/>
  <c r="AC445" i="2"/>
  <c r="AN445" i="2"/>
  <c r="AT445" i="2"/>
  <c r="AP445" i="2"/>
  <c r="AI445" i="2"/>
  <c r="AH445" i="2"/>
  <c r="AO445" i="2"/>
  <c r="AS445" i="2"/>
  <c r="AL445" i="2"/>
  <c r="AG445" i="2"/>
  <c r="AR445" i="2"/>
  <c r="AK445" i="2"/>
  <c r="AF445" i="2"/>
  <c r="AM445" i="2"/>
  <c r="AU445" i="2"/>
  <c r="AJ445" i="2"/>
  <c r="AQ445" i="2"/>
  <c r="AY445" i="2"/>
  <c r="AC432" i="2"/>
  <c r="AD432" i="2"/>
  <c r="AN432" i="2"/>
  <c r="AT432" i="2"/>
  <c r="AI432" i="2"/>
  <c r="AP432" i="2"/>
  <c r="AO432" i="2"/>
  <c r="AH432" i="2"/>
  <c r="AS432" i="2"/>
  <c r="AL432" i="2"/>
  <c r="AG432" i="2"/>
  <c r="AR432" i="2"/>
  <c r="AK432" i="2"/>
  <c r="AF432" i="2"/>
  <c r="AM432" i="2"/>
  <c r="AU432" i="2"/>
  <c r="AJ432" i="2"/>
  <c r="AQ432" i="2"/>
  <c r="AY432" i="2"/>
  <c r="AC419" i="2"/>
  <c r="AD419" i="2"/>
  <c r="AN419" i="2"/>
  <c r="AT419" i="2"/>
  <c r="AP419" i="2"/>
  <c r="AI419" i="2"/>
  <c r="AH419" i="2"/>
  <c r="AO419" i="2"/>
  <c r="AS419" i="2"/>
  <c r="AL419" i="2"/>
  <c r="AG419" i="2"/>
  <c r="AR419" i="2"/>
  <c r="AK419" i="2"/>
  <c r="AF419" i="2"/>
  <c r="AM419" i="2"/>
  <c r="AU419" i="2"/>
  <c r="AJ419" i="2"/>
  <c r="AQ419" i="2"/>
  <c r="AY419" i="2"/>
  <c r="AC406" i="2"/>
  <c r="AD406" i="2"/>
  <c r="AN406" i="2"/>
  <c r="AT406" i="2"/>
  <c r="AI406" i="2"/>
  <c r="AP406" i="2"/>
  <c r="AO406" i="2"/>
  <c r="AH406" i="2"/>
  <c r="AS406" i="2"/>
  <c r="AL406" i="2"/>
  <c r="AG406" i="2"/>
  <c r="AR406" i="2"/>
  <c r="AK406" i="2"/>
  <c r="AF406" i="2"/>
  <c r="AM406" i="2"/>
  <c r="AU406" i="2"/>
  <c r="AJ406" i="2"/>
  <c r="AQ406" i="2"/>
  <c r="AY406" i="2"/>
  <c r="AD393" i="2"/>
  <c r="AC393" i="2"/>
  <c r="AN393" i="2"/>
  <c r="AT393" i="2"/>
  <c r="AI393" i="2"/>
  <c r="AP393" i="2"/>
  <c r="AO393" i="2"/>
  <c r="AH393" i="2"/>
  <c r="AL393" i="2"/>
  <c r="AS393" i="2"/>
  <c r="AG393" i="2"/>
  <c r="AR393" i="2"/>
  <c r="AK393" i="2"/>
  <c r="AF393" i="2"/>
  <c r="AM393" i="2"/>
  <c r="AU393" i="2"/>
  <c r="AJ393" i="2"/>
  <c r="AQ393" i="2"/>
  <c r="AY393" i="2"/>
  <c r="AC380" i="2"/>
  <c r="AD380" i="2"/>
  <c r="AN380" i="2"/>
  <c r="AT380" i="2"/>
  <c r="AI380" i="2"/>
  <c r="AP380" i="2"/>
  <c r="AX380" i="2"/>
  <c r="AO380" i="2"/>
  <c r="AH380" i="2"/>
  <c r="AS380" i="2"/>
  <c r="AL380" i="2"/>
  <c r="AG380" i="2"/>
  <c r="AR380" i="2"/>
  <c r="AK380" i="2"/>
  <c r="AF380" i="2"/>
  <c r="AM380" i="2"/>
  <c r="AU380" i="2"/>
  <c r="AJ380" i="2"/>
  <c r="AQ380" i="2"/>
  <c r="AY380" i="2"/>
  <c r="AH367" i="2"/>
  <c r="AO367" i="2"/>
  <c r="AD367" i="2"/>
  <c r="AC367" i="2"/>
  <c r="AN367" i="2"/>
  <c r="AT367" i="2"/>
  <c r="AI367" i="2"/>
  <c r="AP367" i="2"/>
  <c r="AL367" i="2"/>
  <c r="AS367" i="2"/>
  <c r="AG367" i="2"/>
  <c r="AV367" i="2"/>
  <c r="AR367" i="2"/>
  <c r="AK367" i="2"/>
  <c r="AZ367" i="2"/>
  <c r="AF367" i="2"/>
  <c r="AM367" i="2"/>
  <c r="AU367" i="2"/>
  <c r="AJ367" i="2"/>
  <c r="AQ367" i="2"/>
  <c r="AY367" i="2"/>
  <c r="AD354" i="2"/>
  <c r="AC354" i="2"/>
  <c r="AN354" i="2"/>
  <c r="AT354" i="2"/>
  <c r="AH354" i="2"/>
  <c r="AO354" i="2"/>
  <c r="AL354" i="2"/>
  <c r="AS354" i="2"/>
  <c r="AI354" i="2"/>
  <c r="AP354" i="2"/>
  <c r="AG354" i="2"/>
  <c r="AR354" i="2"/>
  <c r="AK354" i="2"/>
  <c r="AF354" i="2"/>
  <c r="AM354" i="2"/>
  <c r="AU354" i="2"/>
  <c r="AJ354" i="2"/>
  <c r="AQ354" i="2"/>
  <c r="AY354" i="2"/>
  <c r="AD341" i="2"/>
  <c r="AC341" i="2"/>
  <c r="AN341" i="2"/>
  <c r="AT341" i="2"/>
  <c r="AI341" i="2"/>
  <c r="AP341" i="2"/>
  <c r="AH341" i="2"/>
  <c r="AO341" i="2"/>
  <c r="AL341" i="2"/>
  <c r="AS341" i="2"/>
  <c r="AG341" i="2"/>
  <c r="AR341" i="2"/>
  <c r="AK341" i="2"/>
  <c r="AF341" i="2"/>
  <c r="AM341" i="2"/>
  <c r="AU341" i="2"/>
  <c r="AJ341" i="2"/>
  <c r="AQ341" i="2"/>
  <c r="AY341" i="2"/>
  <c r="AD328" i="2"/>
  <c r="AC328" i="2"/>
  <c r="AN328" i="2"/>
  <c r="AT328" i="2"/>
  <c r="AI328" i="2"/>
  <c r="AP328" i="2"/>
  <c r="AH328" i="2"/>
  <c r="AO328" i="2"/>
  <c r="AL328" i="2"/>
  <c r="AS328" i="2"/>
  <c r="AG328" i="2"/>
  <c r="AR328" i="2"/>
  <c r="AK328" i="2"/>
  <c r="AF328" i="2"/>
  <c r="AM328" i="2"/>
  <c r="AU328" i="2"/>
  <c r="AJ328" i="2"/>
  <c r="AQ328" i="2"/>
  <c r="AY328" i="2"/>
  <c r="AO315" i="2"/>
  <c r="AH315" i="2"/>
  <c r="AS315" i="2"/>
  <c r="AL315" i="2"/>
  <c r="AC315" i="2"/>
  <c r="AD315" i="2"/>
  <c r="AN315" i="2"/>
  <c r="AT315" i="2"/>
  <c r="AG315" i="2"/>
  <c r="AR315" i="2"/>
  <c r="AK315" i="2"/>
  <c r="AI315" i="2"/>
  <c r="AP315" i="2"/>
  <c r="AF315" i="2"/>
  <c r="AM315" i="2"/>
  <c r="AU315" i="2"/>
  <c r="AJ315" i="2"/>
  <c r="AQ315" i="2"/>
  <c r="AY315" i="2"/>
  <c r="AL302" i="2"/>
  <c r="AS302" i="2"/>
  <c r="AG302" i="2"/>
  <c r="AR302" i="2"/>
  <c r="AK302" i="2"/>
  <c r="AD302" i="2"/>
  <c r="AC302" i="2"/>
  <c r="AN302" i="2"/>
  <c r="AT302" i="2"/>
  <c r="AI302" i="2"/>
  <c r="AP302" i="2"/>
  <c r="AH302" i="2"/>
  <c r="AO302" i="2"/>
  <c r="AF302" i="2"/>
  <c r="AM302" i="2"/>
  <c r="AU302" i="2"/>
  <c r="AJ302" i="2"/>
  <c r="AQ302" i="2"/>
  <c r="AY302" i="2"/>
  <c r="AD289" i="2"/>
  <c r="AC289" i="2"/>
  <c r="AN289" i="2"/>
  <c r="AT289" i="2"/>
  <c r="AI289" i="2"/>
  <c r="AP289" i="2"/>
  <c r="AH289" i="2"/>
  <c r="AO289" i="2"/>
  <c r="AL289" i="2"/>
  <c r="AS289" i="2"/>
  <c r="AG289" i="2"/>
  <c r="AR289" i="2"/>
  <c r="AK289" i="2"/>
  <c r="AF289" i="2"/>
  <c r="AM289" i="2"/>
  <c r="AU289" i="2"/>
  <c r="AJ289" i="2"/>
  <c r="AQ289" i="2"/>
  <c r="AY289" i="2"/>
  <c r="AD276" i="2"/>
  <c r="AC276" i="2"/>
  <c r="AN276" i="2"/>
  <c r="AT276" i="2"/>
  <c r="AI276" i="2"/>
  <c r="AP276" i="2"/>
  <c r="AH276" i="2"/>
  <c r="AO276" i="2"/>
  <c r="AL276" i="2"/>
  <c r="AS276" i="2"/>
  <c r="AG276" i="2"/>
  <c r="AR276" i="2"/>
  <c r="AK276" i="2"/>
  <c r="AF276" i="2"/>
  <c r="AM276" i="2"/>
  <c r="AU276" i="2"/>
  <c r="AJ276" i="2"/>
  <c r="AQ276" i="2"/>
  <c r="AY276" i="2"/>
  <c r="AD263" i="2"/>
  <c r="AC263" i="2"/>
  <c r="AN263" i="2"/>
  <c r="AT263" i="2"/>
  <c r="AI263" i="2"/>
  <c r="AP263" i="2"/>
  <c r="AO263" i="2"/>
  <c r="AH263" i="2"/>
  <c r="AS263" i="2"/>
  <c r="AL263" i="2"/>
  <c r="AG263" i="2"/>
  <c r="AR263" i="2"/>
  <c r="AK263" i="2"/>
  <c r="AF263" i="2"/>
  <c r="AM263" i="2"/>
  <c r="AU263" i="2"/>
  <c r="AJ263" i="2"/>
  <c r="AQ263" i="2"/>
  <c r="AY263" i="2"/>
  <c r="AH250" i="2"/>
  <c r="AO250" i="2"/>
  <c r="AG250" i="2"/>
  <c r="AR250" i="2"/>
  <c r="AK250" i="2"/>
  <c r="AC250" i="2"/>
  <c r="AD250" i="2"/>
  <c r="AN250" i="2"/>
  <c r="AT250" i="2"/>
  <c r="AI250" i="2"/>
  <c r="AP250" i="2"/>
  <c r="AS250" i="2"/>
  <c r="AL250" i="2"/>
  <c r="AF250" i="2"/>
  <c r="AM250" i="2"/>
  <c r="AU250" i="2"/>
  <c r="AJ250" i="2"/>
  <c r="AQ250" i="2"/>
  <c r="AY250" i="2"/>
  <c r="AH237" i="2"/>
  <c r="AO237" i="2"/>
  <c r="AS237" i="2"/>
  <c r="AL237" i="2"/>
  <c r="AD237" i="2"/>
  <c r="AC237" i="2"/>
  <c r="AN237" i="2"/>
  <c r="AT237" i="2"/>
  <c r="AP237" i="2"/>
  <c r="AI237" i="2"/>
  <c r="AG237" i="2"/>
  <c r="AR237" i="2"/>
  <c r="AK237" i="2"/>
  <c r="AF237" i="2"/>
  <c r="AM237" i="2"/>
  <c r="AU237" i="2"/>
  <c r="AJ237" i="2"/>
  <c r="AQ237" i="2"/>
  <c r="AY237" i="2"/>
  <c r="AH224" i="2"/>
  <c r="AO224" i="2"/>
  <c r="AL224" i="2"/>
  <c r="AS224" i="2"/>
  <c r="AG224" i="2"/>
  <c r="AR224" i="2"/>
  <c r="AK224" i="2"/>
  <c r="AD224" i="2"/>
  <c r="AC224" i="2"/>
  <c r="AN224" i="2"/>
  <c r="AT224" i="2"/>
  <c r="AI224" i="2"/>
  <c r="AP224" i="2"/>
  <c r="AF224" i="2"/>
  <c r="AM224" i="2"/>
  <c r="AU224" i="2"/>
  <c r="AJ224" i="2"/>
  <c r="AQ224" i="2"/>
  <c r="AY224" i="2"/>
  <c r="AD211" i="2"/>
  <c r="AC211" i="2"/>
  <c r="AN211" i="2"/>
  <c r="AT211" i="2"/>
  <c r="AP211" i="2"/>
  <c r="AI211" i="2"/>
  <c r="AO211" i="2"/>
  <c r="AH211" i="2"/>
  <c r="AS211" i="2"/>
  <c r="AL211" i="2"/>
  <c r="AG211" i="2"/>
  <c r="AR211" i="2"/>
  <c r="AK211" i="2"/>
  <c r="AF211" i="2"/>
  <c r="AM211" i="2"/>
  <c r="AU211" i="2"/>
  <c r="AJ211" i="2"/>
  <c r="AQ211" i="2"/>
  <c r="AY211" i="2"/>
  <c r="AH198" i="2"/>
  <c r="AO198" i="2"/>
  <c r="AL198" i="2"/>
  <c r="AS198" i="2"/>
  <c r="AG198" i="2"/>
  <c r="AR198" i="2"/>
  <c r="AK198" i="2"/>
  <c r="AD198" i="2"/>
  <c r="AC198" i="2"/>
  <c r="AN198" i="2"/>
  <c r="AT198" i="2"/>
  <c r="AI198" i="2"/>
  <c r="AP198" i="2"/>
  <c r="AF198" i="2"/>
  <c r="AM198" i="2"/>
  <c r="AU198" i="2"/>
  <c r="AJ198" i="2"/>
  <c r="AQ198" i="2"/>
  <c r="AY198" i="2"/>
  <c r="AD184" i="2"/>
  <c r="AC184" i="2"/>
  <c r="AN184" i="2"/>
  <c r="AT184" i="2"/>
  <c r="AI184" i="2"/>
  <c r="AP184" i="2"/>
  <c r="AH184" i="2"/>
  <c r="AO184" i="2"/>
  <c r="AL184" i="2"/>
  <c r="AS184" i="2"/>
  <c r="AG184" i="2"/>
  <c r="AR184" i="2"/>
  <c r="AK184" i="2"/>
  <c r="AF184" i="2"/>
  <c r="AM184" i="2"/>
  <c r="AU184" i="2"/>
  <c r="AJ184" i="2"/>
  <c r="AQ184" i="2"/>
  <c r="AY184" i="2"/>
  <c r="AD172" i="2"/>
  <c r="AC172" i="2"/>
  <c r="AN172" i="2"/>
  <c r="AT172" i="2"/>
  <c r="AI172" i="2"/>
  <c r="AP172" i="2"/>
  <c r="AH172" i="2"/>
  <c r="AO172" i="2"/>
  <c r="AW172" i="2"/>
  <c r="AL172" i="2"/>
  <c r="AS172" i="2"/>
  <c r="AR172" i="2"/>
  <c r="AK172" i="2"/>
  <c r="AF172" i="2"/>
  <c r="AM172" i="2"/>
  <c r="AU172" i="2"/>
  <c r="AJ172" i="2"/>
  <c r="AQ172" i="2"/>
  <c r="AY172" i="2"/>
  <c r="AD159" i="2"/>
  <c r="AC159" i="2"/>
  <c r="AN159" i="2"/>
  <c r="AT159" i="2"/>
  <c r="AI159" i="2"/>
  <c r="AP159" i="2"/>
  <c r="AH159" i="2"/>
  <c r="AO159" i="2"/>
  <c r="AL159" i="2"/>
  <c r="AS159" i="2"/>
  <c r="AG159" i="2"/>
  <c r="AR159" i="2"/>
  <c r="AK159" i="2"/>
  <c r="AF159" i="2"/>
  <c r="AM159" i="2"/>
  <c r="AU159" i="2"/>
  <c r="AJ159" i="2"/>
  <c r="AQ159" i="2"/>
  <c r="AY159" i="2"/>
  <c r="AC146" i="2"/>
  <c r="AD146" i="2"/>
  <c r="AN146" i="2"/>
  <c r="AT146" i="2"/>
  <c r="AP146" i="2"/>
  <c r="AI146" i="2"/>
  <c r="AH146" i="2"/>
  <c r="AO146" i="2"/>
  <c r="AS146" i="2"/>
  <c r="AL146" i="2"/>
  <c r="AG146" i="2"/>
  <c r="AR146" i="2"/>
  <c r="AK146" i="2"/>
  <c r="AF146" i="2"/>
  <c r="AM146" i="2"/>
  <c r="AU146" i="2"/>
  <c r="AJ146" i="2"/>
  <c r="AQ146" i="2"/>
  <c r="AY146" i="2"/>
  <c r="AD133" i="2"/>
  <c r="AC133" i="2"/>
  <c r="AN133" i="2"/>
  <c r="AT133" i="2"/>
  <c r="AP133" i="2"/>
  <c r="AI133" i="2"/>
  <c r="AH133" i="2"/>
  <c r="AO133" i="2"/>
  <c r="AL133" i="2"/>
  <c r="AS133" i="2"/>
  <c r="AG133" i="2"/>
  <c r="AR133" i="2"/>
  <c r="AK133" i="2"/>
  <c r="AF133" i="2"/>
  <c r="AM133" i="2"/>
  <c r="AU133" i="2"/>
  <c r="AJ133" i="2"/>
  <c r="AQ133" i="2"/>
  <c r="AY133" i="2"/>
  <c r="AG120" i="2"/>
  <c r="AR120" i="2"/>
  <c r="AK120" i="2"/>
  <c r="AD120" i="2"/>
  <c r="AC120" i="2"/>
  <c r="AN120" i="2"/>
  <c r="AT120" i="2"/>
  <c r="AI120" i="2"/>
  <c r="AP120" i="2"/>
  <c r="AH120" i="2"/>
  <c r="AO120" i="2"/>
  <c r="AL120" i="2"/>
  <c r="AS120" i="2"/>
  <c r="AF120" i="2"/>
  <c r="AM120" i="2"/>
  <c r="AU120" i="2"/>
  <c r="AJ120" i="2"/>
  <c r="AQ120" i="2"/>
  <c r="AY120" i="2"/>
  <c r="AN107" i="2"/>
  <c r="AT107" i="2"/>
  <c r="AI107" i="2"/>
  <c r="AP107" i="2"/>
  <c r="AH107" i="2"/>
  <c r="AO107" i="2"/>
  <c r="AW107" i="2"/>
  <c r="AL107" i="2"/>
  <c r="AS107" i="2"/>
  <c r="AD107" i="2"/>
  <c r="AC107" i="2"/>
  <c r="AG107" i="2"/>
  <c r="AR107" i="2"/>
  <c r="AK107" i="2"/>
  <c r="AF107" i="2"/>
  <c r="AM107" i="2"/>
  <c r="AU107" i="2"/>
  <c r="AJ107" i="2"/>
  <c r="AQ107" i="2"/>
  <c r="AY107" i="2"/>
  <c r="AD94" i="2"/>
  <c r="AC94" i="2"/>
  <c r="AN94" i="2"/>
  <c r="AT94" i="2"/>
  <c r="AI94" i="2"/>
  <c r="AP94" i="2"/>
  <c r="AH94" i="2"/>
  <c r="AO94" i="2"/>
  <c r="AL94" i="2"/>
  <c r="AS94" i="2"/>
  <c r="AG94" i="2"/>
  <c r="AR94" i="2"/>
  <c r="AK94" i="2"/>
  <c r="AF94" i="2"/>
  <c r="AM94" i="2"/>
  <c r="AU94" i="2"/>
  <c r="AJ94" i="2"/>
  <c r="AQ94" i="2"/>
  <c r="AY94" i="2"/>
  <c r="AG81" i="2"/>
  <c r="AD81" i="2"/>
  <c r="AC81" i="2"/>
  <c r="AN81" i="2"/>
  <c r="AT81" i="2"/>
  <c r="AI81" i="2"/>
  <c r="AP81" i="2"/>
  <c r="AH81" i="2"/>
  <c r="AO81" i="2"/>
  <c r="AL81" i="2"/>
  <c r="AS81" i="2"/>
  <c r="AR81" i="2"/>
  <c r="AK81" i="2"/>
  <c r="AF81" i="2"/>
  <c r="AM81" i="2"/>
  <c r="AU81" i="2"/>
  <c r="AJ81" i="2"/>
  <c r="AQ81" i="2"/>
  <c r="AY81" i="2"/>
  <c r="AD789" i="2"/>
  <c r="AC284" i="2"/>
  <c r="AC325" i="2"/>
  <c r="AC345" i="2"/>
  <c r="AD408" i="2"/>
  <c r="AC691" i="2"/>
  <c r="AD356" i="2"/>
  <c r="AD737" i="2"/>
  <c r="AD759" i="2"/>
  <c r="AD780" i="2"/>
  <c r="AD785" i="2"/>
  <c r="AD811" i="2"/>
  <c r="AD815" i="2"/>
  <c r="AL42" i="2"/>
  <c r="AC41" i="2"/>
  <c r="AD161" i="2"/>
  <c r="AD213" i="2"/>
  <c r="AD243" i="2"/>
  <c r="AD286" i="2"/>
  <c r="AD291" i="2"/>
  <c r="AD295" i="2"/>
  <c r="AD299" i="2"/>
  <c r="AD304" i="2"/>
  <c r="AD308" i="2"/>
  <c r="AD321" i="2"/>
  <c r="AD325" i="2"/>
  <c r="AD334" i="2"/>
  <c r="AD390" i="2"/>
  <c r="AD399" i="2"/>
  <c r="AD429" i="2"/>
  <c r="AD442" i="2"/>
  <c r="AD455" i="2"/>
  <c r="AD594" i="2"/>
  <c r="AD603" i="2"/>
  <c r="AD633" i="2"/>
  <c r="AD676" i="2"/>
  <c r="AD798" i="2"/>
  <c r="AD802" i="2"/>
  <c r="AD806" i="2"/>
  <c r="AD126" i="2"/>
  <c r="AD152" i="2"/>
  <c r="AC154" i="2"/>
  <c r="AC171" i="2"/>
  <c r="AC180" i="2"/>
  <c r="AC293" i="2"/>
  <c r="AC310" i="2"/>
  <c r="AC327" i="2"/>
  <c r="AC343" i="2"/>
  <c r="AC384" i="2"/>
  <c r="AC401" i="2"/>
  <c r="AC444" i="2"/>
  <c r="AC475" i="2"/>
  <c r="AC540" i="2"/>
  <c r="AC566" i="2"/>
  <c r="AC659" i="2"/>
  <c r="AC741" i="2"/>
  <c r="AC743" i="2"/>
  <c r="AC756" i="2"/>
  <c r="AD763" i="2"/>
  <c r="AC767" i="2"/>
  <c r="AW68" i="2"/>
  <c r="AC308" i="2"/>
  <c r="AC352" i="2"/>
  <c r="AD352" i="2"/>
  <c r="AD504" i="2"/>
  <c r="AC645" i="2"/>
  <c r="AD794" i="2"/>
  <c r="AC801" i="2"/>
  <c r="AC693" i="2"/>
  <c r="AD820" i="2"/>
  <c r="AD786" i="2"/>
  <c r="AD790" i="2"/>
  <c r="AD235" i="2"/>
  <c r="AC491" i="2"/>
  <c r="AD777" i="2"/>
  <c r="AD339" i="2"/>
  <c r="AD482" i="2"/>
  <c r="AD513" i="2"/>
  <c r="AC753" i="2"/>
  <c r="AD773" i="2"/>
  <c r="AD517" i="2"/>
  <c r="AD625" i="2"/>
  <c r="AV68" i="2"/>
  <c r="AC30" i="2"/>
  <c r="AD61" i="2"/>
  <c r="AD83" i="2"/>
  <c r="AC90" i="2"/>
  <c r="AD139" i="2"/>
  <c r="AD143" i="2"/>
  <c r="AD148" i="2"/>
  <c r="AD156" i="2"/>
  <c r="AD165" i="2"/>
  <c r="AD169" i="2"/>
  <c r="AD174" i="2"/>
  <c r="AC175" i="2"/>
  <c r="AD178" i="2"/>
  <c r="AC179" i="2"/>
  <c r="AD182" i="2"/>
  <c r="AC183" i="2"/>
  <c r="AD187" i="2"/>
  <c r="AC188" i="2"/>
  <c r="AD191" i="2"/>
  <c r="AC192" i="2"/>
  <c r="AD195" i="2"/>
  <c r="AC196" i="2"/>
  <c r="AD200" i="2"/>
  <c r="AC201" i="2"/>
  <c r="AD204" i="2"/>
  <c r="AC205" i="2"/>
  <c r="AD208" i="2"/>
  <c r="AC209" i="2"/>
  <c r="AC214" i="2"/>
  <c r="AD217" i="2"/>
  <c r="AC218" i="2"/>
  <c r="AD221" i="2"/>
  <c r="AC222" i="2"/>
  <c r="AD226" i="2"/>
  <c r="AD230" i="2"/>
  <c r="AC233" i="2"/>
  <c r="AD234" i="2"/>
  <c r="AD239" i="2"/>
  <c r="AC242" i="2"/>
  <c r="AD247" i="2"/>
  <c r="AC251" i="2"/>
  <c r="AD252" i="2"/>
  <c r="AC255" i="2"/>
  <c r="AD256" i="2"/>
  <c r="AD41" i="2"/>
  <c r="AC46" i="2"/>
  <c r="AD76" i="2"/>
  <c r="AD80" i="2"/>
  <c r="AD85" i="2"/>
  <c r="AC102" i="2"/>
  <c r="AC111" i="2"/>
  <c r="AC119" i="2"/>
  <c r="AC139" i="2"/>
  <c r="AC143" i="2"/>
  <c r="AC148" i="2"/>
  <c r="AC156" i="2"/>
  <c r="AC165" i="2"/>
  <c r="AC174" i="2"/>
  <c r="AC178" i="2"/>
  <c r="AC182" i="2"/>
  <c r="AC187" i="2"/>
  <c r="AC256" i="2"/>
  <c r="AC260" i="2"/>
  <c r="AC269" i="2"/>
  <c r="AC273" i="2"/>
  <c r="AC278" i="2"/>
  <c r="AC282" i="2"/>
  <c r="AC286" i="2"/>
  <c r="AD310" i="2"/>
  <c r="AD327" i="2"/>
  <c r="AC347" i="2"/>
  <c r="AC351" i="2"/>
  <c r="AC259" i="2"/>
  <c r="AD260" i="2"/>
  <c r="AC264" i="2"/>
  <c r="AD265" i="2"/>
  <c r="AC268" i="2"/>
  <c r="AD269" i="2"/>
  <c r="AC272" i="2"/>
  <c r="AD273" i="2"/>
  <c r="AC277" i="2"/>
  <c r="AD278" i="2"/>
  <c r="AC281" i="2"/>
  <c r="AD282" i="2"/>
  <c r="AC285" i="2"/>
  <c r="AC290" i="2"/>
  <c r="AC294" i="2"/>
  <c r="AC298" i="2"/>
  <c r="AC303" i="2"/>
  <c r="AC307" i="2"/>
  <c r="AD312" i="2"/>
  <c r="AD317" i="2"/>
  <c r="AC326" i="2"/>
  <c r="AD330" i="2"/>
  <c r="AC331" i="2"/>
  <c r="AD338" i="2"/>
  <c r="AC339" i="2"/>
  <c r="AD343" i="2"/>
  <c r="AC344" i="2"/>
  <c r="AD347" i="2"/>
  <c r="AC348" i="2"/>
  <c r="AD351" i="2"/>
  <c r="AC357" i="2"/>
  <c r="AC359" i="2"/>
  <c r="AD360" i="2"/>
  <c r="AC361" i="2"/>
  <c r="AD364" i="2"/>
  <c r="AC365" i="2"/>
  <c r="AD369" i="2"/>
  <c r="AC370" i="2"/>
  <c r="AC372" i="2"/>
  <c r="AD373" i="2"/>
  <c r="AC374" i="2"/>
  <c r="AC376" i="2"/>
  <c r="AD377" i="2"/>
  <c r="AC378" i="2"/>
  <c r="AD382" i="2"/>
  <c r="AC383" i="2"/>
  <c r="AD386" i="2"/>
  <c r="AC387" i="2"/>
  <c r="AC394" i="2"/>
  <c r="AC398" i="2"/>
  <c r="AC407" i="2"/>
  <c r="AC411" i="2"/>
  <c r="AC415" i="2"/>
  <c r="AD416" i="2"/>
  <c r="AC420" i="2"/>
  <c r="AD421" i="2"/>
  <c r="AD425" i="2"/>
  <c r="AC428" i="2"/>
  <c r="AC433" i="2"/>
  <c r="AC437" i="2"/>
  <c r="AD438" i="2"/>
  <c r="AC446" i="2"/>
  <c r="AD447" i="2"/>
  <c r="AC450" i="2"/>
  <c r="AC454" i="2"/>
  <c r="AD460" i="2"/>
  <c r="AC463" i="2"/>
  <c r="AD464" i="2"/>
  <c r="AC467" i="2"/>
  <c r="AD473" i="2"/>
  <c r="AD477" i="2"/>
  <c r="AC480" i="2"/>
  <c r="AD481" i="2"/>
  <c r="AC485" i="2"/>
  <c r="AC489" i="2"/>
  <c r="AC498" i="2"/>
  <c r="AD499" i="2"/>
  <c r="AC502" i="2"/>
  <c r="AC506" i="2"/>
  <c r="AD507" i="2"/>
  <c r="AC511" i="2"/>
  <c r="AC515" i="2"/>
  <c r="AD516" i="2"/>
  <c r="AC519" i="2"/>
  <c r="AC524" i="2"/>
  <c r="AD525" i="2"/>
  <c r="AC528" i="2"/>
  <c r="AD533" i="2"/>
  <c r="AC537" i="2"/>
  <c r="AD538" i="2"/>
  <c r="AC541" i="2"/>
  <c r="AD542" i="2"/>
  <c r="AC545" i="2"/>
  <c r="AD546" i="2"/>
  <c r="AC550" i="2"/>
  <c r="AD555" i="2"/>
  <c r="AC558" i="2"/>
  <c r="AC563" i="2"/>
  <c r="AD564" i="2"/>
  <c r="AC571" i="2"/>
  <c r="AD572" i="2"/>
  <c r="AC576" i="2"/>
  <c r="AC580" i="2"/>
  <c r="AD581" i="2"/>
  <c r="AC584" i="2"/>
  <c r="AC589" i="2"/>
  <c r="AD590" i="2"/>
  <c r="AC593" i="2"/>
  <c r="AC597" i="2"/>
  <c r="AD598" i="2"/>
  <c r="AC602" i="2"/>
  <c r="AC606" i="2"/>
  <c r="AD479" i="2"/>
  <c r="AD488" i="2"/>
  <c r="AD492" i="2"/>
  <c r="AD496" i="2"/>
  <c r="AD540" i="2"/>
  <c r="AC616" i="2"/>
  <c r="AC610" i="2"/>
  <c r="AD611" i="2"/>
  <c r="AC615" i="2"/>
  <c r="AD616" i="2"/>
  <c r="AD620" i="2"/>
  <c r="AC623" i="2"/>
  <c r="AD624" i="2"/>
  <c r="AC628" i="2"/>
  <c r="AC632" i="2"/>
  <c r="AD637" i="2"/>
  <c r="AC641" i="2"/>
  <c r="AD646" i="2"/>
  <c r="AC649" i="2"/>
  <c r="AC654" i="2"/>
  <c r="AD655" i="2"/>
  <c r="AD659" i="2"/>
  <c r="AC662" i="2"/>
  <c r="AD663" i="2"/>
  <c r="AC667" i="2"/>
  <c r="AC671" i="2"/>
  <c r="AD672" i="2"/>
  <c r="AC680" i="2"/>
  <c r="AD681" i="2"/>
  <c r="AC684" i="2"/>
  <c r="AD685" i="2"/>
  <c r="AD689" i="2"/>
  <c r="AD694" i="2"/>
  <c r="AC697" i="2"/>
  <c r="AD698" i="2"/>
  <c r="AC701" i="2"/>
  <c r="AD702" i="2"/>
  <c r="AC706" i="2"/>
  <c r="AD707" i="2"/>
  <c r="AC710" i="2"/>
  <c r="AD711" i="2"/>
  <c r="AC714" i="2"/>
  <c r="AD715" i="2"/>
  <c r="AC719" i="2"/>
  <c r="AD720" i="2"/>
  <c r="AC723" i="2"/>
  <c r="AD724" i="2"/>
  <c r="AC727" i="2"/>
  <c r="AD728" i="2"/>
  <c r="AC732" i="2"/>
  <c r="AD733" i="2"/>
  <c r="AC736" i="2"/>
  <c r="AC740" i="2"/>
  <c r="AD741" i="2"/>
  <c r="AC745" i="2"/>
  <c r="AD746" i="2"/>
  <c r="AC749" i="2"/>
  <c r="AD750" i="2"/>
  <c r="AD754" i="2"/>
  <c r="AD767" i="2"/>
  <c r="AC771" i="2"/>
  <c r="AD772" i="2"/>
  <c r="AC775" i="2"/>
  <c r="AD776" i="2"/>
  <c r="AC779" i="2"/>
  <c r="AD793" i="2"/>
  <c r="AV42" i="2"/>
  <c r="AR42" i="2"/>
  <c r="AG68" i="2"/>
  <c r="AC646" i="2"/>
  <c r="AC648" i="2"/>
  <c r="AC652" i="2"/>
  <c r="AC655" i="2"/>
  <c r="AD696" i="2"/>
  <c r="AC733" i="2"/>
  <c r="AD748" i="2"/>
  <c r="AD756" i="2"/>
  <c r="AC785" i="2"/>
  <c r="AC793" i="2"/>
  <c r="AC804" i="2"/>
  <c r="AW55" i="2"/>
  <c r="AC25" i="2"/>
  <c r="AC324" i="2"/>
  <c r="AC350" i="2"/>
  <c r="AC363" i="2"/>
  <c r="AC381" i="2"/>
  <c r="AC495" i="2"/>
  <c r="AV29" i="2"/>
  <c r="AZ29" i="2"/>
  <c r="AC333" i="2"/>
  <c r="AC346" i="2"/>
  <c r="AC355" i="2"/>
  <c r="AC368" i="2"/>
  <c r="AC389" i="2"/>
  <c r="AC487" i="2"/>
  <c r="AC342" i="2"/>
  <c r="F55" i="2" a="1"/>
  <c r="F55" i="2" s="1"/>
  <c r="F68" i="2" a="1"/>
  <c r="F68" i="2" s="1"/>
  <c r="AD93" i="2"/>
  <c r="AC191" i="2"/>
  <c r="AC195" i="2"/>
  <c r="AC200" i="2"/>
  <c r="AC204" i="2"/>
  <c r="AC208" i="2"/>
  <c r="AC213" i="2"/>
  <c r="AC217" i="2"/>
  <c r="AC226" i="2"/>
  <c r="AC230" i="2"/>
  <c r="AC234" i="2"/>
  <c r="AC239" i="2"/>
  <c r="AC243" i="2"/>
  <c r="AC247" i="2"/>
  <c r="AC252" i="2"/>
  <c r="AC304" i="2"/>
  <c r="AC314" i="2"/>
  <c r="AC317" i="2"/>
  <c r="AC334" i="2"/>
  <c r="AC356" i="2"/>
  <c r="AC364" i="2"/>
  <c r="AC369" i="2"/>
  <c r="AC373" i="2"/>
  <c r="AC377" i="2"/>
  <c r="AC382" i="2"/>
  <c r="AC386" i="2"/>
  <c r="AC390" i="2"/>
  <c r="AC395" i="2"/>
  <c r="AC403" i="2"/>
  <c r="AC408" i="2"/>
  <c r="AC421" i="2"/>
  <c r="AC434" i="2"/>
  <c r="AC442" i="2"/>
  <c r="AC460" i="2"/>
  <c r="AC477" i="2"/>
  <c r="AC486" i="2"/>
  <c r="AC490" i="2"/>
  <c r="AC512" i="2"/>
  <c r="AC516" i="2"/>
  <c r="AC533" i="2"/>
  <c r="AC546" i="2"/>
  <c r="AC555" i="2"/>
  <c r="AC559" i="2"/>
  <c r="AC581" i="2"/>
  <c r="AC819" i="2"/>
  <c r="AD292" i="2"/>
  <c r="AD305" i="2"/>
  <c r="AD322" i="2"/>
  <c r="AD52" i="2"/>
  <c r="AD117" i="2"/>
  <c r="AX42" i="2"/>
  <c r="AC241" i="2"/>
  <c r="AC258" i="2"/>
  <c r="AC265" i="2"/>
  <c r="AC275" i="2"/>
  <c r="AD293" i="2"/>
  <c r="AD301" i="2"/>
  <c r="AC330" i="2"/>
  <c r="AC412" i="2"/>
  <c r="AC418" i="2"/>
  <c r="AC423" i="2"/>
  <c r="AC425" i="2"/>
  <c r="AC436" i="2"/>
  <c r="AC447" i="2"/>
  <c r="AD449" i="2"/>
  <c r="AC449" i="2"/>
  <c r="AC453" i="2"/>
  <c r="AC455" i="2"/>
  <c r="AC470" i="2"/>
  <c r="AD470" i="2"/>
  <c r="AC473" i="2"/>
  <c r="AC481" i="2"/>
  <c r="AD483" i="2"/>
  <c r="AC483" i="2"/>
  <c r="AC503" i="2"/>
  <c r="AC507" i="2"/>
  <c r="AC525" i="2"/>
  <c r="AC535" i="2"/>
  <c r="AC538" i="2"/>
  <c r="AC542" i="2"/>
  <c r="AC551" i="2"/>
  <c r="AC557" i="2"/>
  <c r="AC564" i="2"/>
  <c r="AC572" i="2"/>
  <c r="AC577" i="2"/>
  <c r="AD592" i="2"/>
  <c r="AC592" i="2"/>
  <c r="AD596" i="2"/>
  <c r="AC596" i="2"/>
  <c r="AC611" i="2"/>
  <c r="AC622" i="2"/>
  <c r="AD622" i="2"/>
  <c r="AD626" i="2"/>
  <c r="AC626" i="2"/>
  <c r="AC631" i="2"/>
  <c r="AD631" i="2"/>
  <c r="AC633" i="2"/>
  <c r="AC644" i="2"/>
  <c r="AD644" i="2"/>
  <c r="AC657" i="2"/>
  <c r="AD657" i="2"/>
  <c r="AC661" i="2"/>
  <c r="AD661" i="2"/>
  <c r="AD665" i="2"/>
  <c r="AC665" i="2"/>
  <c r="AC676" i="2"/>
  <c r="AC685" i="2"/>
  <c r="AC687" i="2"/>
  <c r="AD687" i="2"/>
  <c r="AD691" i="2"/>
  <c r="AC711" i="2"/>
  <c r="AC715" i="2"/>
  <c r="AC722" i="2"/>
  <c r="AD722" i="2"/>
  <c r="AC724" i="2"/>
  <c r="AD726" i="2"/>
  <c r="AC726" i="2"/>
  <c r="AC728" i="2"/>
  <c r="AC730" i="2"/>
  <c r="AD730" i="2"/>
  <c r="AC735" i="2"/>
  <c r="AC737" i="2"/>
  <c r="AD739" i="2"/>
  <c r="AC739" i="2"/>
  <c r="AD743" i="2"/>
  <c r="AC746" i="2"/>
  <c r="AC750" i="2"/>
  <c r="AD752" i="2"/>
  <c r="AC752" i="2"/>
  <c r="AC754" i="2"/>
  <c r="AC759" i="2"/>
  <c r="AC761" i="2"/>
  <c r="AC763" i="2"/>
  <c r="AD765" i="2"/>
  <c r="AC765" i="2"/>
  <c r="AC769" i="2"/>
  <c r="AC772" i="2"/>
  <c r="AD774" i="2"/>
  <c r="AC774" i="2"/>
  <c r="AC776" i="2"/>
  <c r="AD778" i="2"/>
  <c r="AC778" i="2"/>
  <c r="AC780" i="2"/>
  <c r="AD782" i="2"/>
  <c r="AC782" i="2"/>
  <c r="AC787" i="2"/>
  <c r="AD787" i="2"/>
  <c r="AC789" i="2"/>
  <c r="AD791" i="2"/>
  <c r="AC791" i="2"/>
  <c r="AC795" i="2"/>
  <c r="AC798" i="2"/>
  <c r="AC800" i="2"/>
  <c r="AD800" i="2"/>
  <c r="AC802" i="2"/>
  <c r="AC808" i="2"/>
  <c r="AD808" i="2"/>
  <c r="AC811" i="2"/>
  <c r="AC815" i="2"/>
  <c r="AC817" i="2"/>
  <c r="AD33" i="2"/>
  <c r="AC169" i="2"/>
  <c r="AC189" i="2"/>
  <c r="AC206" i="2"/>
  <c r="AC221" i="2"/>
  <c r="AC249" i="2"/>
  <c r="AC291" i="2"/>
  <c r="AC299" i="2"/>
  <c r="AD319" i="2"/>
  <c r="AC323" i="2"/>
  <c r="AC332" i="2"/>
  <c r="AC338" i="2"/>
  <c r="AC360" i="2"/>
  <c r="AC416" i="2"/>
  <c r="AC427" i="2"/>
  <c r="AD431" i="2"/>
  <c r="AD457" i="2"/>
  <c r="AD466" i="2"/>
  <c r="AC466" i="2"/>
  <c r="AC499" i="2"/>
  <c r="AC520" i="2"/>
  <c r="AC585" i="2"/>
  <c r="AC603" i="2"/>
  <c r="AC607" i="2"/>
  <c r="AC613" i="2"/>
  <c r="AC618" i="2"/>
  <c r="AD618" i="2"/>
  <c r="AC637" i="2"/>
  <c r="AC642" i="2"/>
  <c r="AC668" i="2"/>
  <c r="AC672" i="2"/>
  <c r="AC678" i="2"/>
  <c r="AD678" i="2"/>
  <c r="AD683" i="2"/>
  <c r="AD700" i="2"/>
  <c r="AC700" i="2"/>
  <c r="AC702" i="2"/>
  <c r="AC709" i="2"/>
  <c r="AD709" i="2"/>
  <c r="AD717" i="2"/>
  <c r="AC717" i="2"/>
  <c r="AC137" i="2"/>
  <c r="AC429" i="2"/>
  <c r="AC431" i="2"/>
  <c r="AC440" i="2"/>
  <c r="AD453" i="2"/>
  <c r="AC457" i="2"/>
  <c r="AC468" i="2"/>
  <c r="AC501" i="2"/>
  <c r="AC605" i="2"/>
  <c r="AC620" i="2"/>
  <c r="AD652" i="2"/>
  <c r="AC707" i="2"/>
  <c r="AC720" i="2"/>
  <c r="AD761" i="2"/>
  <c r="AD795" i="2"/>
  <c r="AD804" i="2"/>
  <c r="AC806" i="2"/>
  <c r="AH68" i="2"/>
  <c r="AO68" i="2"/>
  <c r="AL68" i="2"/>
  <c r="AS68" i="2"/>
  <c r="AC152" i="2"/>
  <c r="AC161" i="2"/>
  <c r="AC215" i="2"/>
  <c r="AC232" i="2"/>
  <c r="AC312" i="2"/>
  <c r="AC321" i="2"/>
  <c r="AC336" i="2"/>
  <c r="AC340" i="2"/>
  <c r="AD345" i="2"/>
  <c r="AC349" i="2"/>
  <c r="AC366" i="2"/>
  <c r="AC399" i="2"/>
  <c r="AC438" i="2"/>
  <c r="AC464" i="2"/>
  <c r="AC479" i="2"/>
  <c r="AC509" i="2"/>
  <c r="AC529" i="2"/>
  <c r="AD544" i="2"/>
  <c r="AC544" i="2"/>
  <c r="AD548" i="2"/>
  <c r="AC548" i="2"/>
  <c r="AC568" i="2"/>
  <c r="AC574" i="2"/>
  <c r="AC583" i="2"/>
  <c r="AD600" i="2"/>
  <c r="AC600" i="2"/>
  <c r="AC624" i="2"/>
  <c r="AC629" i="2"/>
  <c r="AC635" i="2"/>
  <c r="AD635" i="2"/>
  <c r="AC639" i="2"/>
  <c r="AD639" i="2"/>
  <c r="AC663" i="2"/>
  <c r="AC670" i="2"/>
  <c r="AD670" i="2"/>
  <c r="AC674" i="2"/>
  <c r="AD674" i="2"/>
  <c r="AC689" i="2"/>
  <c r="AC698" i="2"/>
  <c r="AD704" i="2"/>
  <c r="AC704" i="2"/>
  <c r="AD713" i="2"/>
  <c r="AC713" i="2"/>
  <c r="AC223" i="2"/>
  <c r="AC267" i="2"/>
  <c r="AC295" i="2"/>
  <c r="AC297" i="2"/>
  <c r="AD353" i="2"/>
  <c r="AD440" i="2"/>
  <c r="AC451" i="2"/>
  <c r="AC462" i="2"/>
  <c r="AC518" i="2"/>
  <c r="AC527" i="2"/>
  <c r="AD648" i="2"/>
  <c r="AC650" i="2"/>
  <c r="AC681" i="2"/>
  <c r="AC683" i="2"/>
  <c r="AC694" i="2"/>
  <c r="AC696" i="2"/>
  <c r="AD735" i="2"/>
  <c r="AC748" i="2"/>
  <c r="E68" i="2" a="1"/>
  <c r="E68" i="2" s="1"/>
  <c r="G55" i="2" a="1"/>
  <c r="G55" i="2" s="1"/>
  <c r="G68" i="2" a="1"/>
  <c r="G68" i="2" s="1"/>
  <c r="AC31" i="2"/>
  <c r="AD32" i="2"/>
  <c r="AD36" i="2"/>
  <c r="AD40" i="2"/>
  <c r="AD49" i="2"/>
  <c r="AD53" i="2"/>
  <c r="AC54" i="2"/>
  <c r="AD58" i="2"/>
  <c r="AD62" i="2"/>
  <c r="AC70" i="2"/>
  <c r="AC74" i="2"/>
  <c r="AD75" i="2"/>
  <c r="AD79" i="2"/>
  <c r="AC32" i="2"/>
  <c r="AC36" i="2"/>
  <c r="AC40" i="2"/>
  <c r="E55" i="2" a="1"/>
  <c r="E55" i="2" s="1"/>
  <c r="AC45" i="2"/>
  <c r="AC49" i="2"/>
  <c r="AC53" i="2"/>
  <c r="AC58" i="2"/>
  <c r="AC62" i="2"/>
  <c r="AC66" i="2"/>
  <c r="AC71" i="2"/>
  <c r="AC75" i="2"/>
  <c r="AK68" i="2"/>
  <c r="AF68" i="2"/>
  <c r="AM68" i="2"/>
  <c r="AU68" i="2"/>
  <c r="AJ68" i="2"/>
  <c r="AQ68" i="2"/>
  <c r="AY68" i="2"/>
  <c r="AN68" i="2"/>
  <c r="AT68" i="2"/>
  <c r="AI68" i="2"/>
  <c r="AP68" i="2"/>
  <c r="AX68" i="2"/>
  <c r="AN42" i="2"/>
  <c r="AY42" i="2"/>
  <c r="AV55" i="2"/>
  <c r="AZ55" i="2"/>
  <c r="AD84" i="2"/>
  <c r="AC87" i="2"/>
  <c r="AC91" i="2"/>
  <c r="AD92" i="2"/>
  <c r="AD101" i="2"/>
  <c r="AD105" i="2"/>
  <c r="AD118" i="2"/>
  <c r="AD123" i="2"/>
  <c r="AD135" i="2"/>
  <c r="AC79" i="2"/>
  <c r="AC84" i="2"/>
  <c r="AC88" i="2"/>
  <c r="AC92" i="2"/>
  <c r="AC97" i="2"/>
  <c r="AC101" i="2"/>
  <c r="AC105" i="2"/>
  <c r="AC110" i="2"/>
  <c r="AC114" i="2"/>
  <c r="AC118" i="2"/>
  <c r="AC123" i="2"/>
  <c r="AC127" i="2"/>
  <c r="AC131" i="2"/>
  <c r="AC136" i="2"/>
  <c r="AC140" i="2"/>
  <c r="AC144" i="2"/>
  <c r="AC149" i="2"/>
  <c r="AC153" i="2"/>
  <c r="AC157" i="2"/>
  <c r="AC162" i="2"/>
  <c r="AC166" i="2"/>
  <c r="AC170" i="2"/>
  <c r="AD395" i="2"/>
  <c r="AD403" i="2"/>
  <c r="AD412" i="2"/>
  <c r="AD434" i="2"/>
  <c r="AD451" i="2"/>
  <c r="AD468" i="2"/>
  <c r="AD486" i="2"/>
  <c r="AD490" i="2"/>
  <c r="AD494" i="2"/>
  <c r="AD503" i="2"/>
  <c r="AD512" i="2"/>
  <c r="AD520" i="2"/>
  <c r="AD529" i="2"/>
  <c r="AD551" i="2"/>
  <c r="AD559" i="2"/>
  <c r="AD568" i="2"/>
  <c r="AD577" i="2"/>
  <c r="AD585" i="2"/>
  <c r="AD607" i="2"/>
  <c r="AD629" i="2"/>
  <c r="AD642" i="2"/>
  <c r="AD650" i="2"/>
  <c r="AD668" i="2"/>
  <c r="AX55" i="2"/>
  <c r="AN55" i="2"/>
  <c r="AT55" i="2"/>
  <c r="AI55" i="2"/>
  <c r="AP55" i="2"/>
  <c r="AH55" i="2"/>
  <c r="AO55" i="2"/>
  <c r="AS55" i="2"/>
  <c r="AL55" i="2"/>
  <c r="AG55" i="2"/>
  <c r="AR55" i="2"/>
  <c r="AK55" i="2"/>
  <c r="AF55" i="2"/>
  <c r="AM55" i="2"/>
  <c r="AU55" i="2"/>
  <c r="AJ55" i="2"/>
  <c r="AQ55" i="2"/>
  <c r="AY55" i="2"/>
  <c r="AY16" i="2"/>
  <c r="AN16" i="2"/>
  <c r="AW29" i="2"/>
  <c r="E29" i="2" a="1"/>
  <c r="E29" i="2" s="1"/>
  <c r="AD18" i="2"/>
  <c r="G29" i="2" a="1"/>
  <c r="G29" i="2" s="1"/>
  <c r="AD22" i="2"/>
  <c r="AD26" i="2"/>
  <c r="AD39" i="2"/>
  <c r="AD100" i="2"/>
  <c r="AC145" i="2"/>
  <c r="AD31" i="2"/>
  <c r="AD35" i="2"/>
  <c r="AD47" i="2"/>
  <c r="AD48" i="2"/>
  <c r="AD57" i="2"/>
  <c r="AD60" i="2"/>
  <c r="AD65" i="2"/>
  <c r="AD70" i="2"/>
  <c r="AD74" i="2"/>
  <c r="AD78" i="2"/>
  <c r="AD87" i="2"/>
  <c r="AD91" i="2"/>
  <c r="AD96" i="2"/>
  <c r="AD104" i="2"/>
  <c r="AD113" i="2"/>
  <c r="AD122" i="2"/>
  <c r="AD130" i="2"/>
  <c r="AD155" i="2"/>
  <c r="AD160" i="2"/>
  <c r="AD177" i="2"/>
  <c r="AD186" i="2"/>
  <c r="AD194" i="2"/>
  <c r="AD203" i="2"/>
  <c r="AD212" i="2"/>
  <c r="AD225" i="2"/>
  <c r="AD44" i="2"/>
  <c r="AD109" i="2"/>
  <c r="AC37" i="2"/>
  <c r="AC39" i="2"/>
  <c r="AC48" i="2"/>
  <c r="AC57" i="2"/>
  <c r="AC65" i="2"/>
  <c r="AC80" i="2"/>
  <c r="AC83" i="2"/>
  <c r="AC96" i="2"/>
  <c r="AC117" i="2"/>
  <c r="AC122" i="2"/>
  <c r="AC126" i="2"/>
  <c r="AC130" i="2"/>
  <c r="AF16" i="2"/>
  <c r="AC35" i="2"/>
  <c r="AC44" i="2"/>
  <c r="AC52" i="2"/>
  <c r="AC61" i="2"/>
  <c r="AC78" i="2"/>
  <c r="AC100" i="2"/>
  <c r="AC104" i="2"/>
  <c r="AC109" i="2"/>
  <c r="AC113" i="2"/>
  <c r="AC135" i="2"/>
  <c r="AD27" i="2"/>
  <c r="AD37" i="2"/>
  <c r="AC63" i="2"/>
  <c r="AC72" i="2"/>
  <c r="AC85" i="2"/>
  <c r="AC89" i="2"/>
  <c r="AC128" i="2"/>
  <c r="AC163" i="2"/>
  <c r="AC197" i="2"/>
  <c r="AD71" i="2"/>
  <c r="AD88" i="2"/>
  <c r="AC229" i="2"/>
  <c r="AC238" i="2"/>
  <c r="AC246" i="2"/>
  <c r="AH42" i="2"/>
  <c r="AC391" i="2"/>
  <c r="AC396" i="2"/>
  <c r="AC400" i="2"/>
  <c r="AC404" i="2"/>
  <c r="AC409" i="2"/>
  <c r="AC413" i="2"/>
  <c r="AC417" i="2"/>
  <c r="AC426" i="2"/>
  <c r="AC430" i="2"/>
  <c r="AC435" i="2"/>
  <c r="AC443" i="2"/>
  <c r="AC448" i="2"/>
  <c r="AC452" i="2"/>
  <c r="AC461" i="2"/>
  <c r="AC465" i="2"/>
  <c r="AC469" i="2"/>
  <c r="AC478" i="2"/>
  <c r="AC482" i="2"/>
  <c r="AC500" i="2"/>
  <c r="AC504" i="2"/>
  <c r="AC508" i="2"/>
  <c r="AC513" i="2"/>
  <c r="AC517" i="2"/>
  <c r="AC521" i="2"/>
  <c r="AC526" i="2"/>
  <c r="AC530" i="2"/>
  <c r="AC534" i="2"/>
  <c r="AC552" i="2"/>
  <c r="AC556" i="2"/>
  <c r="AC560" i="2"/>
  <c r="AC565" i="2"/>
  <c r="AC569" i="2"/>
  <c r="AC573" i="2"/>
  <c r="AC578" i="2"/>
  <c r="AC582" i="2"/>
  <c r="AC586" i="2"/>
  <c r="AC591" i="2"/>
  <c r="AC595" i="2"/>
  <c r="AC599" i="2"/>
  <c r="AC604" i="2"/>
  <c r="AC608" i="2"/>
  <c r="AC612" i="2"/>
  <c r="AC621" i="2"/>
  <c r="AC625" i="2"/>
  <c r="AC630" i="2"/>
  <c r="AC638" i="2"/>
  <c r="AC643" i="2"/>
  <c r="AC647" i="2"/>
  <c r="AC651" i="2"/>
  <c r="AC660" i="2"/>
  <c r="AC664" i="2"/>
  <c r="AC669" i="2"/>
  <c r="AG42" i="2"/>
  <c r="AW42" i="2"/>
  <c r="AZ42" i="2"/>
  <c r="AS42" i="2"/>
  <c r="E42" i="2" a="1"/>
  <c r="E42" i="2" s="1"/>
  <c r="AC47" i="2"/>
  <c r="AC103" i="2"/>
  <c r="AC121" i="2"/>
  <c r="AC138" i="2"/>
  <c r="AC173" i="2"/>
  <c r="AC199" i="2"/>
  <c r="AC216" i="2"/>
  <c r="AC225" i="2"/>
  <c r="AC362" i="2"/>
  <c r="AC371" i="2"/>
  <c r="AC379" i="2"/>
  <c r="AC388" i="2"/>
  <c r="AC405" i="2"/>
  <c r="AC38" i="2"/>
  <c r="AC59" i="2"/>
  <c r="AC67" i="2"/>
  <c r="AD72" i="2"/>
  <c r="AC76" i="2"/>
  <c r="AC106" i="2"/>
  <c r="AC115" i="2"/>
  <c r="AC132" i="2"/>
  <c r="AC193" i="2"/>
  <c r="AC245" i="2"/>
  <c r="AC262" i="2"/>
  <c r="AC271" i="2"/>
  <c r="AC288" i="2"/>
  <c r="AD297" i="2"/>
  <c r="AC301" i="2"/>
  <c r="AC410" i="2"/>
  <c r="AF42" i="2"/>
  <c r="AM42" i="2"/>
  <c r="AK42" i="2"/>
  <c r="AI42" i="2"/>
  <c r="AP42" i="2"/>
  <c r="AC34" i="2"/>
  <c r="AC56" i="2"/>
  <c r="AC64" i="2"/>
  <c r="AC77" i="2"/>
  <c r="AC95" i="2"/>
  <c r="AC112" i="2"/>
  <c r="AC129" i="2"/>
  <c r="AC147" i="2"/>
  <c r="AC155" i="2"/>
  <c r="AC164" i="2"/>
  <c r="AC181" i="2"/>
  <c r="AC190" i="2"/>
  <c r="AC207" i="2"/>
  <c r="F42" i="2" a="1"/>
  <c r="F42" i="2" s="1"/>
  <c r="AC397" i="2"/>
  <c r="AC414" i="2"/>
  <c r="AC33" i="2"/>
  <c r="AC50" i="2"/>
  <c r="AC82" i="2"/>
  <c r="AD89" i="2"/>
  <c r="AC93" i="2"/>
  <c r="AC98" i="2"/>
  <c r="AC124" i="2"/>
  <c r="AC141" i="2"/>
  <c r="AC150" i="2"/>
  <c r="AC158" i="2"/>
  <c r="AC167" i="2"/>
  <c r="AC176" i="2"/>
  <c r="AC185" i="2"/>
  <c r="AC202" i="2"/>
  <c r="AC210" i="2"/>
  <c r="AC219" i="2"/>
  <c r="AC228" i="2"/>
  <c r="AC236" i="2"/>
  <c r="AC254" i="2"/>
  <c r="AC280" i="2"/>
  <c r="AC306" i="2"/>
  <c r="AC319" i="2"/>
  <c r="AD323" i="2"/>
  <c r="AD336" i="2"/>
  <c r="AD340" i="2"/>
  <c r="AC358" i="2"/>
  <c r="AC375" i="2"/>
  <c r="AC392" i="2"/>
  <c r="AD423" i="2"/>
  <c r="AD427" i="2"/>
  <c r="G42" i="2" a="1"/>
  <c r="G42" i="2" s="1"/>
  <c r="AC43" i="2"/>
  <c r="AC51" i="2"/>
  <c r="AC60" i="2"/>
  <c r="AC69" i="2"/>
  <c r="AC86" i="2"/>
  <c r="AC99" i="2"/>
  <c r="AC108" i="2"/>
  <c r="AC116" i="2"/>
  <c r="AC125" i="2"/>
  <c r="AC134" i="2"/>
  <c r="AC142" i="2"/>
  <c r="AC151" i="2"/>
  <c r="AC160" i="2"/>
  <c r="AC168" i="2"/>
  <c r="AC177" i="2"/>
  <c r="AC186" i="2"/>
  <c r="AC194" i="2"/>
  <c r="AC203" i="2"/>
  <c r="AC212" i="2"/>
  <c r="AC220" i="2"/>
  <c r="AD306" i="2"/>
  <c r="AD332" i="2"/>
  <c r="AD349" i="2"/>
  <c r="AC353" i="2"/>
  <c r="AD436" i="2"/>
  <c r="AC227" i="2"/>
  <c r="AC231" i="2"/>
  <c r="AC235" i="2"/>
  <c r="AD238" i="2"/>
  <c r="AC240" i="2"/>
  <c r="AC244" i="2"/>
  <c r="AD246" i="2"/>
  <c r="AC248" i="2"/>
  <c r="AC253" i="2"/>
  <c r="AD255" i="2"/>
  <c r="AC257" i="2"/>
  <c r="AC261" i="2"/>
  <c r="AD264" i="2"/>
  <c r="AC266" i="2"/>
  <c r="AC270" i="2"/>
  <c r="AC274" i="2"/>
  <c r="AD277" i="2"/>
  <c r="AC279" i="2"/>
  <c r="AC283" i="2"/>
  <c r="AD285" i="2"/>
  <c r="AC287" i="2"/>
  <c r="AC292" i="2"/>
  <c r="AC296" i="2"/>
  <c r="AC300" i="2"/>
  <c r="AC305" i="2"/>
  <c r="AC309" i="2"/>
  <c r="AC313" i="2"/>
  <c r="AC318" i="2"/>
  <c r="AC320" i="2"/>
  <c r="AC322" i="2"/>
  <c r="AC335" i="2"/>
  <c r="AC337" i="2"/>
  <c r="AD359" i="2"/>
  <c r="AD372" i="2"/>
  <c r="AD376" i="2"/>
  <c r="AD385" i="2"/>
  <c r="AD394" i="2"/>
  <c r="AD402" i="2"/>
  <c r="AD411" i="2"/>
  <c r="AD415" i="2"/>
  <c r="AC422" i="2"/>
  <c r="AC424" i="2"/>
  <c r="AC439" i="2"/>
  <c r="AC441" i="2"/>
  <c r="AC456" i="2"/>
  <c r="AC459" i="2"/>
  <c r="AC474" i="2"/>
  <c r="AC476" i="2"/>
  <c r="AD485" i="2"/>
  <c r="AD489" i="2"/>
  <c r="AD493" i="2"/>
  <c r="AC493" i="2"/>
  <c r="AD502" i="2"/>
  <c r="AD511" i="2"/>
  <c r="AD519" i="2"/>
  <c r="AD532" i="2"/>
  <c r="AD537" i="2"/>
  <c r="AC539" i="2"/>
  <c r="AD541" i="2"/>
  <c r="AC543" i="2"/>
  <c r="AD545" i="2"/>
  <c r="AC547" i="2"/>
  <c r="AD550" i="2"/>
  <c r="AD554" i="2"/>
  <c r="AD563" i="2"/>
  <c r="AD567" i="2"/>
  <c r="AD576" i="2"/>
  <c r="AD580" i="2"/>
  <c r="AD589" i="2"/>
  <c r="AD593" i="2"/>
  <c r="AD597" i="2"/>
  <c r="AD602" i="2"/>
  <c r="AD610" i="2"/>
  <c r="AC617" i="2"/>
  <c r="AC619" i="2"/>
  <c r="AC634" i="2"/>
  <c r="AC636" i="2"/>
  <c r="AD641" i="2"/>
  <c r="AD645" i="2"/>
  <c r="AD649" i="2"/>
  <c r="AC656" i="2"/>
  <c r="AC658" i="2"/>
  <c r="AC673" i="2"/>
  <c r="AC675" i="2"/>
  <c r="AC505" i="2"/>
  <c r="AC514" i="2"/>
  <c r="AC522" i="2"/>
  <c r="AC531" i="2"/>
  <c r="AC553" i="2"/>
  <c r="AC561" i="2"/>
  <c r="AC570" i="2"/>
  <c r="AC579" i="2"/>
  <c r="AC587" i="2"/>
  <c r="AC590" i="2"/>
  <c r="AC594" i="2"/>
  <c r="AC598" i="2"/>
  <c r="AC609" i="2"/>
  <c r="AC813" i="2"/>
  <c r="AC821" i="2"/>
  <c r="AT42" i="2"/>
  <c r="AO42" i="2"/>
  <c r="AU42" i="2"/>
  <c r="AJ42" i="2"/>
  <c r="AQ42" i="2"/>
  <c r="AC677" i="2"/>
  <c r="AC682" i="2"/>
  <c r="AC686" i="2"/>
  <c r="AC690" i="2"/>
  <c r="AD693" i="2"/>
  <c r="AC695" i="2"/>
  <c r="AD697" i="2"/>
  <c r="AC699" i="2"/>
  <c r="AD701" i="2"/>
  <c r="AC703" i="2"/>
  <c r="AC708" i="2"/>
  <c r="AC712" i="2"/>
  <c r="AC716" i="2"/>
  <c r="AC721" i="2"/>
  <c r="AC725" i="2"/>
  <c r="AC729" i="2"/>
  <c r="AC734" i="2"/>
  <c r="AC738" i="2"/>
  <c r="AC742" i="2"/>
  <c r="AD745" i="2"/>
  <c r="AC747" i="2"/>
  <c r="AD749" i="2"/>
  <c r="AC751" i="2"/>
  <c r="AD753" i="2"/>
  <c r="AC755" i="2"/>
  <c r="AC760" i="2"/>
  <c r="AC764" i="2"/>
  <c r="AC768" i="2"/>
  <c r="AC773" i="2"/>
  <c r="AC777" i="2"/>
  <c r="AC781" i="2"/>
  <c r="AC786" i="2"/>
  <c r="AC790" i="2"/>
  <c r="AC794" i="2"/>
  <c r="AD797" i="2"/>
  <c r="AC799" i="2"/>
  <c r="AD801" i="2"/>
  <c r="AC803" i="2"/>
  <c r="AD805" i="2"/>
  <c r="AC807" i="2"/>
  <c r="AD810" i="2"/>
  <c r="AC812" i="2"/>
  <c r="AC816" i="2"/>
  <c r="AC820" i="2"/>
  <c r="AD814" i="2"/>
  <c r="AD818" i="2"/>
  <c r="AD813" i="2"/>
  <c r="AD817" i="2"/>
  <c r="AD821" i="2"/>
  <c r="AD758" i="2"/>
  <c r="AD762" i="2"/>
  <c r="AD766" i="2"/>
  <c r="AD771" i="2"/>
  <c r="AD775" i="2"/>
  <c r="AD779" i="2"/>
  <c r="AD784" i="2"/>
  <c r="AD788" i="2"/>
  <c r="AD792" i="2"/>
  <c r="AD680" i="2"/>
  <c r="AD684" i="2"/>
  <c r="AD688" i="2"/>
  <c r="AD706" i="2"/>
  <c r="AD710" i="2"/>
  <c r="AD714" i="2"/>
  <c r="AD719" i="2"/>
  <c r="AD723" i="2"/>
  <c r="AD727" i="2"/>
  <c r="AD732" i="2"/>
  <c r="AD736" i="2"/>
  <c r="AD740" i="2"/>
  <c r="AD615" i="2"/>
  <c r="AD619" i="2"/>
  <c r="AD623" i="2"/>
  <c r="AD628" i="2"/>
  <c r="AD632" i="2"/>
  <c r="AD636" i="2"/>
  <c r="AD654" i="2"/>
  <c r="AD658" i="2"/>
  <c r="AD662" i="2"/>
  <c r="AD667" i="2"/>
  <c r="AD671" i="2"/>
  <c r="AD675" i="2"/>
  <c r="AD558" i="2"/>
  <c r="AD571" i="2"/>
  <c r="AD584" i="2"/>
  <c r="AD606" i="2"/>
  <c r="AD553" i="2"/>
  <c r="AD557" i="2"/>
  <c r="AD561" i="2"/>
  <c r="AD566" i="2"/>
  <c r="AD570" i="2"/>
  <c r="AD574" i="2"/>
  <c r="AD579" i="2"/>
  <c r="AD583" i="2"/>
  <c r="AD587" i="2"/>
  <c r="AD605" i="2"/>
  <c r="AD609" i="2"/>
  <c r="AD613" i="2"/>
  <c r="AD498" i="2"/>
  <c r="AD506" i="2"/>
  <c r="AD515" i="2"/>
  <c r="AD524" i="2"/>
  <c r="AD528" i="2"/>
  <c r="AC488" i="2"/>
  <c r="AC494" i="2"/>
  <c r="AC496" i="2"/>
  <c r="AD501" i="2"/>
  <c r="AD505" i="2"/>
  <c r="AD509" i="2"/>
  <c r="AD514" i="2"/>
  <c r="AD522" i="2"/>
  <c r="AD527" i="2"/>
  <c r="AD531" i="2"/>
  <c r="AD535" i="2"/>
  <c r="AC492" i="2"/>
  <c r="AD518" i="2"/>
  <c r="AD420" i="2"/>
  <c r="AD424" i="2"/>
  <c r="AD428" i="2"/>
  <c r="AD433" i="2"/>
  <c r="AD437" i="2"/>
  <c r="AD441" i="2"/>
  <c r="AD446" i="2"/>
  <c r="AD450" i="2"/>
  <c r="AD454" i="2"/>
  <c r="AD459" i="2"/>
  <c r="AD463" i="2"/>
  <c r="AD467" i="2"/>
  <c r="AD472" i="2"/>
  <c r="AD476" i="2"/>
  <c r="AD480" i="2"/>
  <c r="AD355" i="2"/>
  <c r="AD363" i="2"/>
  <c r="AD368" i="2"/>
  <c r="AD381" i="2"/>
  <c r="AD389" i="2"/>
  <c r="AD398" i="2"/>
  <c r="AD407" i="2"/>
  <c r="AD358" i="2"/>
  <c r="AD362" i="2"/>
  <c r="AD366" i="2"/>
  <c r="AD371" i="2"/>
  <c r="AD375" i="2"/>
  <c r="AD379" i="2"/>
  <c r="AD384" i="2"/>
  <c r="AD388" i="2"/>
  <c r="AD392" i="2"/>
  <c r="AD397" i="2"/>
  <c r="AD401" i="2"/>
  <c r="AD405" i="2"/>
  <c r="AD410" i="2"/>
  <c r="AD414" i="2"/>
  <c r="AD418" i="2"/>
  <c r="AD290" i="2"/>
  <c r="AD294" i="2"/>
  <c r="AD298" i="2"/>
  <c r="AD303" i="2"/>
  <c r="AD307" i="2"/>
  <c r="AD311" i="2"/>
  <c r="AD316" i="2"/>
  <c r="AD320" i="2"/>
  <c r="AD324" i="2"/>
  <c r="AD329" i="2"/>
  <c r="AD333" i="2"/>
  <c r="AD337" i="2"/>
  <c r="AD342" i="2"/>
  <c r="AD346" i="2"/>
  <c r="AD350" i="2"/>
  <c r="AD229" i="2"/>
  <c r="AD233" i="2"/>
  <c r="AD242" i="2"/>
  <c r="AD251" i="2"/>
  <c r="AD259" i="2"/>
  <c r="AD268" i="2"/>
  <c r="AD272" i="2"/>
  <c r="AD281" i="2"/>
  <c r="AD228" i="2"/>
  <c r="AD232" i="2"/>
  <c r="AD236" i="2"/>
  <c r="AD241" i="2"/>
  <c r="AD245" i="2"/>
  <c r="AD249" i="2"/>
  <c r="AD254" i="2"/>
  <c r="AD258" i="2"/>
  <c r="AD262" i="2"/>
  <c r="AD267" i="2"/>
  <c r="AD271" i="2"/>
  <c r="AD275" i="2"/>
  <c r="AD280" i="2"/>
  <c r="AD284" i="2"/>
  <c r="AD288" i="2"/>
  <c r="AD164" i="2"/>
  <c r="AD168" i="2"/>
  <c r="AD173" i="2"/>
  <c r="AD181" i="2"/>
  <c r="AD190" i="2"/>
  <c r="AD199" i="2"/>
  <c r="AD207" i="2"/>
  <c r="AD216" i="2"/>
  <c r="AD220" i="2"/>
  <c r="AD163" i="2"/>
  <c r="AD167" i="2"/>
  <c r="AD171" i="2"/>
  <c r="AD176" i="2"/>
  <c r="AD180" i="2"/>
  <c r="AD185" i="2"/>
  <c r="AD189" i="2"/>
  <c r="AD193" i="2"/>
  <c r="AD197" i="2"/>
  <c r="AD202" i="2"/>
  <c r="AD206" i="2"/>
  <c r="AD210" i="2"/>
  <c r="AD215" i="2"/>
  <c r="AD219" i="2"/>
  <c r="AD223" i="2"/>
  <c r="AD95" i="2"/>
  <c r="AD103" i="2"/>
  <c r="AD108" i="2"/>
  <c r="AD121" i="2"/>
  <c r="AD129" i="2"/>
  <c r="AD138" i="2"/>
  <c r="AD151" i="2"/>
  <c r="AD98" i="2"/>
  <c r="AD119" i="2"/>
  <c r="AD124" i="2"/>
  <c r="AD128" i="2"/>
  <c r="AD132" i="2"/>
  <c r="AD141" i="2"/>
  <c r="AD145" i="2"/>
  <c r="AD150" i="2"/>
  <c r="AD154" i="2"/>
  <c r="AD158" i="2"/>
  <c r="AD99" i="2"/>
  <c r="AD112" i="2"/>
  <c r="AD116" i="2"/>
  <c r="AD125" i="2"/>
  <c r="AD134" i="2"/>
  <c r="AD142" i="2"/>
  <c r="AD147" i="2"/>
  <c r="AD102" i="2"/>
  <c r="AD106" i="2"/>
  <c r="AD111" i="2"/>
  <c r="AD115" i="2"/>
  <c r="AD137" i="2"/>
  <c r="AD82" i="2"/>
  <c r="AD86" i="2"/>
  <c r="AD90" i="2"/>
  <c r="AD69" i="2"/>
  <c r="AD73" i="2"/>
  <c r="AD77" i="2"/>
  <c r="AD56" i="2"/>
  <c r="AD64" i="2"/>
  <c r="AD59" i="2"/>
  <c r="AD63" i="2"/>
  <c r="AD67" i="2"/>
  <c r="AD43" i="2"/>
  <c r="AD51" i="2"/>
  <c r="AD46" i="2"/>
  <c r="AD50" i="2"/>
  <c r="AD54" i="2"/>
  <c r="AD30" i="2"/>
  <c r="AD34" i="2"/>
  <c r="AD38" i="2"/>
  <c r="AD19" i="2"/>
  <c r="AD23" i="2"/>
  <c r="AC26" i="2"/>
  <c r="AU16" i="2"/>
  <c r="AR16" i="2"/>
  <c r="AV16" i="2"/>
  <c r="AG16" i="2"/>
  <c r="AX16" i="2"/>
  <c r="AW16" i="2"/>
  <c r="AC18" i="2"/>
  <c r="AC22" i="2"/>
  <c r="AO16" i="2"/>
  <c r="F29" i="2" a="1"/>
  <c r="F29" i="2" s="1"/>
  <c r="AD17" i="2"/>
  <c r="AC20" i="2"/>
  <c r="AD21" i="2"/>
  <c r="AC24" i="2"/>
  <c r="AD25" i="2"/>
  <c r="AC28" i="2"/>
  <c r="AC17" i="2"/>
  <c r="AC21" i="2"/>
  <c r="AZ16" i="2"/>
  <c r="AL16" i="2"/>
  <c r="AJ16" i="2"/>
  <c r="AM16" i="2"/>
  <c r="AC19" i="2"/>
  <c r="AD20" i="2"/>
  <c r="AC23" i="2"/>
  <c r="AD24" i="2"/>
  <c r="AC27" i="2"/>
  <c r="AD28" i="2"/>
  <c r="AX29" i="2"/>
  <c r="AP16" i="2"/>
  <c r="AI16" i="2"/>
  <c r="AN29" i="2"/>
  <c r="AT29" i="2"/>
  <c r="AI29" i="2"/>
  <c r="AP29" i="2"/>
  <c r="AH29" i="2"/>
  <c r="AO29" i="2"/>
  <c r="AL29" i="2"/>
  <c r="AS29" i="2"/>
  <c r="AG29" i="2"/>
  <c r="AR29" i="2"/>
  <c r="AK29" i="2"/>
  <c r="AF29" i="2"/>
  <c r="AM29" i="2"/>
  <c r="AU29" i="2"/>
  <c r="AJ29" i="2"/>
  <c r="AQ29" i="2"/>
  <c r="AY29" i="2"/>
  <c r="AQ16" i="2"/>
  <c r="AH16" i="2"/>
  <c r="AS16" i="2"/>
  <c r="AK16" i="2"/>
  <c r="AT16" i="2"/>
  <c r="CI62" i="3" l="1"/>
  <c r="CG63" i="3"/>
  <c r="CI4" i="3"/>
  <c r="K14" i="4" s="1"/>
  <c r="CI28" i="3"/>
  <c r="CI67" i="3"/>
  <c r="CG58" i="3"/>
  <c r="CG60" i="3"/>
  <c r="CH47" i="3"/>
  <c r="CH56" i="3"/>
  <c r="CT27" i="3"/>
  <c r="CC22" i="3"/>
  <c r="CI21" i="3"/>
  <c r="CC44" i="3"/>
  <c r="CC38" i="3"/>
  <c r="CE38" i="3" s="1"/>
  <c r="CC50" i="3"/>
  <c r="CW36" i="3"/>
  <c r="CD16" i="3"/>
  <c r="CS26" i="3"/>
  <c r="BU37" i="3"/>
  <c r="CS58" i="3"/>
  <c r="CD49" i="3"/>
  <c r="CD62" i="3"/>
  <c r="CD60" i="3"/>
  <c r="CC11" i="3"/>
  <c r="CC12" i="3"/>
  <c r="CD32" i="3"/>
  <c r="CC65" i="3"/>
  <c r="BU31" i="3"/>
  <c r="BU40" i="3"/>
  <c r="CD7" i="3"/>
  <c r="CS60" i="3"/>
  <c r="CS63" i="3"/>
  <c r="BU33" i="3"/>
  <c r="CT40" i="3"/>
  <c r="CI64" i="3"/>
  <c r="CI39" i="3"/>
  <c r="CC39" i="3"/>
  <c r="CI66" i="3"/>
  <c r="CG53" i="3"/>
  <c r="CI53" i="3" s="1"/>
  <c r="CS62" i="3"/>
  <c r="CT33" i="3"/>
  <c r="CD63" i="3"/>
  <c r="CH18" i="3"/>
  <c r="CC52" i="3"/>
  <c r="CI20" i="3"/>
  <c r="CC17" i="3"/>
  <c r="CE18" i="3"/>
  <c r="BU51" i="3"/>
  <c r="CI45" i="3"/>
  <c r="BU68" i="3"/>
  <c r="BU10" i="3"/>
  <c r="CE11" i="3"/>
  <c r="CI51" i="3"/>
  <c r="K15" i="4" s="1"/>
  <c r="CT61" i="3"/>
  <c r="CD20" i="3"/>
  <c r="CG27" i="3"/>
  <c r="CI27" i="3" s="1"/>
  <c r="CI38" i="3"/>
  <c r="CH60" i="3"/>
  <c r="CD45" i="3"/>
  <c r="CD6" i="3"/>
  <c r="CE6" i="3" s="1"/>
  <c r="CT53" i="3"/>
  <c r="CE56" i="3"/>
  <c r="CD39" i="3"/>
  <c r="CE39" i="3" s="1"/>
  <c r="CH48" i="3"/>
  <c r="CI48" i="3" s="1"/>
  <c r="CC64" i="3"/>
  <c r="CC36" i="3"/>
  <c r="CI33" i="3"/>
  <c r="L70" i="3"/>
  <c r="DC70" i="3" s="1"/>
  <c r="CI63" i="3"/>
  <c r="CI60" i="3"/>
  <c r="CT20" i="3"/>
  <c r="CG65" i="3"/>
  <c r="CI65" i="3" s="1"/>
  <c r="CI30" i="3"/>
  <c r="CI46" i="3"/>
  <c r="CD30" i="3"/>
  <c r="CE30" i="3" s="1"/>
  <c r="CI58" i="3"/>
  <c r="K23" i="4" s="1"/>
  <c r="CG29" i="3"/>
  <c r="CI13" i="3"/>
  <c r="CG57" i="3"/>
  <c r="CI57" i="3" s="1"/>
  <c r="CT21" i="3"/>
  <c r="CE5" i="3"/>
  <c r="CD50" i="3"/>
  <c r="CE50" i="3" s="1"/>
  <c r="BU54" i="3"/>
  <c r="BU57" i="3"/>
  <c r="CI50" i="3"/>
  <c r="CW62" i="3"/>
  <c r="CW4" i="3"/>
  <c r="CS64" i="3"/>
  <c r="CG11" i="3"/>
  <c r="CI11" i="3" s="1"/>
  <c r="CS50" i="3"/>
  <c r="CE4" i="3"/>
  <c r="J14" i="4" s="1"/>
  <c r="CG44" i="3"/>
  <c r="CG12" i="3"/>
  <c r="CI12" i="3" s="1"/>
  <c r="K26" i="4" s="1"/>
  <c r="CD31" i="3"/>
  <c r="CS53" i="3"/>
  <c r="BU62" i="3"/>
  <c r="CS49" i="3"/>
  <c r="CT69" i="3"/>
  <c r="CD27" i="3"/>
  <c r="CE27" i="3" s="1"/>
  <c r="CS27" i="3"/>
  <c r="CD55" i="3"/>
  <c r="CS44" i="3"/>
  <c r="CE60" i="3"/>
  <c r="CE66" i="3"/>
  <c r="CC8" i="3"/>
  <c r="CC9" i="3"/>
  <c r="CE9" i="3" s="1"/>
  <c r="J24" i="4" s="1"/>
  <c r="CE34" i="3"/>
  <c r="CT57" i="3"/>
  <c r="CC14" i="3"/>
  <c r="CE58" i="3"/>
  <c r="J23" i="4" s="1"/>
  <c r="CI31" i="3"/>
  <c r="CE54" i="3"/>
  <c r="J12" i="4" s="1"/>
  <c r="CI5" i="3"/>
  <c r="CI55" i="3"/>
  <c r="K16" i="4" s="1"/>
  <c r="CS11" i="3"/>
  <c r="CE37" i="3"/>
  <c r="CE31" i="3"/>
  <c r="CE46" i="3"/>
  <c r="CI25" i="3"/>
  <c r="CI49" i="3"/>
  <c r="CI61" i="3"/>
  <c r="CI29" i="3"/>
  <c r="CG6" i="3"/>
  <c r="CI6" i="3" s="1"/>
  <c r="CG18" i="3"/>
  <c r="CI18" i="3" s="1"/>
  <c r="CD14" i="3"/>
  <c r="CD17" i="3"/>
  <c r="CE17" i="3" s="1"/>
  <c r="CT14" i="3"/>
  <c r="CS19" i="3"/>
  <c r="CT24" i="3"/>
  <c r="CT28" i="3"/>
  <c r="CT6" i="3"/>
  <c r="CS4" i="3"/>
  <c r="CT66" i="3"/>
  <c r="CD69" i="3"/>
  <c r="CD65" i="3"/>
  <c r="CE65" i="3" s="1"/>
  <c r="BU35" i="3"/>
  <c r="CD25" i="3"/>
  <c r="CD61" i="3"/>
  <c r="CC21" i="3"/>
  <c r="CE21" i="3" s="1"/>
  <c r="CH7" i="3"/>
  <c r="CI7" i="3" s="1"/>
  <c r="K25" i="4" s="1"/>
  <c r="CT31" i="3"/>
  <c r="CE48" i="3"/>
  <c r="CE28" i="3"/>
  <c r="CI37" i="3"/>
  <c r="CE15" i="3"/>
  <c r="CE7" i="3"/>
  <c r="J25" i="4" s="1"/>
  <c r="CI24" i="3"/>
  <c r="CC61" i="3"/>
  <c r="CS61" i="3" s="1"/>
  <c r="CD52" i="3"/>
  <c r="BU66" i="3"/>
  <c r="BU69" i="3"/>
  <c r="BU46" i="3"/>
  <c r="CC45" i="3"/>
  <c r="CE45" i="3" s="1"/>
  <c r="CI56" i="3"/>
  <c r="BU53" i="3"/>
  <c r="CE57" i="3"/>
  <c r="CE53" i="3"/>
  <c r="CI14" i="3"/>
  <c r="CI19" i="3"/>
  <c r="K11" i="4" s="1"/>
  <c r="CD24" i="3"/>
  <c r="CE24" i="3" s="1"/>
  <c r="CT67" i="3"/>
  <c r="CD19" i="3"/>
  <c r="CE19" i="3" s="1"/>
  <c r="J11" i="4" s="1"/>
  <c r="CT32" i="3"/>
  <c r="CT63" i="3"/>
  <c r="BU6" i="3"/>
  <c r="BU50" i="3"/>
  <c r="CS38" i="3"/>
  <c r="CE33" i="3"/>
  <c r="CE49" i="3"/>
  <c r="CE64" i="3"/>
  <c r="CI17" i="3"/>
  <c r="CE29" i="3"/>
  <c r="CI52" i="3"/>
  <c r="CE63" i="3"/>
  <c r="CD68" i="3"/>
  <c r="CD8" i="3"/>
  <c r="CE62" i="3"/>
  <c r="CC25" i="3"/>
  <c r="CS25" i="3" s="1"/>
  <c r="CC59" i="3"/>
  <c r="CE59" i="3" s="1"/>
  <c r="CC16" i="3"/>
  <c r="CE16" i="3" s="1"/>
  <c r="BU64" i="3"/>
  <c r="CC32" i="3"/>
  <c r="CE32" i="3" s="1"/>
  <c r="J5" i="4" s="1"/>
  <c r="CD44" i="3"/>
  <c r="CE44" i="3" s="1"/>
  <c r="CD26" i="3"/>
  <c r="CE26" i="3" s="1"/>
  <c r="CC10" i="3"/>
  <c r="CE10" i="3" s="1"/>
  <c r="BU4" i="3"/>
  <c r="CC20" i="3"/>
  <c r="CE20" i="3" s="1"/>
  <c r="CG10" i="3"/>
  <c r="CI10" i="3" s="1"/>
  <c r="CD22" i="3"/>
  <c r="CE22" i="3" s="1"/>
  <c r="J21" i="4" s="1"/>
  <c r="CT12" i="3"/>
  <c r="CS15" i="3"/>
  <c r="CT17" i="3"/>
  <c r="CS18" i="3"/>
  <c r="CT22" i="3"/>
  <c r="BU29" i="3"/>
  <c r="CS34" i="3"/>
  <c r="BU39" i="3"/>
  <c r="CT35" i="3"/>
  <c r="CT11" i="3"/>
  <c r="CT16" i="3"/>
  <c r="CS39" i="3"/>
  <c r="CH23" i="3"/>
  <c r="CI23" i="3" s="1"/>
  <c r="CS66" i="3"/>
  <c r="CH68" i="3"/>
  <c r="CT68" i="3" s="1"/>
  <c r="CS30" i="3"/>
  <c r="CH8" i="3"/>
  <c r="CT8" i="3" s="1"/>
  <c r="CS9" i="3"/>
  <c r="CS57" i="3"/>
  <c r="CS24" i="3"/>
  <c r="CC13" i="3"/>
  <c r="CE13" i="3" s="1"/>
  <c r="CC51" i="3"/>
  <c r="CE51" i="3" s="1"/>
  <c r="J15" i="4" s="1"/>
  <c r="CC47" i="3"/>
  <c r="CE47" i="3" s="1"/>
  <c r="J7" i="4" s="1"/>
  <c r="CC35" i="3"/>
  <c r="CE35" i="3" s="1"/>
  <c r="CG47" i="3"/>
  <c r="CI47" i="3" s="1"/>
  <c r="CG59" i="3"/>
  <c r="CI59" i="3" s="1"/>
  <c r="CD36" i="3"/>
  <c r="CE36" i="3" s="1"/>
  <c r="J22" i="4" s="1"/>
  <c r="CS31" i="3"/>
  <c r="CT36" i="3"/>
  <c r="CS54" i="3"/>
  <c r="CH44" i="3"/>
  <c r="CS29" i="3"/>
  <c r="CC69" i="3"/>
  <c r="CE69" i="3" s="1"/>
  <c r="CC67" i="3"/>
  <c r="CE67" i="3" s="1"/>
  <c r="CS46" i="3"/>
  <c r="CD40" i="3"/>
  <c r="CE40" i="3" s="1"/>
  <c r="J6" i="4" s="1"/>
  <c r="CG9" i="3"/>
  <c r="CI9" i="3" s="1"/>
  <c r="K24" i="4" s="1"/>
  <c r="CD12" i="3"/>
  <c r="CE12" i="3" s="1"/>
  <c r="J26" i="4" s="1"/>
  <c r="CT54" i="3"/>
  <c r="CT9" i="3"/>
  <c r="CT56" i="3"/>
  <c r="CT18" i="3"/>
  <c r="CS7" i="3"/>
  <c r="CC68" i="3"/>
  <c r="CS6" i="3"/>
  <c r="CS22" i="3"/>
  <c r="CC55" i="3"/>
  <c r="CE55" i="3" s="1"/>
  <c r="J16" i="4" s="1"/>
  <c r="CC23" i="3"/>
  <c r="CE23" i="3" s="1"/>
  <c r="CS8" i="3"/>
  <c r="CS40" i="3"/>
  <c r="CS28" i="3"/>
  <c r="CS68" i="3"/>
  <c r="CT4" i="3"/>
  <c r="CS17" i="3"/>
  <c r="CT13" i="3"/>
  <c r="CT7" i="3"/>
  <c r="CT37" i="3"/>
  <c r="CT25" i="3"/>
  <c r="CS36" i="3"/>
  <c r="CS21" i="3"/>
  <c r="CT10" i="3"/>
  <c r="CT5" i="3"/>
  <c r="CT29" i="3"/>
  <c r="CT60" i="3"/>
  <c r="CT19" i="3"/>
  <c r="CT38" i="3"/>
  <c r="CT46" i="3"/>
  <c r="CS52" i="3"/>
  <c r="CT52" i="3"/>
  <c r="CS12" i="3"/>
  <c r="CT55" i="3"/>
  <c r="CT58" i="3"/>
  <c r="CS33" i="3"/>
  <c r="CS65" i="3"/>
  <c r="CT39" i="3"/>
  <c r="CT51" i="3"/>
  <c r="CS5" i="3"/>
  <c r="CT47" i="3"/>
  <c r="CT50" i="3"/>
  <c r="CT44" i="3"/>
  <c r="CT15" i="3"/>
  <c r="CT65" i="3"/>
  <c r="CS56" i="3"/>
  <c r="CT59" i="3"/>
  <c r="CT62" i="3"/>
  <c r="CS37" i="3"/>
  <c r="CT64" i="3"/>
  <c r="CT34" i="3"/>
  <c r="CT45" i="3"/>
  <c r="AD55" i="2"/>
  <c r="AC29" i="2"/>
  <c r="AD29" i="2"/>
  <c r="AC55" i="2"/>
  <c r="AD68" i="2"/>
  <c r="AC68" i="2"/>
  <c r="AD42" i="2"/>
  <c r="AC42" i="2"/>
  <c r="CT23" i="3" l="1"/>
  <c r="CE52" i="3"/>
  <c r="CE25" i="3"/>
  <c r="CT48" i="3"/>
  <c r="CS59" i="3"/>
  <c r="CS16" i="3"/>
  <c r="CE68" i="3"/>
  <c r="CS20" i="3"/>
  <c r="CS51" i="3"/>
  <c r="CS13" i="3"/>
  <c r="CS32" i="3"/>
  <c r="CS23" i="3"/>
  <c r="CE61" i="3"/>
  <c r="CE14" i="3"/>
  <c r="CS14" i="3"/>
  <c r="CS10" i="3"/>
  <c r="CI68" i="3"/>
  <c r="CE8" i="3"/>
  <c r="J28" i="4" s="1"/>
  <c r="CI44" i="3"/>
  <c r="CS47" i="3"/>
  <c r="CS45" i="3"/>
  <c r="CI8" i="3"/>
  <c r="K28" i="4" s="1"/>
  <c r="CS67" i="3"/>
  <c r="CS35" i="3"/>
  <c r="CS55" i="3"/>
  <c r="CS69" i="3"/>
  <c r="E5" i="2"/>
  <c r="F5" i="2"/>
  <c r="G5" i="2"/>
  <c r="E6" i="2"/>
  <c r="F6" i="2"/>
  <c r="G6" i="2"/>
  <c r="E7" i="2"/>
  <c r="F7" i="2"/>
  <c r="G7" i="2"/>
  <c r="E8" i="2"/>
  <c r="F8" i="2"/>
  <c r="G8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5" i="2"/>
  <c r="F15" i="2"/>
  <c r="G15" i="2"/>
  <c r="F4" i="2"/>
  <c r="G4" i="2"/>
  <c r="E4" i="2"/>
  <c r="AC10" i="2" l="1"/>
  <c r="AD10" i="2"/>
  <c r="AC6" i="2"/>
  <c r="AD6" i="2"/>
  <c r="AC15" i="2"/>
  <c r="AD15" i="2"/>
  <c r="AC11" i="2"/>
  <c r="AD11" i="2"/>
  <c r="AC7" i="2"/>
  <c r="AD7" i="2"/>
  <c r="AC12" i="2"/>
  <c r="AD12" i="2"/>
  <c r="AC8" i="2"/>
  <c r="AD8" i="2"/>
  <c r="E16" i="2" a="1"/>
  <c r="E16" i="2" s="1"/>
  <c r="AD4" i="2"/>
  <c r="AC4" i="2"/>
  <c r="AC14" i="2"/>
  <c r="AD14" i="2"/>
  <c r="AD13" i="2"/>
  <c r="AC13" i="2"/>
  <c r="AD9" i="2"/>
  <c r="AC9" i="2"/>
  <c r="AD5" i="2"/>
  <c r="AC5" i="2"/>
  <c r="G16" i="2" a="1"/>
  <c r="G16" i="2" s="1"/>
  <c r="F16" i="2" a="1"/>
  <c r="F16" i="2" s="1"/>
  <c r="BB5" i="2"/>
  <c r="BB6" i="2"/>
  <c r="BB7" i="2"/>
  <c r="BB8" i="2"/>
  <c r="BB9" i="2"/>
  <c r="BB10" i="2"/>
  <c r="BB11" i="2"/>
  <c r="BB12" i="2"/>
  <c r="BB13" i="2"/>
  <c r="BB14" i="2"/>
  <c r="BB15" i="2"/>
  <c r="BB43" i="2"/>
  <c r="BB44" i="2"/>
  <c r="BB45" i="2"/>
  <c r="BB49" i="2"/>
  <c r="BB56" i="2"/>
  <c r="BB57" i="2"/>
  <c r="BB62" i="2"/>
  <c r="BB63" i="2"/>
  <c r="BB64" i="2"/>
  <c r="BB66" i="2"/>
  <c r="BB69" i="2"/>
  <c r="BB70" i="2"/>
  <c r="BB71" i="2"/>
  <c r="BB72" i="2"/>
  <c r="BB73" i="2"/>
  <c r="BB74" i="2"/>
  <c r="BB75" i="2"/>
  <c r="BB76" i="2"/>
  <c r="BB79" i="2"/>
  <c r="BB121" i="2"/>
  <c r="BB122" i="2"/>
  <c r="BB123" i="2"/>
  <c r="BB124" i="2"/>
  <c r="BB125" i="2"/>
  <c r="BB126" i="2"/>
  <c r="BB127" i="2"/>
  <c r="BB129" i="2"/>
  <c r="BB130" i="2"/>
  <c r="BB131" i="2"/>
  <c r="BB132" i="2"/>
  <c r="BB160" i="2"/>
  <c r="BB161" i="2"/>
  <c r="BB162" i="2"/>
  <c r="BB163" i="2"/>
  <c r="BB164" i="2"/>
  <c r="BB165" i="2"/>
  <c r="BB166" i="2"/>
  <c r="BB168" i="2"/>
  <c r="BB169" i="2"/>
  <c r="BB170" i="2"/>
  <c r="BB171" i="2"/>
  <c r="BB192" i="2"/>
  <c r="BB213" i="2"/>
  <c r="BB215" i="2"/>
  <c r="BB216" i="2"/>
  <c r="BB217" i="2"/>
  <c r="BB218" i="2"/>
  <c r="BB220" i="2"/>
  <c r="BB221" i="2"/>
  <c r="BB222" i="2"/>
  <c r="BB223" i="2"/>
  <c r="BB225" i="2"/>
  <c r="BB226" i="2"/>
  <c r="BB227" i="2"/>
  <c r="BB229" i="2"/>
  <c r="BB230" i="2"/>
  <c r="BB231" i="2"/>
  <c r="BB232" i="2"/>
  <c r="BB233" i="2"/>
  <c r="BB234" i="2"/>
  <c r="BB235" i="2"/>
  <c r="BB236" i="2"/>
  <c r="BB242" i="2"/>
  <c r="BB246" i="2"/>
  <c r="BB249" i="2"/>
  <c r="BB252" i="2"/>
  <c r="BB253" i="2"/>
  <c r="BB255" i="2"/>
  <c r="BB256" i="2"/>
  <c r="BB257" i="2"/>
  <c r="BB258" i="2"/>
  <c r="BB259" i="2"/>
  <c r="BB260" i="2"/>
  <c r="BB261" i="2"/>
  <c r="BB262" i="2"/>
  <c r="BB277" i="2"/>
  <c r="BB278" i="2"/>
  <c r="BB279" i="2"/>
  <c r="BB280" i="2"/>
  <c r="BB281" i="2"/>
  <c r="BB282" i="2"/>
  <c r="BB283" i="2"/>
  <c r="BB285" i="2"/>
  <c r="BB287" i="2"/>
  <c r="BB288" i="2"/>
  <c r="BB290" i="2"/>
  <c r="BB291" i="2"/>
  <c r="BB292" i="2"/>
  <c r="BB293" i="2"/>
  <c r="BB294" i="2"/>
  <c r="BB295" i="2"/>
  <c r="BB296" i="2"/>
  <c r="BB297" i="2"/>
  <c r="BB298" i="2"/>
  <c r="BB299" i="2"/>
  <c r="BB300" i="2"/>
  <c r="BB301" i="2"/>
  <c r="BB303" i="2"/>
  <c r="BB305" i="2"/>
  <c r="BB308" i="2"/>
  <c r="BB316" i="2"/>
  <c r="BB317" i="2"/>
  <c r="BB318" i="2"/>
  <c r="BB319" i="2"/>
  <c r="BB320" i="2"/>
  <c r="BB321" i="2"/>
  <c r="BB322" i="2"/>
  <c r="BB323" i="2"/>
  <c r="BB324" i="2"/>
  <c r="BB325" i="2"/>
  <c r="BB326" i="2"/>
  <c r="BB327" i="2"/>
  <c r="BB329" i="2"/>
  <c r="BB330" i="2"/>
  <c r="BB331" i="2"/>
  <c r="BB332" i="2"/>
  <c r="BB333" i="2"/>
  <c r="BB334" i="2"/>
  <c r="BB335" i="2"/>
  <c r="BB336" i="2"/>
  <c r="BB337" i="2"/>
  <c r="BB338" i="2"/>
  <c r="BB339" i="2"/>
  <c r="BB340" i="2"/>
  <c r="BB342" i="2"/>
  <c r="BB343" i="2"/>
  <c r="BB344" i="2"/>
  <c r="BB345" i="2"/>
  <c r="BB346" i="2"/>
  <c r="BB347" i="2"/>
  <c r="BB348" i="2"/>
  <c r="BB350" i="2"/>
  <c r="BB351" i="2"/>
  <c r="BB352" i="2"/>
  <c r="BB353" i="2"/>
  <c r="BB355" i="2"/>
  <c r="BB356" i="2"/>
  <c r="BB357" i="2"/>
  <c r="BB358" i="2"/>
  <c r="BB359" i="2"/>
  <c r="BB360" i="2"/>
  <c r="BB361" i="2"/>
  <c r="BB362" i="2"/>
  <c r="BB363" i="2"/>
  <c r="BB364" i="2"/>
  <c r="BB365" i="2"/>
  <c r="BB366" i="2"/>
  <c r="BB368" i="2"/>
  <c r="BB369" i="2"/>
  <c r="BB370" i="2"/>
  <c r="BB371" i="2"/>
  <c r="BB372" i="2"/>
  <c r="BB373" i="2"/>
  <c r="BB374" i="2"/>
  <c r="BB375" i="2"/>
  <c r="BB376" i="2"/>
  <c r="BB377" i="2"/>
  <c r="BB378" i="2"/>
  <c r="BB379" i="2"/>
  <c r="BB381" i="2"/>
  <c r="BB382" i="2"/>
  <c r="BB383" i="2"/>
  <c r="BB384" i="2"/>
  <c r="BB385" i="2"/>
  <c r="BB386" i="2"/>
  <c r="BB387" i="2"/>
  <c r="BB388" i="2"/>
  <c r="BB389" i="2"/>
  <c r="BB390" i="2"/>
  <c r="BB391" i="2"/>
  <c r="BB392" i="2"/>
  <c r="BB394" i="2"/>
  <c r="BB395" i="2"/>
  <c r="BB396" i="2"/>
  <c r="BB397" i="2"/>
  <c r="BB398" i="2"/>
  <c r="BB399" i="2"/>
  <c r="BB400" i="2"/>
  <c r="BB401" i="2"/>
  <c r="BB402" i="2"/>
  <c r="BB403" i="2"/>
  <c r="BB404" i="2"/>
  <c r="BB405" i="2"/>
  <c r="BB407" i="2"/>
  <c r="BB408" i="2"/>
  <c r="BB409" i="2"/>
  <c r="BB413" i="2"/>
  <c r="BB415" i="2"/>
  <c r="BB416" i="2"/>
  <c r="BB417" i="2"/>
  <c r="BB418" i="2"/>
  <c r="BB420" i="2"/>
  <c r="BB425" i="2"/>
  <c r="BB428" i="2"/>
  <c r="BB429" i="2"/>
  <c r="BB433" i="2"/>
  <c r="BB434" i="2"/>
  <c r="BB435" i="2"/>
  <c r="BB436" i="2"/>
  <c r="BB437" i="2"/>
  <c r="BB438" i="2"/>
  <c r="BB441" i="2"/>
  <c r="BB442" i="2"/>
  <c r="BB443" i="2"/>
  <c r="BB444" i="2"/>
  <c r="BB446" i="2"/>
  <c r="BB447" i="2"/>
  <c r="BB448" i="2"/>
  <c r="BB450" i="2"/>
  <c r="BB451" i="2"/>
  <c r="BB452" i="2"/>
  <c r="BB454" i="2"/>
  <c r="BB455" i="2"/>
  <c r="BB456" i="2"/>
  <c r="BB457" i="2"/>
  <c r="BB459" i="2"/>
  <c r="BB460" i="2"/>
  <c r="BB461" i="2"/>
  <c r="BB462" i="2"/>
  <c r="BB463" i="2"/>
  <c r="BB464" i="2"/>
  <c r="BB465" i="2"/>
  <c r="BB466" i="2"/>
  <c r="BB467" i="2"/>
  <c r="BB468" i="2"/>
  <c r="BB469" i="2"/>
  <c r="BB470" i="2"/>
  <c r="BB472" i="2"/>
  <c r="BB473" i="2"/>
  <c r="BB474" i="2"/>
  <c r="BB475" i="2"/>
  <c r="BB476" i="2"/>
  <c r="BB477" i="2"/>
  <c r="BB478" i="2"/>
  <c r="BB480" i="2"/>
  <c r="BB481" i="2"/>
  <c r="BB482" i="2"/>
  <c r="BB483" i="2"/>
  <c r="BB485" i="2"/>
  <c r="BB486" i="2"/>
  <c r="BB487" i="2"/>
  <c r="BB488" i="2"/>
  <c r="BB489" i="2"/>
  <c r="BB491" i="2"/>
  <c r="BB492" i="2"/>
  <c r="BB493" i="2"/>
  <c r="BB494" i="2"/>
  <c r="BB495" i="2"/>
  <c r="BB496" i="2"/>
  <c r="BB498" i="2"/>
  <c r="BB499" i="2"/>
  <c r="BB500" i="2"/>
  <c r="BB507" i="2"/>
  <c r="BB511" i="2"/>
  <c r="BB512" i="2"/>
  <c r="BB513" i="2"/>
  <c r="BB514" i="2"/>
  <c r="BB515" i="2"/>
  <c r="BB516" i="2"/>
  <c r="BB517" i="2"/>
  <c r="BB520" i="2"/>
  <c r="BB521" i="2"/>
  <c r="BB522" i="2"/>
  <c r="BB524" i="2"/>
  <c r="BB525" i="2"/>
  <c r="BB526" i="2"/>
  <c r="BB528" i="2"/>
  <c r="BB529" i="2"/>
  <c r="BB530" i="2"/>
  <c r="BB534" i="2"/>
  <c r="BB535" i="2"/>
  <c r="BB537" i="2"/>
  <c r="BB538" i="2"/>
  <c r="BB539" i="2"/>
  <c r="BB541" i="2"/>
  <c r="BB542" i="2"/>
  <c r="BB543" i="2"/>
  <c r="BB545" i="2"/>
  <c r="BB546" i="2"/>
  <c r="BB547" i="2"/>
  <c r="BB548" i="2"/>
  <c r="BB550" i="2"/>
  <c r="BB551" i="2"/>
  <c r="BB552" i="2"/>
  <c r="BB553" i="2"/>
  <c r="BB554" i="2"/>
  <c r="BB555" i="2"/>
  <c r="BB556" i="2"/>
  <c r="BB563" i="2"/>
  <c r="BB564" i="2"/>
  <c r="BB565" i="2"/>
  <c r="BB566" i="2"/>
  <c r="BB567" i="2"/>
  <c r="BB568" i="2"/>
  <c r="BB569" i="2"/>
  <c r="BB570" i="2"/>
  <c r="BB571" i="2"/>
  <c r="BB572" i="2"/>
  <c r="BB573" i="2"/>
  <c r="BB574" i="2"/>
  <c r="BB577" i="2"/>
  <c r="BB579" i="2"/>
  <c r="BB580" i="2"/>
  <c r="BB584" i="2"/>
  <c r="BB585" i="2"/>
  <c r="BB586" i="2"/>
  <c r="BB589" i="2"/>
  <c r="BB590" i="2"/>
  <c r="BB591" i="2"/>
  <c r="BB592" i="2"/>
  <c r="BB593" i="2"/>
  <c r="BB594" i="2"/>
  <c r="BB595" i="2"/>
  <c r="BB597" i="2"/>
  <c r="BB598" i="2"/>
  <c r="BB599" i="2"/>
  <c r="BB600" i="2"/>
  <c r="BB602" i="2"/>
  <c r="BB603" i="2"/>
  <c r="BB606" i="2"/>
  <c r="BB607" i="2"/>
  <c r="BB608" i="2"/>
  <c r="BB610" i="2"/>
  <c r="BB611" i="2"/>
  <c r="BB612" i="2"/>
  <c r="BB613" i="2"/>
  <c r="BB615" i="2"/>
  <c r="BB616" i="2"/>
  <c r="BB617" i="2"/>
  <c r="BB618" i="2"/>
  <c r="BB619" i="2"/>
  <c r="BB620" i="2"/>
  <c r="BB623" i="2"/>
  <c r="BB624" i="2"/>
  <c r="BB625" i="2"/>
  <c r="BB626" i="2"/>
  <c r="BB628" i="2"/>
  <c r="BB629" i="2"/>
  <c r="BB630" i="2"/>
  <c r="BB631" i="2"/>
  <c r="BB632" i="2"/>
  <c r="BB633" i="2"/>
  <c r="BB634" i="2"/>
  <c r="BB636" i="2"/>
  <c r="BB637" i="2"/>
  <c r="BB638" i="2"/>
  <c r="BB639" i="2"/>
  <c r="BB654" i="2"/>
  <c r="BB664" i="2"/>
  <c r="BB740" i="2"/>
  <c r="BB747" i="2"/>
  <c r="BB758" i="2"/>
  <c r="BB771" i="2"/>
  <c r="BB772" i="2"/>
  <c r="BB773" i="2"/>
  <c r="BB774" i="2"/>
  <c r="BB775" i="2"/>
  <c r="BB776" i="2"/>
  <c r="BB777" i="2"/>
  <c r="BB778" i="2"/>
  <c r="BB779" i="2"/>
  <c r="BB781" i="2"/>
  <c r="BB782" i="2"/>
  <c r="BB804" i="2"/>
  <c r="BB805" i="2"/>
  <c r="BB812" i="2"/>
  <c r="BB813" i="2"/>
  <c r="BA233" i="2"/>
  <c r="BA234" i="2"/>
  <c r="BA324" i="2"/>
  <c r="BA326" i="2"/>
  <c r="BA330" i="2"/>
  <c r="BA331" i="2"/>
  <c r="BA332" i="2"/>
  <c r="BA333" i="2"/>
  <c r="BA334" i="2"/>
  <c r="BA335" i="2"/>
  <c r="BA336" i="2"/>
  <c r="BA337" i="2"/>
  <c r="BA338" i="2"/>
  <c r="BA339" i="2"/>
  <c r="BA340" i="2"/>
  <c r="BA356" i="2"/>
  <c r="BA358" i="2"/>
  <c r="BA384" i="2"/>
  <c r="BA388" i="2"/>
  <c r="BA389" i="2"/>
  <c r="BA392" i="2"/>
  <c r="BA402" i="2"/>
  <c r="BA416" i="2"/>
  <c r="BA441" i="2"/>
  <c r="BA442" i="2"/>
  <c r="BA443" i="2"/>
  <c r="BA444" i="2"/>
  <c r="BA452" i="2"/>
  <c r="BA467" i="2"/>
  <c r="BA485" i="2"/>
  <c r="BA493" i="2"/>
  <c r="BA494" i="2"/>
  <c r="BA495" i="2"/>
  <c r="BA496" i="2"/>
  <c r="BA498" i="2"/>
  <c r="BA507" i="2"/>
  <c r="BA520" i="2"/>
  <c r="BA521" i="2"/>
  <c r="BA522" i="2"/>
  <c r="BA550" i="2"/>
  <c r="BA551" i="2"/>
  <c r="BA556" i="2"/>
  <c r="BA566" i="2"/>
  <c r="BA567" i="2"/>
  <c r="BA571" i="2"/>
  <c r="BA572" i="2"/>
  <c r="BA574" i="2"/>
  <c r="BA584" i="2"/>
  <c r="BA600" i="2"/>
  <c r="BA610" i="2"/>
  <c r="BA612" i="2"/>
  <c r="BA615" i="2"/>
  <c r="BA623" i="2"/>
  <c r="BA626" i="2"/>
  <c r="BA634" i="2"/>
  <c r="BA636" i="2"/>
  <c r="BA638" i="2"/>
  <c r="BA665" i="2"/>
  <c r="BB4" i="2"/>
  <c r="AT5" i="2"/>
  <c r="AU5" i="2"/>
  <c r="AV5" i="2"/>
  <c r="AW5" i="2"/>
  <c r="AX5" i="2"/>
  <c r="AY5" i="2"/>
  <c r="AZ5" i="2"/>
  <c r="AT6" i="2"/>
  <c r="AU6" i="2"/>
  <c r="AV6" i="2"/>
  <c r="AW6" i="2"/>
  <c r="AX6" i="2"/>
  <c r="AY6" i="2"/>
  <c r="AZ6" i="2"/>
  <c r="AT7" i="2"/>
  <c r="AU7" i="2"/>
  <c r="AV7" i="2"/>
  <c r="AW7" i="2"/>
  <c r="AX7" i="2"/>
  <c r="AY7" i="2"/>
  <c r="AZ7" i="2"/>
  <c r="AT8" i="2"/>
  <c r="AU8" i="2"/>
  <c r="AV8" i="2"/>
  <c r="AW8" i="2"/>
  <c r="AX8" i="2"/>
  <c r="AY8" i="2"/>
  <c r="AZ8" i="2"/>
  <c r="AT9" i="2"/>
  <c r="AU9" i="2"/>
  <c r="AV9" i="2"/>
  <c r="AW9" i="2"/>
  <c r="AX9" i="2"/>
  <c r="AY9" i="2"/>
  <c r="AZ9" i="2"/>
  <c r="AT10" i="2"/>
  <c r="AU10" i="2"/>
  <c r="AV10" i="2"/>
  <c r="AW10" i="2"/>
  <c r="AX10" i="2"/>
  <c r="AY10" i="2"/>
  <c r="AZ10" i="2"/>
  <c r="AT11" i="2"/>
  <c r="AU11" i="2"/>
  <c r="AV11" i="2"/>
  <c r="AW11" i="2"/>
  <c r="AX11" i="2"/>
  <c r="AY11" i="2"/>
  <c r="AZ11" i="2"/>
  <c r="AT12" i="2"/>
  <c r="AU12" i="2"/>
  <c r="AV12" i="2"/>
  <c r="AW12" i="2"/>
  <c r="AX12" i="2"/>
  <c r="AY12" i="2"/>
  <c r="AZ12" i="2"/>
  <c r="AT13" i="2"/>
  <c r="AU13" i="2"/>
  <c r="AV13" i="2"/>
  <c r="AW13" i="2"/>
  <c r="AX13" i="2"/>
  <c r="AY13" i="2"/>
  <c r="AZ13" i="2"/>
  <c r="AT14" i="2"/>
  <c r="AU14" i="2"/>
  <c r="AV14" i="2"/>
  <c r="AW14" i="2"/>
  <c r="AX14" i="2"/>
  <c r="AY14" i="2"/>
  <c r="AZ14" i="2"/>
  <c r="AT15" i="2"/>
  <c r="AU15" i="2"/>
  <c r="AV15" i="2"/>
  <c r="AW15" i="2"/>
  <c r="AX15" i="2"/>
  <c r="AY15" i="2"/>
  <c r="AZ15" i="2"/>
  <c r="AT17" i="2"/>
  <c r="AU17" i="2"/>
  <c r="AV17" i="2"/>
  <c r="AW17" i="2"/>
  <c r="AX17" i="2"/>
  <c r="AY17" i="2"/>
  <c r="AZ17" i="2"/>
  <c r="AT18" i="2"/>
  <c r="AU18" i="2"/>
  <c r="AV18" i="2"/>
  <c r="AW18" i="2"/>
  <c r="AX18" i="2"/>
  <c r="AY18" i="2"/>
  <c r="AZ18" i="2"/>
  <c r="AT19" i="2"/>
  <c r="AU19" i="2"/>
  <c r="AV19" i="2"/>
  <c r="AW19" i="2"/>
  <c r="AX19" i="2"/>
  <c r="AY19" i="2"/>
  <c r="AZ19" i="2"/>
  <c r="AT20" i="2"/>
  <c r="AU20" i="2"/>
  <c r="AV20" i="2"/>
  <c r="AW20" i="2"/>
  <c r="AX20" i="2"/>
  <c r="AY20" i="2"/>
  <c r="AZ20" i="2"/>
  <c r="AT21" i="2"/>
  <c r="AU21" i="2"/>
  <c r="AV21" i="2"/>
  <c r="AW21" i="2"/>
  <c r="AX21" i="2"/>
  <c r="AY21" i="2"/>
  <c r="AZ21" i="2"/>
  <c r="AT22" i="2"/>
  <c r="AU22" i="2"/>
  <c r="AV22" i="2"/>
  <c r="AW22" i="2"/>
  <c r="AX22" i="2"/>
  <c r="AY22" i="2"/>
  <c r="AZ22" i="2"/>
  <c r="AT23" i="2"/>
  <c r="AU23" i="2"/>
  <c r="AV23" i="2"/>
  <c r="AW23" i="2"/>
  <c r="AX23" i="2"/>
  <c r="AY23" i="2"/>
  <c r="AZ23" i="2"/>
  <c r="AT24" i="2"/>
  <c r="AU24" i="2"/>
  <c r="AV24" i="2"/>
  <c r="AW24" i="2"/>
  <c r="AX24" i="2"/>
  <c r="AY24" i="2"/>
  <c r="AZ24" i="2"/>
  <c r="AT25" i="2"/>
  <c r="AU25" i="2"/>
  <c r="AV25" i="2"/>
  <c r="AW25" i="2"/>
  <c r="AX25" i="2"/>
  <c r="AY25" i="2"/>
  <c r="AZ25" i="2"/>
  <c r="AT26" i="2"/>
  <c r="AU26" i="2"/>
  <c r="AV26" i="2"/>
  <c r="AW26" i="2"/>
  <c r="AX26" i="2"/>
  <c r="AY26" i="2"/>
  <c r="AZ26" i="2"/>
  <c r="AT27" i="2"/>
  <c r="AU27" i="2"/>
  <c r="AV27" i="2"/>
  <c r="AW27" i="2"/>
  <c r="AX27" i="2"/>
  <c r="AY27" i="2"/>
  <c r="AZ27" i="2"/>
  <c r="AT28" i="2"/>
  <c r="AU28" i="2"/>
  <c r="AV28" i="2"/>
  <c r="AW28" i="2"/>
  <c r="AX28" i="2"/>
  <c r="AY28" i="2"/>
  <c r="AZ28" i="2"/>
  <c r="AT30" i="2"/>
  <c r="AU30" i="2"/>
  <c r="AV30" i="2"/>
  <c r="AW30" i="2"/>
  <c r="AX30" i="2"/>
  <c r="AY30" i="2"/>
  <c r="AZ30" i="2"/>
  <c r="AT31" i="2"/>
  <c r="AU31" i="2"/>
  <c r="AV31" i="2"/>
  <c r="AW31" i="2"/>
  <c r="AX31" i="2"/>
  <c r="AY31" i="2"/>
  <c r="AZ31" i="2"/>
  <c r="AT32" i="2"/>
  <c r="AU32" i="2"/>
  <c r="AV32" i="2"/>
  <c r="AW32" i="2"/>
  <c r="AX32" i="2"/>
  <c r="AY32" i="2"/>
  <c r="AZ32" i="2"/>
  <c r="AT33" i="2"/>
  <c r="AU33" i="2"/>
  <c r="AV33" i="2"/>
  <c r="AW33" i="2"/>
  <c r="AX33" i="2"/>
  <c r="AY33" i="2"/>
  <c r="AZ33" i="2"/>
  <c r="AT34" i="2"/>
  <c r="AU34" i="2"/>
  <c r="AV34" i="2"/>
  <c r="AW34" i="2"/>
  <c r="AX34" i="2"/>
  <c r="AY34" i="2"/>
  <c r="AZ34" i="2"/>
  <c r="AT35" i="2"/>
  <c r="AU35" i="2"/>
  <c r="AV35" i="2"/>
  <c r="AW35" i="2"/>
  <c r="AX35" i="2"/>
  <c r="AY35" i="2"/>
  <c r="AZ35" i="2"/>
  <c r="AT36" i="2"/>
  <c r="AU36" i="2"/>
  <c r="AV36" i="2"/>
  <c r="AW36" i="2"/>
  <c r="AX36" i="2"/>
  <c r="AY36" i="2"/>
  <c r="AZ36" i="2"/>
  <c r="AT37" i="2"/>
  <c r="AU37" i="2"/>
  <c r="AV37" i="2"/>
  <c r="AW37" i="2"/>
  <c r="AX37" i="2"/>
  <c r="AY37" i="2"/>
  <c r="AZ37" i="2"/>
  <c r="AT38" i="2"/>
  <c r="AU38" i="2"/>
  <c r="AV38" i="2"/>
  <c r="AW38" i="2"/>
  <c r="AX38" i="2"/>
  <c r="AY38" i="2"/>
  <c r="AZ38" i="2"/>
  <c r="AT39" i="2"/>
  <c r="AU39" i="2"/>
  <c r="AV39" i="2"/>
  <c r="AW39" i="2"/>
  <c r="AX39" i="2"/>
  <c r="AY39" i="2"/>
  <c r="AZ39" i="2"/>
  <c r="AT40" i="2"/>
  <c r="AU40" i="2"/>
  <c r="AV40" i="2"/>
  <c r="AW40" i="2"/>
  <c r="AX40" i="2"/>
  <c r="AY40" i="2"/>
  <c r="AZ40" i="2"/>
  <c r="AT41" i="2"/>
  <c r="AU41" i="2"/>
  <c r="AV41" i="2"/>
  <c r="AW41" i="2"/>
  <c r="AX41" i="2"/>
  <c r="AY41" i="2"/>
  <c r="AZ41" i="2"/>
  <c r="AT43" i="2"/>
  <c r="AU43" i="2"/>
  <c r="AV43" i="2"/>
  <c r="AW43" i="2"/>
  <c r="AX43" i="2"/>
  <c r="AY43" i="2"/>
  <c r="AZ43" i="2"/>
  <c r="AT44" i="2"/>
  <c r="AU44" i="2"/>
  <c r="AV44" i="2"/>
  <c r="AW44" i="2"/>
  <c r="AX44" i="2"/>
  <c r="AY44" i="2"/>
  <c r="AZ44" i="2"/>
  <c r="AT45" i="2"/>
  <c r="AU45" i="2"/>
  <c r="AV45" i="2"/>
  <c r="AW45" i="2"/>
  <c r="AX45" i="2"/>
  <c r="AY45" i="2"/>
  <c r="AZ45" i="2"/>
  <c r="AT46" i="2"/>
  <c r="AU46" i="2"/>
  <c r="AV46" i="2"/>
  <c r="AW46" i="2"/>
  <c r="AX46" i="2"/>
  <c r="AY46" i="2"/>
  <c r="AZ46" i="2"/>
  <c r="AT47" i="2"/>
  <c r="AU47" i="2"/>
  <c r="AV47" i="2"/>
  <c r="AW47" i="2"/>
  <c r="AX47" i="2"/>
  <c r="AY47" i="2"/>
  <c r="AZ47" i="2"/>
  <c r="AT48" i="2"/>
  <c r="AU48" i="2"/>
  <c r="AV48" i="2"/>
  <c r="AW48" i="2"/>
  <c r="AX48" i="2"/>
  <c r="AY48" i="2"/>
  <c r="AZ48" i="2"/>
  <c r="AT49" i="2"/>
  <c r="AU49" i="2"/>
  <c r="AV49" i="2"/>
  <c r="AW49" i="2"/>
  <c r="AX49" i="2"/>
  <c r="AY49" i="2"/>
  <c r="AZ49" i="2"/>
  <c r="AT50" i="2"/>
  <c r="AU50" i="2"/>
  <c r="AV50" i="2"/>
  <c r="AW50" i="2"/>
  <c r="AX50" i="2"/>
  <c r="AY50" i="2"/>
  <c r="AZ50" i="2"/>
  <c r="AT51" i="2"/>
  <c r="AU51" i="2"/>
  <c r="AV51" i="2"/>
  <c r="AW51" i="2"/>
  <c r="AX51" i="2"/>
  <c r="AY51" i="2"/>
  <c r="AZ51" i="2"/>
  <c r="AT52" i="2"/>
  <c r="AU52" i="2"/>
  <c r="AV52" i="2"/>
  <c r="AW52" i="2"/>
  <c r="AX52" i="2"/>
  <c r="AY52" i="2"/>
  <c r="AZ52" i="2"/>
  <c r="AT53" i="2"/>
  <c r="AU53" i="2"/>
  <c r="AV53" i="2"/>
  <c r="AW53" i="2"/>
  <c r="AX53" i="2"/>
  <c r="AY53" i="2"/>
  <c r="AZ53" i="2"/>
  <c r="AT54" i="2"/>
  <c r="AU54" i="2"/>
  <c r="AV54" i="2"/>
  <c r="AW54" i="2"/>
  <c r="AX54" i="2"/>
  <c r="AY54" i="2"/>
  <c r="AZ54" i="2"/>
  <c r="AT56" i="2"/>
  <c r="AU56" i="2"/>
  <c r="AV56" i="2"/>
  <c r="AW56" i="2"/>
  <c r="AX56" i="2"/>
  <c r="AY56" i="2"/>
  <c r="AZ56" i="2"/>
  <c r="AT57" i="2"/>
  <c r="AU57" i="2"/>
  <c r="AV57" i="2"/>
  <c r="AW57" i="2"/>
  <c r="AX57" i="2"/>
  <c r="AY57" i="2"/>
  <c r="AZ57" i="2"/>
  <c r="AT58" i="2"/>
  <c r="AU58" i="2"/>
  <c r="AV58" i="2"/>
  <c r="AW58" i="2"/>
  <c r="AX58" i="2"/>
  <c r="AY58" i="2"/>
  <c r="AZ58" i="2"/>
  <c r="AT59" i="2"/>
  <c r="AU59" i="2"/>
  <c r="AV59" i="2"/>
  <c r="AW59" i="2"/>
  <c r="AX59" i="2"/>
  <c r="AY59" i="2"/>
  <c r="AZ59" i="2"/>
  <c r="AT60" i="2"/>
  <c r="AU60" i="2"/>
  <c r="AV60" i="2"/>
  <c r="AW60" i="2"/>
  <c r="AX60" i="2"/>
  <c r="AY60" i="2"/>
  <c r="AZ60" i="2"/>
  <c r="AT61" i="2"/>
  <c r="AU61" i="2"/>
  <c r="AV61" i="2"/>
  <c r="AW61" i="2"/>
  <c r="AX61" i="2"/>
  <c r="AY61" i="2"/>
  <c r="AZ61" i="2"/>
  <c r="AT62" i="2"/>
  <c r="AU62" i="2"/>
  <c r="AV62" i="2"/>
  <c r="AW62" i="2"/>
  <c r="AX62" i="2"/>
  <c r="AY62" i="2"/>
  <c r="AZ62" i="2"/>
  <c r="AT63" i="2"/>
  <c r="AU63" i="2"/>
  <c r="AV63" i="2"/>
  <c r="AW63" i="2"/>
  <c r="AX63" i="2"/>
  <c r="AY63" i="2"/>
  <c r="AZ63" i="2"/>
  <c r="AT64" i="2"/>
  <c r="AU64" i="2"/>
  <c r="AV64" i="2"/>
  <c r="AW64" i="2"/>
  <c r="AX64" i="2"/>
  <c r="AY64" i="2"/>
  <c r="AZ64" i="2"/>
  <c r="AT65" i="2"/>
  <c r="AU65" i="2"/>
  <c r="AV65" i="2"/>
  <c r="AW65" i="2"/>
  <c r="AX65" i="2"/>
  <c r="AY65" i="2"/>
  <c r="AZ65" i="2"/>
  <c r="AT66" i="2"/>
  <c r="AU66" i="2"/>
  <c r="AV66" i="2"/>
  <c r="AW66" i="2"/>
  <c r="AX66" i="2"/>
  <c r="AY66" i="2"/>
  <c r="AZ66" i="2"/>
  <c r="AT67" i="2"/>
  <c r="AU67" i="2"/>
  <c r="AV67" i="2"/>
  <c r="AW67" i="2"/>
  <c r="AX67" i="2"/>
  <c r="AY67" i="2"/>
  <c r="AZ67" i="2"/>
  <c r="AT69" i="2"/>
  <c r="AU69" i="2"/>
  <c r="AV69" i="2"/>
  <c r="AW69" i="2"/>
  <c r="AX69" i="2"/>
  <c r="AY69" i="2"/>
  <c r="AZ69" i="2"/>
  <c r="AT70" i="2"/>
  <c r="AU70" i="2"/>
  <c r="AV70" i="2"/>
  <c r="AW70" i="2"/>
  <c r="AX70" i="2"/>
  <c r="AY70" i="2"/>
  <c r="AZ70" i="2"/>
  <c r="AT71" i="2"/>
  <c r="AU71" i="2"/>
  <c r="AV71" i="2"/>
  <c r="AW71" i="2"/>
  <c r="AX71" i="2"/>
  <c r="AY71" i="2"/>
  <c r="AZ71" i="2"/>
  <c r="AT72" i="2"/>
  <c r="AU72" i="2"/>
  <c r="AV72" i="2"/>
  <c r="AW72" i="2"/>
  <c r="AX72" i="2"/>
  <c r="AY72" i="2"/>
  <c r="AZ72" i="2"/>
  <c r="AT73" i="2"/>
  <c r="AU73" i="2"/>
  <c r="AV73" i="2"/>
  <c r="AW73" i="2"/>
  <c r="AX73" i="2"/>
  <c r="AY73" i="2"/>
  <c r="AZ73" i="2"/>
  <c r="AT74" i="2"/>
  <c r="AU74" i="2"/>
  <c r="AV74" i="2"/>
  <c r="AW74" i="2"/>
  <c r="AX74" i="2"/>
  <c r="AY74" i="2"/>
  <c r="AZ74" i="2"/>
  <c r="AT75" i="2"/>
  <c r="AU75" i="2"/>
  <c r="AV75" i="2"/>
  <c r="AW75" i="2"/>
  <c r="AX75" i="2"/>
  <c r="AY75" i="2"/>
  <c r="AZ75" i="2"/>
  <c r="AT76" i="2"/>
  <c r="AU76" i="2"/>
  <c r="AV76" i="2"/>
  <c r="AW76" i="2"/>
  <c r="AX76" i="2"/>
  <c r="AY76" i="2"/>
  <c r="AZ76" i="2"/>
  <c r="AT77" i="2"/>
  <c r="AU77" i="2"/>
  <c r="AV77" i="2"/>
  <c r="AW77" i="2"/>
  <c r="AX77" i="2"/>
  <c r="AY77" i="2"/>
  <c r="AZ77" i="2"/>
  <c r="AT78" i="2"/>
  <c r="AU78" i="2"/>
  <c r="AV78" i="2"/>
  <c r="AW78" i="2"/>
  <c r="AX78" i="2"/>
  <c r="AY78" i="2"/>
  <c r="AZ78" i="2"/>
  <c r="AT79" i="2"/>
  <c r="AU79" i="2"/>
  <c r="AV79" i="2"/>
  <c r="AW79" i="2"/>
  <c r="AX79" i="2"/>
  <c r="AY79" i="2"/>
  <c r="AZ79" i="2"/>
  <c r="AT80" i="2"/>
  <c r="AU80" i="2"/>
  <c r="AV80" i="2"/>
  <c r="AW80" i="2"/>
  <c r="AX80" i="2"/>
  <c r="AY80" i="2"/>
  <c r="AZ80" i="2"/>
  <c r="AT82" i="2"/>
  <c r="AU82" i="2"/>
  <c r="AV82" i="2"/>
  <c r="AW82" i="2"/>
  <c r="AX82" i="2"/>
  <c r="AY82" i="2"/>
  <c r="AZ82" i="2"/>
  <c r="AT83" i="2"/>
  <c r="AU83" i="2"/>
  <c r="AV83" i="2"/>
  <c r="AW83" i="2"/>
  <c r="AX83" i="2"/>
  <c r="AY83" i="2"/>
  <c r="AZ83" i="2"/>
  <c r="AT84" i="2"/>
  <c r="AU84" i="2"/>
  <c r="AV84" i="2"/>
  <c r="AW84" i="2"/>
  <c r="AX84" i="2"/>
  <c r="AY84" i="2"/>
  <c r="AZ84" i="2"/>
  <c r="AT85" i="2"/>
  <c r="AU85" i="2"/>
  <c r="AV85" i="2"/>
  <c r="AW85" i="2"/>
  <c r="AX85" i="2"/>
  <c r="AY85" i="2"/>
  <c r="AZ85" i="2"/>
  <c r="AT86" i="2"/>
  <c r="AU86" i="2"/>
  <c r="AV86" i="2"/>
  <c r="AW86" i="2"/>
  <c r="AX86" i="2"/>
  <c r="AY86" i="2"/>
  <c r="AZ86" i="2"/>
  <c r="AT87" i="2"/>
  <c r="AU87" i="2"/>
  <c r="AV87" i="2"/>
  <c r="AW87" i="2"/>
  <c r="AX87" i="2"/>
  <c r="AY87" i="2"/>
  <c r="AZ87" i="2"/>
  <c r="AT88" i="2"/>
  <c r="AU88" i="2"/>
  <c r="AV88" i="2"/>
  <c r="AW88" i="2"/>
  <c r="AX88" i="2"/>
  <c r="AY88" i="2"/>
  <c r="AZ88" i="2"/>
  <c r="AT89" i="2"/>
  <c r="AU89" i="2"/>
  <c r="AV89" i="2"/>
  <c r="AW89" i="2"/>
  <c r="AX89" i="2"/>
  <c r="AY89" i="2"/>
  <c r="AZ89" i="2"/>
  <c r="AT90" i="2"/>
  <c r="AU90" i="2"/>
  <c r="AV90" i="2"/>
  <c r="AW90" i="2"/>
  <c r="AX90" i="2"/>
  <c r="AY90" i="2"/>
  <c r="AZ90" i="2"/>
  <c r="AT91" i="2"/>
  <c r="AU91" i="2"/>
  <c r="AV91" i="2"/>
  <c r="AW91" i="2"/>
  <c r="AX91" i="2"/>
  <c r="AY91" i="2"/>
  <c r="AZ91" i="2"/>
  <c r="AT92" i="2"/>
  <c r="AU92" i="2"/>
  <c r="AV92" i="2"/>
  <c r="AW92" i="2"/>
  <c r="AX92" i="2"/>
  <c r="AY92" i="2"/>
  <c r="AZ92" i="2"/>
  <c r="AT93" i="2"/>
  <c r="AU93" i="2"/>
  <c r="AV93" i="2"/>
  <c r="AW93" i="2"/>
  <c r="AX93" i="2"/>
  <c r="AY93" i="2"/>
  <c r="AZ93" i="2"/>
  <c r="AT95" i="2"/>
  <c r="AU95" i="2"/>
  <c r="AV95" i="2"/>
  <c r="AW95" i="2"/>
  <c r="AX95" i="2"/>
  <c r="AY95" i="2"/>
  <c r="AZ95" i="2"/>
  <c r="AT96" i="2"/>
  <c r="AU96" i="2"/>
  <c r="AV96" i="2"/>
  <c r="AW96" i="2"/>
  <c r="AX96" i="2"/>
  <c r="AY96" i="2"/>
  <c r="AZ96" i="2"/>
  <c r="AT97" i="2"/>
  <c r="AU97" i="2"/>
  <c r="AV97" i="2"/>
  <c r="AW97" i="2"/>
  <c r="AX97" i="2"/>
  <c r="AY97" i="2"/>
  <c r="AZ97" i="2"/>
  <c r="AT98" i="2"/>
  <c r="AU98" i="2"/>
  <c r="AV98" i="2"/>
  <c r="AW98" i="2"/>
  <c r="AX98" i="2"/>
  <c r="AY98" i="2"/>
  <c r="AZ98" i="2"/>
  <c r="AT99" i="2"/>
  <c r="AU99" i="2"/>
  <c r="AV99" i="2"/>
  <c r="AW99" i="2"/>
  <c r="AX99" i="2"/>
  <c r="AY99" i="2"/>
  <c r="AZ99" i="2"/>
  <c r="AT100" i="2"/>
  <c r="AU100" i="2"/>
  <c r="AV100" i="2"/>
  <c r="AW100" i="2"/>
  <c r="AX100" i="2"/>
  <c r="AY100" i="2"/>
  <c r="AZ100" i="2"/>
  <c r="AT101" i="2"/>
  <c r="AU101" i="2"/>
  <c r="AV101" i="2"/>
  <c r="AW101" i="2"/>
  <c r="AX101" i="2"/>
  <c r="AY101" i="2"/>
  <c r="AZ101" i="2"/>
  <c r="AT102" i="2"/>
  <c r="AU102" i="2"/>
  <c r="AV102" i="2"/>
  <c r="AW102" i="2"/>
  <c r="AX102" i="2"/>
  <c r="AY102" i="2"/>
  <c r="AZ102" i="2"/>
  <c r="AT103" i="2"/>
  <c r="AU103" i="2"/>
  <c r="AV103" i="2"/>
  <c r="AW103" i="2"/>
  <c r="AX103" i="2"/>
  <c r="AY103" i="2"/>
  <c r="AZ103" i="2"/>
  <c r="AT104" i="2"/>
  <c r="AU104" i="2"/>
  <c r="AV104" i="2"/>
  <c r="AW104" i="2"/>
  <c r="AX104" i="2"/>
  <c r="AY104" i="2"/>
  <c r="AZ104" i="2"/>
  <c r="AT105" i="2"/>
  <c r="AU105" i="2"/>
  <c r="AV105" i="2"/>
  <c r="AW105" i="2"/>
  <c r="AX105" i="2"/>
  <c r="AY105" i="2"/>
  <c r="AZ105" i="2"/>
  <c r="AT106" i="2"/>
  <c r="AU106" i="2"/>
  <c r="AV106" i="2"/>
  <c r="AW106" i="2"/>
  <c r="AX106" i="2"/>
  <c r="AY106" i="2"/>
  <c r="AZ106" i="2"/>
  <c r="AT108" i="2"/>
  <c r="AU108" i="2"/>
  <c r="AV108" i="2"/>
  <c r="AW108" i="2"/>
  <c r="AX108" i="2"/>
  <c r="AY108" i="2"/>
  <c r="AZ108" i="2"/>
  <c r="AT109" i="2"/>
  <c r="AU109" i="2"/>
  <c r="AV109" i="2"/>
  <c r="AW109" i="2"/>
  <c r="AX109" i="2"/>
  <c r="AY109" i="2"/>
  <c r="AZ109" i="2"/>
  <c r="AT110" i="2"/>
  <c r="AU110" i="2"/>
  <c r="AV110" i="2"/>
  <c r="AW110" i="2"/>
  <c r="AX110" i="2"/>
  <c r="AY110" i="2"/>
  <c r="AZ110" i="2"/>
  <c r="AT111" i="2"/>
  <c r="AU111" i="2"/>
  <c r="AV111" i="2"/>
  <c r="AW111" i="2"/>
  <c r="AX111" i="2"/>
  <c r="AY111" i="2"/>
  <c r="AZ111" i="2"/>
  <c r="AT112" i="2"/>
  <c r="AU112" i="2"/>
  <c r="AV112" i="2"/>
  <c r="AW112" i="2"/>
  <c r="AX112" i="2"/>
  <c r="AY112" i="2"/>
  <c r="AZ112" i="2"/>
  <c r="AT113" i="2"/>
  <c r="AU113" i="2"/>
  <c r="AV113" i="2"/>
  <c r="AW113" i="2"/>
  <c r="AX113" i="2"/>
  <c r="AY113" i="2"/>
  <c r="AZ113" i="2"/>
  <c r="AT114" i="2"/>
  <c r="AU114" i="2"/>
  <c r="AV114" i="2"/>
  <c r="AW114" i="2"/>
  <c r="AX114" i="2"/>
  <c r="AY114" i="2"/>
  <c r="AZ114" i="2"/>
  <c r="AT115" i="2"/>
  <c r="AU115" i="2"/>
  <c r="AV115" i="2"/>
  <c r="AW115" i="2"/>
  <c r="AX115" i="2"/>
  <c r="AY115" i="2"/>
  <c r="AZ115" i="2"/>
  <c r="AT116" i="2"/>
  <c r="AU116" i="2"/>
  <c r="AV116" i="2"/>
  <c r="AW116" i="2"/>
  <c r="AX116" i="2"/>
  <c r="AY116" i="2"/>
  <c r="AZ116" i="2"/>
  <c r="AT117" i="2"/>
  <c r="AU117" i="2"/>
  <c r="AV117" i="2"/>
  <c r="AW117" i="2"/>
  <c r="AX117" i="2"/>
  <c r="AY117" i="2"/>
  <c r="AZ117" i="2"/>
  <c r="AT118" i="2"/>
  <c r="AU118" i="2"/>
  <c r="AV118" i="2"/>
  <c r="AW118" i="2"/>
  <c r="AX118" i="2"/>
  <c r="AY118" i="2"/>
  <c r="AZ118" i="2"/>
  <c r="AT119" i="2"/>
  <c r="AU119" i="2"/>
  <c r="AV119" i="2"/>
  <c r="AW119" i="2"/>
  <c r="AX119" i="2"/>
  <c r="AY119" i="2"/>
  <c r="AZ119" i="2"/>
  <c r="AT121" i="2"/>
  <c r="AU121" i="2"/>
  <c r="AV121" i="2"/>
  <c r="AW121" i="2"/>
  <c r="AX121" i="2"/>
  <c r="AY121" i="2"/>
  <c r="AZ121" i="2"/>
  <c r="AT122" i="2"/>
  <c r="AU122" i="2"/>
  <c r="AV122" i="2"/>
  <c r="AW122" i="2"/>
  <c r="AX122" i="2"/>
  <c r="AY122" i="2"/>
  <c r="AZ122" i="2"/>
  <c r="AT123" i="2"/>
  <c r="AU123" i="2"/>
  <c r="AV123" i="2"/>
  <c r="AW123" i="2"/>
  <c r="AX123" i="2"/>
  <c r="AY123" i="2"/>
  <c r="AZ123" i="2"/>
  <c r="AT124" i="2"/>
  <c r="AU124" i="2"/>
  <c r="AV124" i="2"/>
  <c r="AW124" i="2"/>
  <c r="AX124" i="2"/>
  <c r="AY124" i="2"/>
  <c r="AZ124" i="2"/>
  <c r="AT125" i="2"/>
  <c r="AU125" i="2"/>
  <c r="AV125" i="2"/>
  <c r="AW125" i="2"/>
  <c r="AX125" i="2"/>
  <c r="AY125" i="2"/>
  <c r="AZ125" i="2"/>
  <c r="AT126" i="2"/>
  <c r="AU126" i="2"/>
  <c r="AV126" i="2"/>
  <c r="AW126" i="2"/>
  <c r="AX126" i="2"/>
  <c r="AY126" i="2"/>
  <c r="AZ126" i="2"/>
  <c r="AT127" i="2"/>
  <c r="AU127" i="2"/>
  <c r="AV127" i="2"/>
  <c r="AW127" i="2"/>
  <c r="AX127" i="2"/>
  <c r="AY127" i="2"/>
  <c r="AZ127" i="2"/>
  <c r="AT128" i="2"/>
  <c r="AU128" i="2"/>
  <c r="AV128" i="2"/>
  <c r="AW128" i="2"/>
  <c r="AX128" i="2"/>
  <c r="AY128" i="2"/>
  <c r="AZ128" i="2"/>
  <c r="AT129" i="2"/>
  <c r="AU129" i="2"/>
  <c r="AV129" i="2"/>
  <c r="AW129" i="2"/>
  <c r="AX129" i="2"/>
  <c r="AY129" i="2"/>
  <c r="AZ129" i="2"/>
  <c r="AT130" i="2"/>
  <c r="AU130" i="2"/>
  <c r="AV130" i="2"/>
  <c r="AW130" i="2"/>
  <c r="AX130" i="2"/>
  <c r="AY130" i="2"/>
  <c r="AZ130" i="2"/>
  <c r="AT131" i="2"/>
  <c r="AU131" i="2"/>
  <c r="AV131" i="2"/>
  <c r="AW131" i="2"/>
  <c r="AX131" i="2"/>
  <c r="AY131" i="2"/>
  <c r="AZ131" i="2"/>
  <c r="AT132" i="2"/>
  <c r="AU132" i="2"/>
  <c r="AV132" i="2"/>
  <c r="AW132" i="2"/>
  <c r="AX132" i="2"/>
  <c r="AY132" i="2"/>
  <c r="AZ132" i="2"/>
  <c r="AT134" i="2"/>
  <c r="AU134" i="2"/>
  <c r="AV134" i="2"/>
  <c r="AW134" i="2"/>
  <c r="AX134" i="2"/>
  <c r="AY134" i="2"/>
  <c r="AZ134" i="2"/>
  <c r="AT135" i="2"/>
  <c r="AU135" i="2"/>
  <c r="AV135" i="2"/>
  <c r="AW135" i="2"/>
  <c r="AX135" i="2"/>
  <c r="AY135" i="2"/>
  <c r="AZ135" i="2"/>
  <c r="AT136" i="2"/>
  <c r="AU136" i="2"/>
  <c r="AV136" i="2"/>
  <c r="AW136" i="2"/>
  <c r="AX136" i="2"/>
  <c r="AY136" i="2"/>
  <c r="AZ136" i="2"/>
  <c r="AT137" i="2"/>
  <c r="AU137" i="2"/>
  <c r="AV137" i="2"/>
  <c r="AW137" i="2"/>
  <c r="AX137" i="2"/>
  <c r="AY137" i="2"/>
  <c r="AZ137" i="2"/>
  <c r="AT138" i="2"/>
  <c r="AU138" i="2"/>
  <c r="AV138" i="2"/>
  <c r="AW138" i="2"/>
  <c r="AX138" i="2"/>
  <c r="AY138" i="2"/>
  <c r="AZ138" i="2"/>
  <c r="AT139" i="2"/>
  <c r="AU139" i="2"/>
  <c r="AV139" i="2"/>
  <c r="AW139" i="2"/>
  <c r="AX139" i="2"/>
  <c r="AY139" i="2"/>
  <c r="AZ139" i="2"/>
  <c r="AT140" i="2"/>
  <c r="AU140" i="2"/>
  <c r="AV140" i="2"/>
  <c r="AW140" i="2"/>
  <c r="AX140" i="2"/>
  <c r="AY140" i="2"/>
  <c r="AZ140" i="2"/>
  <c r="AT141" i="2"/>
  <c r="AU141" i="2"/>
  <c r="AV141" i="2"/>
  <c r="AW141" i="2"/>
  <c r="AX141" i="2"/>
  <c r="AY141" i="2"/>
  <c r="AZ141" i="2"/>
  <c r="AT142" i="2"/>
  <c r="AU142" i="2"/>
  <c r="AV142" i="2"/>
  <c r="AW142" i="2"/>
  <c r="AX142" i="2"/>
  <c r="AY142" i="2"/>
  <c r="AZ142" i="2"/>
  <c r="AT143" i="2"/>
  <c r="AU143" i="2"/>
  <c r="AV143" i="2"/>
  <c r="AW143" i="2"/>
  <c r="AX143" i="2"/>
  <c r="AY143" i="2"/>
  <c r="AZ143" i="2"/>
  <c r="AT144" i="2"/>
  <c r="AU144" i="2"/>
  <c r="AV144" i="2"/>
  <c r="AW144" i="2"/>
  <c r="AX144" i="2"/>
  <c r="AY144" i="2"/>
  <c r="AZ144" i="2"/>
  <c r="AT145" i="2"/>
  <c r="AU145" i="2"/>
  <c r="AV145" i="2"/>
  <c r="AW145" i="2"/>
  <c r="AX145" i="2"/>
  <c r="AY145" i="2"/>
  <c r="AZ145" i="2"/>
  <c r="AT147" i="2"/>
  <c r="AU147" i="2"/>
  <c r="AV147" i="2"/>
  <c r="AW147" i="2"/>
  <c r="AX147" i="2"/>
  <c r="AY147" i="2"/>
  <c r="AZ147" i="2"/>
  <c r="AT148" i="2"/>
  <c r="AU148" i="2"/>
  <c r="AV148" i="2"/>
  <c r="AW148" i="2"/>
  <c r="AX148" i="2"/>
  <c r="AY148" i="2"/>
  <c r="AZ148" i="2"/>
  <c r="AT149" i="2"/>
  <c r="AU149" i="2"/>
  <c r="AV149" i="2"/>
  <c r="AW149" i="2"/>
  <c r="AX149" i="2"/>
  <c r="AY149" i="2"/>
  <c r="AZ149" i="2"/>
  <c r="AT150" i="2"/>
  <c r="AU150" i="2"/>
  <c r="AV150" i="2"/>
  <c r="AW150" i="2"/>
  <c r="AX150" i="2"/>
  <c r="AY150" i="2"/>
  <c r="AZ150" i="2"/>
  <c r="AT151" i="2"/>
  <c r="AU151" i="2"/>
  <c r="AV151" i="2"/>
  <c r="AW151" i="2"/>
  <c r="AX151" i="2"/>
  <c r="AY151" i="2"/>
  <c r="AZ151" i="2"/>
  <c r="AT152" i="2"/>
  <c r="AU152" i="2"/>
  <c r="AV152" i="2"/>
  <c r="AW152" i="2"/>
  <c r="AX152" i="2"/>
  <c r="AY152" i="2"/>
  <c r="AZ152" i="2"/>
  <c r="AT153" i="2"/>
  <c r="AU153" i="2"/>
  <c r="AV153" i="2"/>
  <c r="AW153" i="2"/>
  <c r="AX153" i="2"/>
  <c r="AY153" i="2"/>
  <c r="AZ153" i="2"/>
  <c r="AT154" i="2"/>
  <c r="AU154" i="2"/>
  <c r="AV154" i="2"/>
  <c r="AW154" i="2"/>
  <c r="AX154" i="2"/>
  <c r="AY154" i="2"/>
  <c r="AZ154" i="2"/>
  <c r="AT155" i="2"/>
  <c r="AU155" i="2"/>
  <c r="AV155" i="2"/>
  <c r="AW155" i="2"/>
  <c r="AX155" i="2"/>
  <c r="AY155" i="2"/>
  <c r="AZ155" i="2"/>
  <c r="AT156" i="2"/>
  <c r="AU156" i="2"/>
  <c r="AV156" i="2"/>
  <c r="AW156" i="2"/>
  <c r="AX156" i="2"/>
  <c r="AY156" i="2"/>
  <c r="AZ156" i="2"/>
  <c r="AT157" i="2"/>
  <c r="AU157" i="2"/>
  <c r="AV157" i="2"/>
  <c r="AW157" i="2"/>
  <c r="AX157" i="2"/>
  <c r="AY157" i="2"/>
  <c r="AZ157" i="2"/>
  <c r="AT158" i="2"/>
  <c r="AU158" i="2"/>
  <c r="AV158" i="2"/>
  <c r="AW158" i="2"/>
  <c r="AX158" i="2"/>
  <c r="AY158" i="2"/>
  <c r="AZ158" i="2"/>
  <c r="AT160" i="2"/>
  <c r="AU160" i="2"/>
  <c r="AV160" i="2"/>
  <c r="AW160" i="2"/>
  <c r="AX160" i="2"/>
  <c r="AY160" i="2"/>
  <c r="AZ160" i="2"/>
  <c r="AT161" i="2"/>
  <c r="AU161" i="2"/>
  <c r="AV161" i="2"/>
  <c r="AW161" i="2"/>
  <c r="AX161" i="2"/>
  <c r="AY161" i="2"/>
  <c r="AZ161" i="2"/>
  <c r="AT162" i="2"/>
  <c r="AU162" i="2"/>
  <c r="AV162" i="2"/>
  <c r="AW162" i="2"/>
  <c r="AX162" i="2"/>
  <c r="AY162" i="2"/>
  <c r="AZ162" i="2"/>
  <c r="AT163" i="2"/>
  <c r="AU163" i="2"/>
  <c r="AV163" i="2"/>
  <c r="AW163" i="2"/>
  <c r="AX163" i="2"/>
  <c r="AY163" i="2"/>
  <c r="AZ163" i="2"/>
  <c r="AT164" i="2"/>
  <c r="AU164" i="2"/>
  <c r="AV164" i="2"/>
  <c r="AW164" i="2"/>
  <c r="AX164" i="2"/>
  <c r="AY164" i="2"/>
  <c r="AZ164" i="2"/>
  <c r="AT165" i="2"/>
  <c r="AU165" i="2"/>
  <c r="AV165" i="2"/>
  <c r="AW165" i="2"/>
  <c r="AX165" i="2"/>
  <c r="AY165" i="2"/>
  <c r="AZ165" i="2"/>
  <c r="AT166" i="2"/>
  <c r="AU166" i="2"/>
  <c r="AV166" i="2"/>
  <c r="AW166" i="2"/>
  <c r="AX166" i="2"/>
  <c r="AY166" i="2"/>
  <c r="AZ166" i="2"/>
  <c r="AT167" i="2"/>
  <c r="AU167" i="2"/>
  <c r="AV167" i="2"/>
  <c r="AW167" i="2"/>
  <c r="AX167" i="2"/>
  <c r="AY167" i="2"/>
  <c r="AZ167" i="2"/>
  <c r="AT168" i="2"/>
  <c r="AU168" i="2"/>
  <c r="AV168" i="2"/>
  <c r="AW168" i="2"/>
  <c r="AX168" i="2"/>
  <c r="AY168" i="2"/>
  <c r="AZ168" i="2"/>
  <c r="AT169" i="2"/>
  <c r="AU169" i="2"/>
  <c r="AV169" i="2"/>
  <c r="AW169" i="2"/>
  <c r="AX169" i="2"/>
  <c r="AY169" i="2"/>
  <c r="AZ169" i="2"/>
  <c r="AT170" i="2"/>
  <c r="AU170" i="2"/>
  <c r="AV170" i="2"/>
  <c r="AW170" i="2"/>
  <c r="AX170" i="2"/>
  <c r="AY170" i="2"/>
  <c r="AZ170" i="2"/>
  <c r="AT171" i="2"/>
  <c r="AU171" i="2"/>
  <c r="AV171" i="2"/>
  <c r="AW171" i="2"/>
  <c r="AX171" i="2"/>
  <c r="AY171" i="2"/>
  <c r="AZ171" i="2"/>
  <c r="AT173" i="2"/>
  <c r="AU173" i="2"/>
  <c r="AV173" i="2"/>
  <c r="AW173" i="2"/>
  <c r="AX173" i="2"/>
  <c r="AY173" i="2"/>
  <c r="AZ173" i="2"/>
  <c r="AT174" i="2"/>
  <c r="AU174" i="2"/>
  <c r="AV174" i="2"/>
  <c r="AW174" i="2"/>
  <c r="AX174" i="2"/>
  <c r="AY174" i="2"/>
  <c r="AZ174" i="2"/>
  <c r="AT175" i="2"/>
  <c r="AU175" i="2"/>
  <c r="AV175" i="2"/>
  <c r="AW175" i="2"/>
  <c r="AX175" i="2"/>
  <c r="AY175" i="2"/>
  <c r="AZ175" i="2"/>
  <c r="AT176" i="2"/>
  <c r="AU176" i="2"/>
  <c r="AV176" i="2"/>
  <c r="AW176" i="2"/>
  <c r="AX176" i="2"/>
  <c r="AY176" i="2"/>
  <c r="AZ176" i="2"/>
  <c r="AT177" i="2"/>
  <c r="AU177" i="2"/>
  <c r="AV177" i="2"/>
  <c r="AW177" i="2"/>
  <c r="AX177" i="2"/>
  <c r="AY177" i="2"/>
  <c r="AZ177" i="2"/>
  <c r="AT178" i="2"/>
  <c r="AU178" i="2"/>
  <c r="AV178" i="2"/>
  <c r="AW178" i="2"/>
  <c r="AX178" i="2"/>
  <c r="AY178" i="2"/>
  <c r="AZ178" i="2"/>
  <c r="AT179" i="2"/>
  <c r="AU179" i="2"/>
  <c r="AV179" i="2"/>
  <c r="AW179" i="2"/>
  <c r="AX179" i="2"/>
  <c r="AY179" i="2"/>
  <c r="AZ179" i="2"/>
  <c r="AT180" i="2"/>
  <c r="AU180" i="2"/>
  <c r="AV180" i="2"/>
  <c r="AW180" i="2"/>
  <c r="AX180" i="2"/>
  <c r="AY180" i="2"/>
  <c r="AZ180" i="2"/>
  <c r="AT181" i="2"/>
  <c r="AU181" i="2"/>
  <c r="AV181" i="2"/>
  <c r="AW181" i="2"/>
  <c r="AX181" i="2"/>
  <c r="AY181" i="2"/>
  <c r="AZ181" i="2"/>
  <c r="AT182" i="2"/>
  <c r="AU182" i="2"/>
  <c r="AV182" i="2"/>
  <c r="AW182" i="2"/>
  <c r="AX182" i="2"/>
  <c r="AY182" i="2"/>
  <c r="AZ182" i="2"/>
  <c r="AT183" i="2"/>
  <c r="AU183" i="2"/>
  <c r="AV183" i="2"/>
  <c r="AW183" i="2"/>
  <c r="AX183" i="2"/>
  <c r="AY183" i="2"/>
  <c r="AZ183" i="2"/>
  <c r="AT185" i="2"/>
  <c r="AU185" i="2"/>
  <c r="AV185" i="2"/>
  <c r="AW185" i="2"/>
  <c r="AX185" i="2"/>
  <c r="AY185" i="2"/>
  <c r="AZ185" i="2"/>
  <c r="AT186" i="2"/>
  <c r="AU186" i="2"/>
  <c r="AV186" i="2"/>
  <c r="AW186" i="2"/>
  <c r="AX186" i="2"/>
  <c r="AY186" i="2"/>
  <c r="AZ186" i="2"/>
  <c r="AT187" i="2"/>
  <c r="AU187" i="2"/>
  <c r="AV187" i="2"/>
  <c r="AW187" i="2"/>
  <c r="AX187" i="2"/>
  <c r="AY187" i="2"/>
  <c r="AZ187" i="2"/>
  <c r="AT188" i="2"/>
  <c r="AU188" i="2"/>
  <c r="AV188" i="2"/>
  <c r="AW188" i="2"/>
  <c r="AX188" i="2"/>
  <c r="AY188" i="2"/>
  <c r="AZ188" i="2"/>
  <c r="AT189" i="2"/>
  <c r="AU189" i="2"/>
  <c r="AV189" i="2"/>
  <c r="AW189" i="2"/>
  <c r="AX189" i="2"/>
  <c r="AY189" i="2"/>
  <c r="AZ189" i="2"/>
  <c r="AT190" i="2"/>
  <c r="AU190" i="2"/>
  <c r="AV190" i="2"/>
  <c r="AW190" i="2"/>
  <c r="AX190" i="2"/>
  <c r="AY190" i="2"/>
  <c r="AZ190" i="2"/>
  <c r="AT191" i="2"/>
  <c r="AU191" i="2"/>
  <c r="AV191" i="2"/>
  <c r="AW191" i="2"/>
  <c r="AX191" i="2"/>
  <c r="AY191" i="2"/>
  <c r="AZ191" i="2"/>
  <c r="AT192" i="2"/>
  <c r="AU192" i="2"/>
  <c r="AV192" i="2"/>
  <c r="AW192" i="2"/>
  <c r="AX192" i="2"/>
  <c r="AY192" i="2"/>
  <c r="AZ192" i="2"/>
  <c r="AT193" i="2"/>
  <c r="AU193" i="2"/>
  <c r="AV193" i="2"/>
  <c r="AW193" i="2"/>
  <c r="AX193" i="2"/>
  <c r="AY193" i="2"/>
  <c r="AZ193" i="2"/>
  <c r="AT194" i="2"/>
  <c r="AU194" i="2"/>
  <c r="AV194" i="2"/>
  <c r="AW194" i="2"/>
  <c r="AX194" i="2"/>
  <c r="AY194" i="2"/>
  <c r="AZ194" i="2"/>
  <c r="AT195" i="2"/>
  <c r="AU195" i="2"/>
  <c r="AV195" i="2"/>
  <c r="AW195" i="2"/>
  <c r="AX195" i="2"/>
  <c r="AY195" i="2"/>
  <c r="AZ195" i="2"/>
  <c r="AT196" i="2"/>
  <c r="AU196" i="2"/>
  <c r="AV196" i="2"/>
  <c r="AW196" i="2"/>
  <c r="AX196" i="2"/>
  <c r="AY196" i="2"/>
  <c r="AZ196" i="2"/>
  <c r="AT197" i="2"/>
  <c r="AU197" i="2"/>
  <c r="AV197" i="2"/>
  <c r="AW197" i="2"/>
  <c r="AX197" i="2"/>
  <c r="AY197" i="2"/>
  <c r="AZ197" i="2"/>
  <c r="AT199" i="2"/>
  <c r="AU199" i="2"/>
  <c r="AV199" i="2"/>
  <c r="AW199" i="2"/>
  <c r="AX199" i="2"/>
  <c r="AY199" i="2"/>
  <c r="AZ199" i="2"/>
  <c r="AT200" i="2"/>
  <c r="AU200" i="2"/>
  <c r="AV200" i="2"/>
  <c r="AW200" i="2"/>
  <c r="AX200" i="2"/>
  <c r="AY200" i="2"/>
  <c r="AZ200" i="2"/>
  <c r="AT201" i="2"/>
  <c r="AU201" i="2"/>
  <c r="AV201" i="2"/>
  <c r="AW201" i="2"/>
  <c r="AX201" i="2"/>
  <c r="AY201" i="2"/>
  <c r="AZ201" i="2"/>
  <c r="AT202" i="2"/>
  <c r="AU202" i="2"/>
  <c r="AV202" i="2"/>
  <c r="AW202" i="2"/>
  <c r="AX202" i="2"/>
  <c r="AY202" i="2"/>
  <c r="AZ202" i="2"/>
  <c r="AT203" i="2"/>
  <c r="AU203" i="2"/>
  <c r="AV203" i="2"/>
  <c r="AW203" i="2"/>
  <c r="AX203" i="2"/>
  <c r="AY203" i="2"/>
  <c r="AZ203" i="2"/>
  <c r="AT204" i="2"/>
  <c r="AU204" i="2"/>
  <c r="AV204" i="2"/>
  <c r="AW204" i="2"/>
  <c r="AX204" i="2"/>
  <c r="AY204" i="2"/>
  <c r="AZ204" i="2"/>
  <c r="AT205" i="2"/>
  <c r="AU205" i="2"/>
  <c r="AV205" i="2"/>
  <c r="AW205" i="2"/>
  <c r="AX205" i="2"/>
  <c r="AY205" i="2"/>
  <c r="AZ205" i="2"/>
  <c r="AT206" i="2"/>
  <c r="AU206" i="2"/>
  <c r="AV206" i="2"/>
  <c r="AW206" i="2"/>
  <c r="AX206" i="2"/>
  <c r="AY206" i="2"/>
  <c r="AZ206" i="2"/>
  <c r="AT207" i="2"/>
  <c r="AU207" i="2"/>
  <c r="AV207" i="2"/>
  <c r="AW207" i="2"/>
  <c r="AX207" i="2"/>
  <c r="AY207" i="2"/>
  <c r="AZ207" i="2"/>
  <c r="AT208" i="2"/>
  <c r="AU208" i="2"/>
  <c r="AV208" i="2"/>
  <c r="AW208" i="2"/>
  <c r="AX208" i="2"/>
  <c r="AY208" i="2"/>
  <c r="AZ208" i="2"/>
  <c r="AT209" i="2"/>
  <c r="AU209" i="2"/>
  <c r="AV209" i="2"/>
  <c r="AW209" i="2"/>
  <c r="AX209" i="2"/>
  <c r="AY209" i="2"/>
  <c r="AZ209" i="2"/>
  <c r="AT210" i="2"/>
  <c r="AU210" i="2"/>
  <c r="AV210" i="2"/>
  <c r="AW210" i="2"/>
  <c r="AX210" i="2"/>
  <c r="AY210" i="2"/>
  <c r="AZ210" i="2"/>
  <c r="AT212" i="2"/>
  <c r="AU212" i="2"/>
  <c r="AV212" i="2"/>
  <c r="AW212" i="2"/>
  <c r="AX212" i="2"/>
  <c r="AY212" i="2"/>
  <c r="AZ212" i="2"/>
  <c r="AT213" i="2"/>
  <c r="AU213" i="2"/>
  <c r="AV213" i="2"/>
  <c r="AW213" i="2"/>
  <c r="AX213" i="2"/>
  <c r="AY213" i="2"/>
  <c r="AZ213" i="2"/>
  <c r="AT214" i="2"/>
  <c r="AU214" i="2"/>
  <c r="AV214" i="2"/>
  <c r="AW214" i="2"/>
  <c r="AX214" i="2"/>
  <c r="AY214" i="2"/>
  <c r="AZ214" i="2"/>
  <c r="AT215" i="2"/>
  <c r="AU215" i="2"/>
  <c r="AV215" i="2"/>
  <c r="AW215" i="2"/>
  <c r="AX215" i="2"/>
  <c r="AY215" i="2"/>
  <c r="AZ215" i="2"/>
  <c r="AT216" i="2"/>
  <c r="AU216" i="2"/>
  <c r="AV216" i="2"/>
  <c r="AW216" i="2"/>
  <c r="AX216" i="2"/>
  <c r="AY216" i="2"/>
  <c r="AZ216" i="2"/>
  <c r="AT217" i="2"/>
  <c r="AU217" i="2"/>
  <c r="AV217" i="2"/>
  <c r="AW217" i="2"/>
  <c r="AX217" i="2"/>
  <c r="AY217" i="2"/>
  <c r="AZ217" i="2"/>
  <c r="AT218" i="2"/>
  <c r="AU218" i="2"/>
  <c r="AV218" i="2"/>
  <c r="AW218" i="2"/>
  <c r="AX218" i="2"/>
  <c r="AY218" i="2"/>
  <c r="AZ218" i="2"/>
  <c r="AT219" i="2"/>
  <c r="AU219" i="2"/>
  <c r="AV219" i="2"/>
  <c r="AW219" i="2"/>
  <c r="AX219" i="2"/>
  <c r="AY219" i="2"/>
  <c r="AZ219" i="2"/>
  <c r="AT220" i="2"/>
  <c r="AU220" i="2"/>
  <c r="AV220" i="2"/>
  <c r="AW220" i="2"/>
  <c r="AX220" i="2"/>
  <c r="AY220" i="2"/>
  <c r="AZ220" i="2"/>
  <c r="AT221" i="2"/>
  <c r="AU221" i="2"/>
  <c r="AV221" i="2"/>
  <c r="AW221" i="2"/>
  <c r="AX221" i="2"/>
  <c r="AY221" i="2"/>
  <c r="AZ221" i="2"/>
  <c r="AT222" i="2"/>
  <c r="AU222" i="2"/>
  <c r="AV222" i="2"/>
  <c r="AW222" i="2"/>
  <c r="AX222" i="2"/>
  <c r="AY222" i="2"/>
  <c r="AZ222" i="2"/>
  <c r="AT223" i="2"/>
  <c r="AU223" i="2"/>
  <c r="AV223" i="2"/>
  <c r="AW223" i="2"/>
  <c r="AX223" i="2"/>
  <c r="AY223" i="2"/>
  <c r="AZ223" i="2"/>
  <c r="AT225" i="2"/>
  <c r="AU225" i="2"/>
  <c r="AV225" i="2"/>
  <c r="AW225" i="2"/>
  <c r="AX225" i="2"/>
  <c r="AY225" i="2"/>
  <c r="AZ225" i="2"/>
  <c r="AT226" i="2"/>
  <c r="AU226" i="2"/>
  <c r="AV226" i="2"/>
  <c r="AW226" i="2"/>
  <c r="AX226" i="2"/>
  <c r="AY226" i="2"/>
  <c r="AZ226" i="2"/>
  <c r="AT227" i="2"/>
  <c r="AU227" i="2"/>
  <c r="AV227" i="2"/>
  <c r="AW227" i="2"/>
  <c r="AX227" i="2"/>
  <c r="AY227" i="2"/>
  <c r="AZ227" i="2"/>
  <c r="AT228" i="2"/>
  <c r="AU228" i="2"/>
  <c r="AV228" i="2"/>
  <c r="AW228" i="2"/>
  <c r="AX228" i="2"/>
  <c r="AY228" i="2"/>
  <c r="AZ228" i="2"/>
  <c r="AT229" i="2"/>
  <c r="AU229" i="2"/>
  <c r="AV229" i="2"/>
  <c r="AW229" i="2"/>
  <c r="AX229" i="2"/>
  <c r="AY229" i="2"/>
  <c r="AZ229" i="2"/>
  <c r="AT230" i="2"/>
  <c r="AU230" i="2"/>
  <c r="AV230" i="2"/>
  <c r="AW230" i="2"/>
  <c r="AX230" i="2"/>
  <c r="AY230" i="2"/>
  <c r="AZ230" i="2"/>
  <c r="AT231" i="2"/>
  <c r="AU231" i="2"/>
  <c r="AV231" i="2"/>
  <c r="AW231" i="2"/>
  <c r="AX231" i="2"/>
  <c r="AY231" i="2"/>
  <c r="AZ231" i="2"/>
  <c r="AT232" i="2"/>
  <c r="AU232" i="2"/>
  <c r="AV232" i="2"/>
  <c r="AW232" i="2"/>
  <c r="AX232" i="2"/>
  <c r="AY232" i="2"/>
  <c r="AZ232" i="2"/>
  <c r="AT233" i="2"/>
  <c r="AU233" i="2"/>
  <c r="AV233" i="2"/>
  <c r="AW233" i="2"/>
  <c r="AX233" i="2"/>
  <c r="AY233" i="2"/>
  <c r="AZ233" i="2"/>
  <c r="AT234" i="2"/>
  <c r="AU234" i="2"/>
  <c r="AV234" i="2"/>
  <c r="AW234" i="2"/>
  <c r="AX234" i="2"/>
  <c r="AY234" i="2"/>
  <c r="AZ234" i="2"/>
  <c r="AT235" i="2"/>
  <c r="AU235" i="2"/>
  <c r="AV235" i="2"/>
  <c r="AW235" i="2"/>
  <c r="AX235" i="2"/>
  <c r="AY235" i="2"/>
  <c r="AZ235" i="2"/>
  <c r="AT236" i="2"/>
  <c r="AU236" i="2"/>
  <c r="AV236" i="2"/>
  <c r="AW236" i="2"/>
  <c r="AX236" i="2"/>
  <c r="AY236" i="2"/>
  <c r="AZ236" i="2"/>
  <c r="AT238" i="2"/>
  <c r="AU238" i="2"/>
  <c r="AV238" i="2"/>
  <c r="AW238" i="2"/>
  <c r="AX238" i="2"/>
  <c r="AY238" i="2"/>
  <c r="AZ238" i="2"/>
  <c r="AT239" i="2"/>
  <c r="AU239" i="2"/>
  <c r="AV239" i="2"/>
  <c r="AW239" i="2"/>
  <c r="AX239" i="2"/>
  <c r="AY239" i="2"/>
  <c r="AZ239" i="2"/>
  <c r="AT240" i="2"/>
  <c r="AU240" i="2"/>
  <c r="AV240" i="2"/>
  <c r="AW240" i="2"/>
  <c r="AX240" i="2"/>
  <c r="AY240" i="2"/>
  <c r="AZ240" i="2"/>
  <c r="AT241" i="2"/>
  <c r="AU241" i="2"/>
  <c r="AV241" i="2"/>
  <c r="AW241" i="2"/>
  <c r="AX241" i="2"/>
  <c r="AY241" i="2"/>
  <c r="AZ241" i="2"/>
  <c r="AT242" i="2"/>
  <c r="AU242" i="2"/>
  <c r="AV242" i="2"/>
  <c r="AW242" i="2"/>
  <c r="AX242" i="2"/>
  <c r="AY242" i="2"/>
  <c r="AZ242" i="2"/>
  <c r="AT243" i="2"/>
  <c r="AU243" i="2"/>
  <c r="AV243" i="2"/>
  <c r="AW243" i="2"/>
  <c r="AX243" i="2"/>
  <c r="AY243" i="2"/>
  <c r="AZ243" i="2"/>
  <c r="AT244" i="2"/>
  <c r="AU244" i="2"/>
  <c r="AV244" i="2"/>
  <c r="AW244" i="2"/>
  <c r="AX244" i="2"/>
  <c r="AY244" i="2"/>
  <c r="AZ244" i="2"/>
  <c r="AT245" i="2"/>
  <c r="AU245" i="2"/>
  <c r="AV245" i="2"/>
  <c r="AW245" i="2"/>
  <c r="AX245" i="2"/>
  <c r="AY245" i="2"/>
  <c r="AZ245" i="2"/>
  <c r="AT246" i="2"/>
  <c r="AU246" i="2"/>
  <c r="AV246" i="2"/>
  <c r="AW246" i="2"/>
  <c r="AX246" i="2"/>
  <c r="AY246" i="2"/>
  <c r="AZ246" i="2"/>
  <c r="AT247" i="2"/>
  <c r="AU247" i="2"/>
  <c r="AV247" i="2"/>
  <c r="AW247" i="2"/>
  <c r="AX247" i="2"/>
  <c r="AY247" i="2"/>
  <c r="AZ247" i="2"/>
  <c r="AT248" i="2"/>
  <c r="AU248" i="2"/>
  <c r="AV248" i="2"/>
  <c r="AW248" i="2"/>
  <c r="AX248" i="2"/>
  <c r="AY248" i="2"/>
  <c r="AZ248" i="2"/>
  <c r="AT249" i="2"/>
  <c r="AU249" i="2"/>
  <c r="AV249" i="2"/>
  <c r="AW249" i="2"/>
  <c r="AX249" i="2"/>
  <c r="AY249" i="2"/>
  <c r="AZ249" i="2"/>
  <c r="AT251" i="2"/>
  <c r="AU251" i="2"/>
  <c r="AV251" i="2"/>
  <c r="AW251" i="2"/>
  <c r="AX251" i="2"/>
  <c r="AY251" i="2"/>
  <c r="AZ251" i="2"/>
  <c r="AT252" i="2"/>
  <c r="AU252" i="2"/>
  <c r="AV252" i="2"/>
  <c r="AW252" i="2"/>
  <c r="AX252" i="2"/>
  <c r="AY252" i="2"/>
  <c r="AZ252" i="2"/>
  <c r="AT253" i="2"/>
  <c r="AU253" i="2"/>
  <c r="AV253" i="2"/>
  <c r="AW253" i="2"/>
  <c r="AX253" i="2"/>
  <c r="AY253" i="2"/>
  <c r="AZ253" i="2"/>
  <c r="AT254" i="2"/>
  <c r="AU254" i="2"/>
  <c r="AV254" i="2"/>
  <c r="AW254" i="2"/>
  <c r="AX254" i="2"/>
  <c r="AY254" i="2"/>
  <c r="AZ254" i="2"/>
  <c r="AT255" i="2"/>
  <c r="AU255" i="2"/>
  <c r="AV255" i="2"/>
  <c r="AW255" i="2"/>
  <c r="AX255" i="2"/>
  <c r="AY255" i="2"/>
  <c r="AZ255" i="2"/>
  <c r="AT256" i="2"/>
  <c r="AU256" i="2"/>
  <c r="AV256" i="2"/>
  <c r="AW256" i="2"/>
  <c r="AX256" i="2"/>
  <c r="AY256" i="2"/>
  <c r="AZ256" i="2"/>
  <c r="AT257" i="2"/>
  <c r="AU257" i="2"/>
  <c r="AV257" i="2"/>
  <c r="AW257" i="2"/>
  <c r="AX257" i="2"/>
  <c r="AY257" i="2"/>
  <c r="AZ257" i="2"/>
  <c r="AT258" i="2"/>
  <c r="AU258" i="2"/>
  <c r="AV258" i="2"/>
  <c r="AW258" i="2"/>
  <c r="AX258" i="2"/>
  <c r="AY258" i="2"/>
  <c r="AZ258" i="2"/>
  <c r="AT259" i="2"/>
  <c r="AU259" i="2"/>
  <c r="AV259" i="2"/>
  <c r="AW259" i="2"/>
  <c r="AX259" i="2"/>
  <c r="AY259" i="2"/>
  <c r="AZ259" i="2"/>
  <c r="AT260" i="2"/>
  <c r="AU260" i="2"/>
  <c r="AV260" i="2"/>
  <c r="AW260" i="2"/>
  <c r="AX260" i="2"/>
  <c r="AY260" i="2"/>
  <c r="AZ260" i="2"/>
  <c r="AT261" i="2"/>
  <c r="AU261" i="2"/>
  <c r="AV261" i="2"/>
  <c r="AW261" i="2"/>
  <c r="AX261" i="2"/>
  <c r="AY261" i="2"/>
  <c r="AZ261" i="2"/>
  <c r="AT262" i="2"/>
  <c r="AU262" i="2"/>
  <c r="AV262" i="2"/>
  <c r="AW262" i="2"/>
  <c r="AX262" i="2"/>
  <c r="AY262" i="2"/>
  <c r="AZ262" i="2"/>
  <c r="AT264" i="2"/>
  <c r="AU264" i="2"/>
  <c r="AV264" i="2"/>
  <c r="AW264" i="2"/>
  <c r="AX264" i="2"/>
  <c r="AY264" i="2"/>
  <c r="AZ264" i="2"/>
  <c r="AT265" i="2"/>
  <c r="AU265" i="2"/>
  <c r="AV265" i="2"/>
  <c r="AW265" i="2"/>
  <c r="AX265" i="2"/>
  <c r="AY265" i="2"/>
  <c r="AZ265" i="2"/>
  <c r="AT266" i="2"/>
  <c r="AU266" i="2"/>
  <c r="AV266" i="2"/>
  <c r="AW266" i="2"/>
  <c r="AX266" i="2"/>
  <c r="AY266" i="2"/>
  <c r="AZ266" i="2"/>
  <c r="AT267" i="2"/>
  <c r="AU267" i="2"/>
  <c r="AV267" i="2"/>
  <c r="AW267" i="2"/>
  <c r="AX267" i="2"/>
  <c r="AY267" i="2"/>
  <c r="AZ267" i="2"/>
  <c r="AT268" i="2"/>
  <c r="AU268" i="2"/>
  <c r="AV268" i="2"/>
  <c r="AW268" i="2"/>
  <c r="AX268" i="2"/>
  <c r="AY268" i="2"/>
  <c r="AZ268" i="2"/>
  <c r="AT269" i="2"/>
  <c r="AU269" i="2"/>
  <c r="AV269" i="2"/>
  <c r="AW269" i="2"/>
  <c r="AX269" i="2"/>
  <c r="AY269" i="2"/>
  <c r="AZ269" i="2"/>
  <c r="AT270" i="2"/>
  <c r="AU270" i="2"/>
  <c r="AV270" i="2"/>
  <c r="AW270" i="2"/>
  <c r="AX270" i="2"/>
  <c r="AY270" i="2"/>
  <c r="AZ270" i="2"/>
  <c r="AT271" i="2"/>
  <c r="AU271" i="2"/>
  <c r="AV271" i="2"/>
  <c r="AW271" i="2"/>
  <c r="AX271" i="2"/>
  <c r="AY271" i="2"/>
  <c r="AZ271" i="2"/>
  <c r="AT272" i="2"/>
  <c r="AU272" i="2"/>
  <c r="AV272" i="2"/>
  <c r="AW272" i="2"/>
  <c r="AX272" i="2"/>
  <c r="AY272" i="2"/>
  <c r="AZ272" i="2"/>
  <c r="AT273" i="2"/>
  <c r="AU273" i="2"/>
  <c r="AV273" i="2"/>
  <c r="AW273" i="2"/>
  <c r="AX273" i="2"/>
  <c r="AY273" i="2"/>
  <c r="AZ273" i="2"/>
  <c r="AT274" i="2"/>
  <c r="AU274" i="2"/>
  <c r="AV274" i="2"/>
  <c r="AW274" i="2"/>
  <c r="AX274" i="2"/>
  <c r="AY274" i="2"/>
  <c r="AZ274" i="2"/>
  <c r="AT275" i="2"/>
  <c r="AU275" i="2"/>
  <c r="AV275" i="2"/>
  <c r="AW275" i="2"/>
  <c r="AX275" i="2"/>
  <c r="AY275" i="2"/>
  <c r="AZ275" i="2"/>
  <c r="AT277" i="2"/>
  <c r="AU277" i="2"/>
  <c r="AV277" i="2"/>
  <c r="AW277" i="2"/>
  <c r="AX277" i="2"/>
  <c r="AY277" i="2"/>
  <c r="AZ277" i="2"/>
  <c r="AT278" i="2"/>
  <c r="AU278" i="2"/>
  <c r="AV278" i="2"/>
  <c r="AW278" i="2"/>
  <c r="AX278" i="2"/>
  <c r="AY278" i="2"/>
  <c r="AZ278" i="2"/>
  <c r="AT279" i="2"/>
  <c r="AU279" i="2"/>
  <c r="AV279" i="2"/>
  <c r="AW279" i="2"/>
  <c r="AX279" i="2"/>
  <c r="AY279" i="2"/>
  <c r="AZ279" i="2"/>
  <c r="AT280" i="2"/>
  <c r="AU280" i="2"/>
  <c r="AV280" i="2"/>
  <c r="AW280" i="2"/>
  <c r="AX280" i="2"/>
  <c r="AY280" i="2"/>
  <c r="AZ280" i="2"/>
  <c r="AT281" i="2"/>
  <c r="AU281" i="2"/>
  <c r="AV281" i="2"/>
  <c r="AW281" i="2"/>
  <c r="AX281" i="2"/>
  <c r="AY281" i="2"/>
  <c r="AZ281" i="2"/>
  <c r="AT282" i="2"/>
  <c r="AU282" i="2"/>
  <c r="AV282" i="2"/>
  <c r="AW282" i="2"/>
  <c r="AX282" i="2"/>
  <c r="AY282" i="2"/>
  <c r="AZ282" i="2"/>
  <c r="AT283" i="2"/>
  <c r="AU283" i="2"/>
  <c r="AV283" i="2"/>
  <c r="AW283" i="2"/>
  <c r="AX283" i="2"/>
  <c r="AY283" i="2"/>
  <c r="AZ283" i="2"/>
  <c r="AT284" i="2"/>
  <c r="AU284" i="2"/>
  <c r="AV284" i="2"/>
  <c r="AW284" i="2"/>
  <c r="AX284" i="2"/>
  <c r="AY284" i="2"/>
  <c r="AZ284" i="2"/>
  <c r="AT285" i="2"/>
  <c r="AU285" i="2"/>
  <c r="AV285" i="2"/>
  <c r="AW285" i="2"/>
  <c r="AX285" i="2"/>
  <c r="AY285" i="2"/>
  <c r="AZ285" i="2"/>
  <c r="AT286" i="2"/>
  <c r="AU286" i="2"/>
  <c r="AV286" i="2"/>
  <c r="AW286" i="2"/>
  <c r="AX286" i="2"/>
  <c r="AY286" i="2"/>
  <c r="AZ286" i="2"/>
  <c r="AT287" i="2"/>
  <c r="AU287" i="2"/>
  <c r="AV287" i="2"/>
  <c r="AW287" i="2"/>
  <c r="AX287" i="2"/>
  <c r="AY287" i="2"/>
  <c r="AZ287" i="2"/>
  <c r="AT288" i="2"/>
  <c r="AU288" i="2"/>
  <c r="AV288" i="2"/>
  <c r="AW288" i="2"/>
  <c r="AX288" i="2"/>
  <c r="AY288" i="2"/>
  <c r="AZ288" i="2"/>
  <c r="AT290" i="2"/>
  <c r="AU290" i="2"/>
  <c r="AV290" i="2"/>
  <c r="AW290" i="2"/>
  <c r="AX290" i="2"/>
  <c r="AY290" i="2"/>
  <c r="AZ290" i="2"/>
  <c r="AT291" i="2"/>
  <c r="AU291" i="2"/>
  <c r="AV291" i="2"/>
  <c r="AW291" i="2"/>
  <c r="AX291" i="2"/>
  <c r="AY291" i="2"/>
  <c r="AZ291" i="2"/>
  <c r="AT292" i="2"/>
  <c r="AU292" i="2"/>
  <c r="AV292" i="2"/>
  <c r="AW292" i="2"/>
  <c r="AX292" i="2"/>
  <c r="AY292" i="2"/>
  <c r="AZ292" i="2"/>
  <c r="AT293" i="2"/>
  <c r="AU293" i="2"/>
  <c r="AV293" i="2"/>
  <c r="AW293" i="2"/>
  <c r="AX293" i="2"/>
  <c r="AY293" i="2"/>
  <c r="AZ293" i="2"/>
  <c r="AT294" i="2"/>
  <c r="AU294" i="2"/>
  <c r="AV294" i="2"/>
  <c r="AW294" i="2"/>
  <c r="AX294" i="2"/>
  <c r="AY294" i="2"/>
  <c r="AZ294" i="2"/>
  <c r="AT295" i="2"/>
  <c r="AU295" i="2"/>
  <c r="AV295" i="2"/>
  <c r="AW295" i="2"/>
  <c r="AX295" i="2"/>
  <c r="AY295" i="2"/>
  <c r="AZ295" i="2"/>
  <c r="AT296" i="2"/>
  <c r="AU296" i="2"/>
  <c r="AV296" i="2"/>
  <c r="AW296" i="2"/>
  <c r="AX296" i="2"/>
  <c r="AY296" i="2"/>
  <c r="AZ296" i="2"/>
  <c r="AT297" i="2"/>
  <c r="AU297" i="2"/>
  <c r="AV297" i="2"/>
  <c r="AW297" i="2"/>
  <c r="AX297" i="2"/>
  <c r="AY297" i="2"/>
  <c r="AZ297" i="2"/>
  <c r="AT298" i="2"/>
  <c r="AU298" i="2"/>
  <c r="AV298" i="2"/>
  <c r="AW298" i="2"/>
  <c r="AX298" i="2"/>
  <c r="AY298" i="2"/>
  <c r="AZ298" i="2"/>
  <c r="AT299" i="2"/>
  <c r="AU299" i="2"/>
  <c r="AV299" i="2"/>
  <c r="AW299" i="2"/>
  <c r="AX299" i="2"/>
  <c r="AY299" i="2"/>
  <c r="AZ299" i="2"/>
  <c r="AT300" i="2"/>
  <c r="AU300" i="2"/>
  <c r="AV300" i="2"/>
  <c r="AW300" i="2"/>
  <c r="AX300" i="2"/>
  <c r="AY300" i="2"/>
  <c r="AZ300" i="2"/>
  <c r="AT301" i="2"/>
  <c r="AU301" i="2"/>
  <c r="AV301" i="2"/>
  <c r="AW301" i="2"/>
  <c r="AX301" i="2"/>
  <c r="AY301" i="2"/>
  <c r="AZ301" i="2"/>
  <c r="AT303" i="2"/>
  <c r="AU303" i="2"/>
  <c r="AV303" i="2"/>
  <c r="AW303" i="2"/>
  <c r="AX303" i="2"/>
  <c r="AY303" i="2"/>
  <c r="AZ303" i="2"/>
  <c r="AT304" i="2"/>
  <c r="AU304" i="2"/>
  <c r="AV304" i="2"/>
  <c r="AW304" i="2"/>
  <c r="AX304" i="2"/>
  <c r="AY304" i="2"/>
  <c r="AZ304" i="2"/>
  <c r="AT305" i="2"/>
  <c r="AU305" i="2"/>
  <c r="AV305" i="2"/>
  <c r="AW305" i="2"/>
  <c r="AX305" i="2"/>
  <c r="AY305" i="2"/>
  <c r="AZ305" i="2"/>
  <c r="AT306" i="2"/>
  <c r="AU306" i="2"/>
  <c r="AV306" i="2"/>
  <c r="AW306" i="2"/>
  <c r="AX306" i="2"/>
  <c r="AY306" i="2"/>
  <c r="AZ306" i="2"/>
  <c r="AT307" i="2"/>
  <c r="AU307" i="2"/>
  <c r="AV307" i="2"/>
  <c r="AW307" i="2"/>
  <c r="AX307" i="2"/>
  <c r="AY307" i="2"/>
  <c r="AZ307" i="2"/>
  <c r="AT308" i="2"/>
  <c r="AU308" i="2"/>
  <c r="AV308" i="2"/>
  <c r="AW308" i="2"/>
  <c r="AX308" i="2"/>
  <c r="AY308" i="2"/>
  <c r="AZ308" i="2"/>
  <c r="AT309" i="2"/>
  <c r="AU309" i="2"/>
  <c r="AV309" i="2"/>
  <c r="AW309" i="2"/>
  <c r="AX309" i="2"/>
  <c r="AY309" i="2"/>
  <c r="AZ309" i="2"/>
  <c r="AT310" i="2"/>
  <c r="AU310" i="2"/>
  <c r="AV310" i="2"/>
  <c r="AW310" i="2"/>
  <c r="AX310" i="2"/>
  <c r="AY310" i="2"/>
  <c r="AZ310" i="2"/>
  <c r="AT311" i="2"/>
  <c r="AU311" i="2"/>
  <c r="AV311" i="2"/>
  <c r="AW311" i="2"/>
  <c r="AX311" i="2"/>
  <c r="AY311" i="2"/>
  <c r="AZ311" i="2"/>
  <c r="AT312" i="2"/>
  <c r="AU312" i="2"/>
  <c r="AV312" i="2"/>
  <c r="AW312" i="2"/>
  <c r="AX312" i="2"/>
  <c r="AY312" i="2"/>
  <c r="AZ312" i="2"/>
  <c r="AT313" i="2"/>
  <c r="AU313" i="2"/>
  <c r="AV313" i="2"/>
  <c r="AW313" i="2"/>
  <c r="AX313" i="2"/>
  <c r="AY313" i="2"/>
  <c r="AZ313" i="2"/>
  <c r="AT314" i="2"/>
  <c r="AU314" i="2"/>
  <c r="AV314" i="2"/>
  <c r="AW314" i="2"/>
  <c r="AX314" i="2"/>
  <c r="AY314" i="2"/>
  <c r="AZ314" i="2"/>
  <c r="AT316" i="2"/>
  <c r="AU316" i="2"/>
  <c r="AV316" i="2"/>
  <c r="AW316" i="2"/>
  <c r="AX316" i="2"/>
  <c r="AY316" i="2"/>
  <c r="AZ316" i="2"/>
  <c r="AT317" i="2"/>
  <c r="AU317" i="2"/>
  <c r="AV317" i="2"/>
  <c r="AW317" i="2"/>
  <c r="AX317" i="2"/>
  <c r="AY317" i="2"/>
  <c r="AZ317" i="2"/>
  <c r="AT318" i="2"/>
  <c r="AU318" i="2"/>
  <c r="AV318" i="2"/>
  <c r="AW318" i="2"/>
  <c r="AX318" i="2"/>
  <c r="AY318" i="2"/>
  <c r="AZ318" i="2"/>
  <c r="AT319" i="2"/>
  <c r="AU319" i="2"/>
  <c r="AV319" i="2"/>
  <c r="AW319" i="2"/>
  <c r="AX319" i="2"/>
  <c r="AY319" i="2"/>
  <c r="AZ319" i="2"/>
  <c r="AT320" i="2"/>
  <c r="AU320" i="2"/>
  <c r="AV320" i="2"/>
  <c r="AW320" i="2"/>
  <c r="AX320" i="2"/>
  <c r="AY320" i="2"/>
  <c r="AZ320" i="2"/>
  <c r="AT321" i="2"/>
  <c r="AU321" i="2"/>
  <c r="AV321" i="2"/>
  <c r="AW321" i="2"/>
  <c r="AX321" i="2"/>
  <c r="AY321" i="2"/>
  <c r="AZ321" i="2"/>
  <c r="AT322" i="2"/>
  <c r="AU322" i="2"/>
  <c r="AV322" i="2"/>
  <c r="AW322" i="2"/>
  <c r="AX322" i="2"/>
  <c r="AY322" i="2"/>
  <c r="AZ322" i="2"/>
  <c r="AT323" i="2"/>
  <c r="AU323" i="2"/>
  <c r="AV323" i="2"/>
  <c r="AW323" i="2"/>
  <c r="AX323" i="2"/>
  <c r="AY323" i="2"/>
  <c r="AZ323" i="2"/>
  <c r="AT324" i="2"/>
  <c r="AU324" i="2"/>
  <c r="AV324" i="2"/>
  <c r="AW324" i="2"/>
  <c r="AX324" i="2"/>
  <c r="AY324" i="2"/>
  <c r="AZ324" i="2"/>
  <c r="AT325" i="2"/>
  <c r="AU325" i="2"/>
  <c r="AV325" i="2"/>
  <c r="AW325" i="2"/>
  <c r="AX325" i="2"/>
  <c r="AY325" i="2"/>
  <c r="AZ325" i="2"/>
  <c r="AT326" i="2"/>
  <c r="AU326" i="2"/>
  <c r="AV326" i="2"/>
  <c r="AW326" i="2"/>
  <c r="AX326" i="2"/>
  <c r="AY326" i="2"/>
  <c r="AZ326" i="2"/>
  <c r="AT327" i="2"/>
  <c r="AU327" i="2"/>
  <c r="AV327" i="2"/>
  <c r="AW327" i="2"/>
  <c r="AX327" i="2"/>
  <c r="AY327" i="2"/>
  <c r="AZ327" i="2"/>
  <c r="AT329" i="2"/>
  <c r="AU329" i="2"/>
  <c r="AV329" i="2"/>
  <c r="AW329" i="2"/>
  <c r="AX329" i="2"/>
  <c r="AY329" i="2"/>
  <c r="AZ329" i="2"/>
  <c r="AT330" i="2"/>
  <c r="AU330" i="2"/>
  <c r="AV330" i="2"/>
  <c r="AW330" i="2"/>
  <c r="AX330" i="2"/>
  <c r="AY330" i="2"/>
  <c r="AZ330" i="2"/>
  <c r="AT331" i="2"/>
  <c r="AU331" i="2"/>
  <c r="AV331" i="2"/>
  <c r="AW331" i="2"/>
  <c r="AX331" i="2"/>
  <c r="AY331" i="2"/>
  <c r="AZ331" i="2"/>
  <c r="AT332" i="2"/>
  <c r="AU332" i="2"/>
  <c r="AV332" i="2"/>
  <c r="AW332" i="2"/>
  <c r="AX332" i="2"/>
  <c r="AY332" i="2"/>
  <c r="AZ332" i="2"/>
  <c r="AT333" i="2"/>
  <c r="AU333" i="2"/>
  <c r="AV333" i="2"/>
  <c r="AW333" i="2"/>
  <c r="AX333" i="2"/>
  <c r="AY333" i="2"/>
  <c r="AZ333" i="2"/>
  <c r="AT334" i="2"/>
  <c r="AU334" i="2"/>
  <c r="AV334" i="2"/>
  <c r="AW334" i="2"/>
  <c r="AX334" i="2"/>
  <c r="AY334" i="2"/>
  <c r="AZ334" i="2"/>
  <c r="AT335" i="2"/>
  <c r="AU335" i="2"/>
  <c r="AV335" i="2"/>
  <c r="AW335" i="2"/>
  <c r="AX335" i="2"/>
  <c r="AY335" i="2"/>
  <c r="AZ335" i="2"/>
  <c r="AT336" i="2"/>
  <c r="AU336" i="2"/>
  <c r="AV336" i="2"/>
  <c r="AW336" i="2"/>
  <c r="AX336" i="2"/>
  <c r="AY336" i="2"/>
  <c r="AZ336" i="2"/>
  <c r="AT337" i="2"/>
  <c r="AU337" i="2"/>
  <c r="AV337" i="2"/>
  <c r="AW337" i="2"/>
  <c r="AX337" i="2"/>
  <c r="AY337" i="2"/>
  <c r="AZ337" i="2"/>
  <c r="AT338" i="2"/>
  <c r="AU338" i="2"/>
  <c r="AV338" i="2"/>
  <c r="AW338" i="2"/>
  <c r="AX338" i="2"/>
  <c r="AY338" i="2"/>
  <c r="AZ338" i="2"/>
  <c r="AT339" i="2"/>
  <c r="AU339" i="2"/>
  <c r="AV339" i="2"/>
  <c r="AW339" i="2"/>
  <c r="AX339" i="2"/>
  <c r="AY339" i="2"/>
  <c r="AZ339" i="2"/>
  <c r="AT340" i="2"/>
  <c r="AU340" i="2"/>
  <c r="AV340" i="2"/>
  <c r="AW340" i="2"/>
  <c r="AX340" i="2"/>
  <c r="AY340" i="2"/>
  <c r="AZ340" i="2"/>
  <c r="AT342" i="2"/>
  <c r="AU342" i="2"/>
  <c r="AV342" i="2"/>
  <c r="AW342" i="2"/>
  <c r="AX342" i="2"/>
  <c r="AY342" i="2"/>
  <c r="AZ342" i="2"/>
  <c r="AT343" i="2"/>
  <c r="AU343" i="2"/>
  <c r="AV343" i="2"/>
  <c r="AW343" i="2"/>
  <c r="AX343" i="2"/>
  <c r="AY343" i="2"/>
  <c r="AZ343" i="2"/>
  <c r="AT344" i="2"/>
  <c r="AU344" i="2"/>
  <c r="AV344" i="2"/>
  <c r="AW344" i="2"/>
  <c r="AX344" i="2"/>
  <c r="AY344" i="2"/>
  <c r="AZ344" i="2"/>
  <c r="AT345" i="2"/>
  <c r="AU345" i="2"/>
  <c r="AV345" i="2"/>
  <c r="AW345" i="2"/>
  <c r="AX345" i="2"/>
  <c r="AY345" i="2"/>
  <c r="AZ345" i="2"/>
  <c r="AT346" i="2"/>
  <c r="AU346" i="2"/>
  <c r="AV346" i="2"/>
  <c r="AW346" i="2"/>
  <c r="AX346" i="2"/>
  <c r="AY346" i="2"/>
  <c r="AZ346" i="2"/>
  <c r="AT347" i="2"/>
  <c r="AU347" i="2"/>
  <c r="AV347" i="2"/>
  <c r="AW347" i="2"/>
  <c r="AX347" i="2"/>
  <c r="AY347" i="2"/>
  <c r="AZ347" i="2"/>
  <c r="AT348" i="2"/>
  <c r="AU348" i="2"/>
  <c r="AV348" i="2"/>
  <c r="AW348" i="2"/>
  <c r="AX348" i="2"/>
  <c r="AY348" i="2"/>
  <c r="AZ348" i="2"/>
  <c r="AT349" i="2"/>
  <c r="AU349" i="2"/>
  <c r="AV349" i="2"/>
  <c r="AW349" i="2"/>
  <c r="AX349" i="2"/>
  <c r="AY349" i="2"/>
  <c r="AZ349" i="2"/>
  <c r="AT350" i="2"/>
  <c r="AU350" i="2"/>
  <c r="AV350" i="2"/>
  <c r="AW350" i="2"/>
  <c r="AX350" i="2"/>
  <c r="AY350" i="2"/>
  <c r="AZ350" i="2"/>
  <c r="AT351" i="2"/>
  <c r="AU351" i="2"/>
  <c r="AV351" i="2"/>
  <c r="AW351" i="2"/>
  <c r="AX351" i="2"/>
  <c r="AY351" i="2"/>
  <c r="AZ351" i="2"/>
  <c r="AT352" i="2"/>
  <c r="AU352" i="2"/>
  <c r="AV352" i="2"/>
  <c r="AW352" i="2"/>
  <c r="AX352" i="2"/>
  <c r="AY352" i="2"/>
  <c r="AZ352" i="2"/>
  <c r="AT353" i="2"/>
  <c r="AU353" i="2"/>
  <c r="AV353" i="2"/>
  <c r="AW353" i="2"/>
  <c r="AX353" i="2"/>
  <c r="AY353" i="2"/>
  <c r="AZ353" i="2"/>
  <c r="AT355" i="2"/>
  <c r="AU355" i="2"/>
  <c r="AV355" i="2"/>
  <c r="AW355" i="2"/>
  <c r="AX355" i="2"/>
  <c r="AY355" i="2"/>
  <c r="AZ355" i="2"/>
  <c r="AT356" i="2"/>
  <c r="AU356" i="2"/>
  <c r="AV356" i="2"/>
  <c r="AW356" i="2"/>
  <c r="AX356" i="2"/>
  <c r="AY356" i="2"/>
  <c r="AZ356" i="2"/>
  <c r="AT357" i="2"/>
  <c r="AU357" i="2"/>
  <c r="AV357" i="2"/>
  <c r="AW357" i="2"/>
  <c r="AX357" i="2"/>
  <c r="AY357" i="2"/>
  <c r="AZ357" i="2"/>
  <c r="AT358" i="2"/>
  <c r="AU358" i="2"/>
  <c r="AV358" i="2"/>
  <c r="AW358" i="2"/>
  <c r="AX358" i="2"/>
  <c r="AY358" i="2"/>
  <c r="AZ358" i="2"/>
  <c r="AT359" i="2"/>
  <c r="AU359" i="2"/>
  <c r="AV359" i="2"/>
  <c r="AW359" i="2"/>
  <c r="AX359" i="2"/>
  <c r="AY359" i="2"/>
  <c r="AZ359" i="2"/>
  <c r="AT360" i="2"/>
  <c r="AU360" i="2"/>
  <c r="AV360" i="2"/>
  <c r="AW360" i="2"/>
  <c r="AX360" i="2"/>
  <c r="AY360" i="2"/>
  <c r="AZ360" i="2"/>
  <c r="AT361" i="2"/>
  <c r="AU361" i="2"/>
  <c r="AV361" i="2"/>
  <c r="AW361" i="2"/>
  <c r="AX361" i="2"/>
  <c r="AY361" i="2"/>
  <c r="AZ361" i="2"/>
  <c r="AT362" i="2"/>
  <c r="AU362" i="2"/>
  <c r="AV362" i="2"/>
  <c r="AW362" i="2"/>
  <c r="AX362" i="2"/>
  <c r="AY362" i="2"/>
  <c r="AZ362" i="2"/>
  <c r="AT363" i="2"/>
  <c r="AU363" i="2"/>
  <c r="AV363" i="2"/>
  <c r="AW363" i="2"/>
  <c r="AX363" i="2"/>
  <c r="AY363" i="2"/>
  <c r="AZ363" i="2"/>
  <c r="AT364" i="2"/>
  <c r="AU364" i="2"/>
  <c r="AV364" i="2"/>
  <c r="AW364" i="2"/>
  <c r="AX364" i="2"/>
  <c r="AY364" i="2"/>
  <c r="AZ364" i="2"/>
  <c r="AT365" i="2"/>
  <c r="AU365" i="2"/>
  <c r="AV365" i="2"/>
  <c r="AW365" i="2"/>
  <c r="AX365" i="2"/>
  <c r="AY365" i="2"/>
  <c r="AZ365" i="2"/>
  <c r="AT366" i="2"/>
  <c r="AU366" i="2"/>
  <c r="AV366" i="2"/>
  <c r="AW366" i="2"/>
  <c r="AX366" i="2"/>
  <c r="AY366" i="2"/>
  <c r="AZ366" i="2"/>
  <c r="AT368" i="2"/>
  <c r="AU368" i="2"/>
  <c r="AV368" i="2"/>
  <c r="AW368" i="2"/>
  <c r="AX368" i="2"/>
  <c r="AY368" i="2"/>
  <c r="AZ368" i="2"/>
  <c r="AT369" i="2"/>
  <c r="AU369" i="2"/>
  <c r="AV369" i="2"/>
  <c r="AW369" i="2"/>
  <c r="AX369" i="2"/>
  <c r="AY369" i="2"/>
  <c r="AZ369" i="2"/>
  <c r="AT370" i="2"/>
  <c r="AU370" i="2"/>
  <c r="AV370" i="2"/>
  <c r="AW370" i="2"/>
  <c r="AX370" i="2"/>
  <c r="AY370" i="2"/>
  <c r="AZ370" i="2"/>
  <c r="AT371" i="2"/>
  <c r="AU371" i="2"/>
  <c r="AV371" i="2"/>
  <c r="AW371" i="2"/>
  <c r="AX371" i="2"/>
  <c r="AY371" i="2"/>
  <c r="AZ371" i="2"/>
  <c r="AT372" i="2"/>
  <c r="AU372" i="2"/>
  <c r="AV372" i="2"/>
  <c r="AW372" i="2"/>
  <c r="AX372" i="2"/>
  <c r="AY372" i="2"/>
  <c r="AZ372" i="2"/>
  <c r="AT373" i="2"/>
  <c r="AU373" i="2"/>
  <c r="AV373" i="2"/>
  <c r="AW373" i="2"/>
  <c r="AX373" i="2"/>
  <c r="AY373" i="2"/>
  <c r="AZ373" i="2"/>
  <c r="AT374" i="2"/>
  <c r="AU374" i="2"/>
  <c r="AV374" i="2"/>
  <c r="AW374" i="2"/>
  <c r="AX374" i="2"/>
  <c r="AY374" i="2"/>
  <c r="AZ374" i="2"/>
  <c r="AT375" i="2"/>
  <c r="AU375" i="2"/>
  <c r="AV375" i="2"/>
  <c r="AW375" i="2"/>
  <c r="AX375" i="2"/>
  <c r="AY375" i="2"/>
  <c r="AZ375" i="2"/>
  <c r="AT376" i="2"/>
  <c r="AU376" i="2"/>
  <c r="AV376" i="2"/>
  <c r="AW376" i="2"/>
  <c r="AX376" i="2"/>
  <c r="AY376" i="2"/>
  <c r="AZ376" i="2"/>
  <c r="AT377" i="2"/>
  <c r="AU377" i="2"/>
  <c r="AV377" i="2"/>
  <c r="AW377" i="2"/>
  <c r="AX377" i="2"/>
  <c r="AY377" i="2"/>
  <c r="AZ377" i="2"/>
  <c r="AT378" i="2"/>
  <c r="AU378" i="2"/>
  <c r="AV378" i="2"/>
  <c r="AW378" i="2"/>
  <c r="AX378" i="2"/>
  <c r="AY378" i="2"/>
  <c r="AZ378" i="2"/>
  <c r="AT379" i="2"/>
  <c r="AU379" i="2"/>
  <c r="AV379" i="2"/>
  <c r="AW379" i="2"/>
  <c r="AX379" i="2"/>
  <c r="AY379" i="2"/>
  <c r="AZ379" i="2"/>
  <c r="AT381" i="2"/>
  <c r="AU381" i="2"/>
  <c r="AV381" i="2"/>
  <c r="AW381" i="2"/>
  <c r="AX381" i="2"/>
  <c r="AY381" i="2"/>
  <c r="AZ381" i="2"/>
  <c r="AT382" i="2"/>
  <c r="AU382" i="2"/>
  <c r="AV382" i="2"/>
  <c r="AW382" i="2"/>
  <c r="AX382" i="2"/>
  <c r="AY382" i="2"/>
  <c r="AZ382" i="2"/>
  <c r="AT383" i="2"/>
  <c r="AU383" i="2"/>
  <c r="AV383" i="2"/>
  <c r="AW383" i="2"/>
  <c r="AX383" i="2"/>
  <c r="AY383" i="2"/>
  <c r="AZ383" i="2"/>
  <c r="AT384" i="2"/>
  <c r="AU384" i="2"/>
  <c r="AV384" i="2"/>
  <c r="AW384" i="2"/>
  <c r="AX384" i="2"/>
  <c r="AY384" i="2"/>
  <c r="AZ384" i="2"/>
  <c r="AT385" i="2"/>
  <c r="AU385" i="2"/>
  <c r="AV385" i="2"/>
  <c r="AW385" i="2"/>
  <c r="AX385" i="2"/>
  <c r="AY385" i="2"/>
  <c r="AZ385" i="2"/>
  <c r="AT386" i="2"/>
  <c r="AU386" i="2"/>
  <c r="AV386" i="2"/>
  <c r="AW386" i="2"/>
  <c r="AX386" i="2"/>
  <c r="AY386" i="2"/>
  <c r="AZ386" i="2"/>
  <c r="AT387" i="2"/>
  <c r="AU387" i="2"/>
  <c r="AV387" i="2"/>
  <c r="AW387" i="2"/>
  <c r="AX387" i="2"/>
  <c r="AY387" i="2"/>
  <c r="AZ387" i="2"/>
  <c r="AT388" i="2"/>
  <c r="AU388" i="2"/>
  <c r="AV388" i="2"/>
  <c r="AW388" i="2"/>
  <c r="AX388" i="2"/>
  <c r="AY388" i="2"/>
  <c r="AZ388" i="2"/>
  <c r="AT389" i="2"/>
  <c r="AU389" i="2"/>
  <c r="AV389" i="2"/>
  <c r="AW389" i="2"/>
  <c r="AX389" i="2"/>
  <c r="AY389" i="2"/>
  <c r="AZ389" i="2"/>
  <c r="AT390" i="2"/>
  <c r="AU390" i="2"/>
  <c r="AV390" i="2"/>
  <c r="AW390" i="2"/>
  <c r="AX390" i="2"/>
  <c r="AY390" i="2"/>
  <c r="AZ390" i="2"/>
  <c r="AT391" i="2"/>
  <c r="AU391" i="2"/>
  <c r="AV391" i="2"/>
  <c r="AW391" i="2"/>
  <c r="AX391" i="2"/>
  <c r="AY391" i="2"/>
  <c r="AZ391" i="2"/>
  <c r="AT392" i="2"/>
  <c r="AU392" i="2"/>
  <c r="AV392" i="2"/>
  <c r="AW392" i="2"/>
  <c r="AX392" i="2"/>
  <c r="AY392" i="2"/>
  <c r="AZ392" i="2"/>
  <c r="AT394" i="2"/>
  <c r="AU394" i="2"/>
  <c r="AV394" i="2"/>
  <c r="AW394" i="2"/>
  <c r="AX394" i="2"/>
  <c r="AY394" i="2"/>
  <c r="AZ394" i="2"/>
  <c r="AT395" i="2"/>
  <c r="AU395" i="2"/>
  <c r="AV395" i="2"/>
  <c r="AW395" i="2"/>
  <c r="AX395" i="2"/>
  <c r="AY395" i="2"/>
  <c r="AZ395" i="2"/>
  <c r="AT396" i="2"/>
  <c r="AU396" i="2"/>
  <c r="AV396" i="2"/>
  <c r="AW396" i="2"/>
  <c r="AX396" i="2"/>
  <c r="AY396" i="2"/>
  <c r="AZ396" i="2"/>
  <c r="AT397" i="2"/>
  <c r="AU397" i="2"/>
  <c r="AV397" i="2"/>
  <c r="AW397" i="2"/>
  <c r="AX397" i="2"/>
  <c r="AY397" i="2"/>
  <c r="AZ397" i="2"/>
  <c r="AT398" i="2"/>
  <c r="AU398" i="2"/>
  <c r="AV398" i="2"/>
  <c r="AW398" i="2"/>
  <c r="AX398" i="2"/>
  <c r="AY398" i="2"/>
  <c r="AZ398" i="2"/>
  <c r="AT399" i="2"/>
  <c r="AU399" i="2"/>
  <c r="AV399" i="2"/>
  <c r="AW399" i="2"/>
  <c r="AX399" i="2"/>
  <c r="AY399" i="2"/>
  <c r="AZ399" i="2"/>
  <c r="AT400" i="2"/>
  <c r="AU400" i="2"/>
  <c r="AV400" i="2"/>
  <c r="AW400" i="2"/>
  <c r="AX400" i="2"/>
  <c r="AY400" i="2"/>
  <c r="AZ400" i="2"/>
  <c r="AT401" i="2"/>
  <c r="AU401" i="2"/>
  <c r="AV401" i="2"/>
  <c r="AW401" i="2"/>
  <c r="AX401" i="2"/>
  <c r="AY401" i="2"/>
  <c r="AZ401" i="2"/>
  <c r="AT402" i="2"/>
  <c r="AU402" i="2"/>
  <c r="AV402" i="2"/>
  <c r="AW402" i="2"/>
  <c r="AX402" i="2"/>
  <c r="AY402" i="2"/>
  <c r="AZ402" i="2"/>
  <c r="AT403" i="2"/>
  <c r="AU403" i="2"/>
  <c r="AV403" i="2"/>
  <c r="AW403" i="2"/>
  <c r="AX403" i="2"/>
  <c r="AY403" i="2"/>
  <c r="AZ403" i="2"/>
  <c r="AT404" i="2"/>
  <c r="AU404" i="2"/>
  <c r="AV404" i="2"/>
  <c r="AW404" i="2"/>
  <c r="AX404" i="2"/>
  <c r="AY404" i="2"/>
  <c r="AZ404" i="2"/>
  <c r="AT405" i="2"/>
  <c r="AU405" i="2"/>
  <c r="AV405" i="2"/>
  <c r="AW405" i="2"/>
  <c r="AX405" i="2"/>
  <c r="AY405" i="2"/>
  <c r="AZ405" i="2"/>
  <c r="AT407" i="2"/>
  <c r="AU407" i="2"/>
  <c r="AV407" i="2"/>
  <c r="AW407" i="2"/>
  <c r="AX407" i="2"/>
  <c r="AY407" i="2"/>
  <c r="AZ407" i="2"/>
  <c r="AT408" i="2"/>
  <c r="AU408" i="2"/>
  <c r="AV408" i="2"/>
  <c r="AW408" i="2"/>
  <c r="AX408" i="2"/>
  <c r="AY408" i="2"/>
  <c r="AZ408" i="2"/>
  <c r="AT409" i="2"/>
  <c r="AU409" i="2"/>
  <c r="AV409" i="2"/>
  <c r="AW409" i="2"/>
  <c r="AX409" i="2"/>
  <c r="AY409" i="2"/>
  <c r="AZ409" i="2"/>
  <c r="AT410" i="2"/>
  <c r="AU410" i="2"/>
  <c r="AV410" i="2"/>
  <c r="AW410" i="2"/>
  <c r="AX410" i="2"/>
  <c r="AY410" i="2"/>
  <c r="AZ410" i="2"/>
  <c r="AT411" i="2"/>
  <c r="AU411" i="2"/>
  <c r="AV411" i="2"/>
  <c r="AW411" i="2"/>
  <c r="AX411" i="2"/>
  <c r="AY411" i="2"/>
  <c r="AZ411" i="2"/>
  <c r="AT412" i="2"/>
  <c r="AU412" i="2"/>
  <c r="AV412" i="2"/>
  <c r="AW412" i="2"/>
  <c r="AX412" i="2"/>
  <c r="AY412" i="2"/>
  <c r="AZ412" i="2"/>
  <c r="AT413" i="2"/>
  <c r="AU413" i="2"/>
  <c r="AV413" i="2"/>
  <c r="AW413" i="2"/>
  <c r="AX413" i="2"/>
  <c r="AY413" i="2"/>
  <c r="AZ413" i="2"/>
  <c r="AT414" i="2"/>
  <c r="AU414" i="2"/>
  <c r="AV414" i="2"/>
  <c r="AW414" i="2"/>
  <c r="AX414" i="2"/>
  <c r="AY414" i="2"/>
  <c r="AZ414" i="2"/>
  <c r="AT415" i="2"/>
  <c r="AU415" i="2"/>
  <c r="AV415" i="2"/>
  <c r="AW415" i="2"/>
  <c r="AX415" i="2"/>
  <c r="AY415" i="2"/>
  <c r="AZ415" i="2"/>
  <c r="AT416" i="2"/>
  <c r="AU416" i="2"/>
  <c r="AV416" i="2"/>
  <c r="AW416" i="2"/>
  <c r="AX416" i="2"/>
  <c r="AY416" i="2"/>
  <c r="AZ416" i="2"/>
  <c r="AT417" i="2"/>
  <c r="AU417" i="2"/>
  <c r="AV417" i="2"/>
  <c r="AW417" i="2"/>
  <c r="AX417" i="2"/>
  <c r="AY417" i="2"/>
  <c r="AZ417" i="2"/>
  <c r="AT418" i="2"/>
  <c r="AU418" i="2"/>
  <c r="AV418" i="2"/>
  <c r="AW418" i="2"/>
  <c r="AX418" i="2"/>
  <c r="AY418" i="2"/>
  <c r="AZ418" i="2"/>
  <c r="AT420" i="2"/>
  <c r="AU420" i="2"/>
  <c r="AV420" i="2"/>
  <c r="AW420" i="2"/>
  <c r="AX420" i="2"/>
  <c r="AY420" i="2"/>
  <c r="AZ420" i="2"/>
  <c r="AT421" i="2"/>
  <c r="AU421" i="2"/>
  <c r="AV421" i="2"/>
  <c r="AW421" i="2"/>
  <c r="AX421" i="2"/>
  <c r="AY421" i="2"/>
  <c r="AZ421" i="2"/>
  <c r="AT422" i="2"/>
  <c r="AU422" i="2"/>
  <c r="AV422" i="2"/>
  <c r="AW422" i="2"/>
  <c r="AX422" i="2"/>
  <c r="AY422" i="2"/>
  <c r="AZ422" i="2"/>
  <c r="AT423" i="2"/>
  <c r="AU423" i="2"/>
  <c r="AV423" i="2"/>
  <c r="AW423" i="2"/>
  <c r="AX423" i="2"/>
  <c r="AY423" i="2"/>
  <c r="AZ423" i="2"/>
  <c r="AT424" i="2"/>
  <c r="AU424" i="2"/>
  <c r="AV424" i="2"/>
  <c r="AW424" i="2"/>
  <c r="AX424" i="2"/>
  <c r="AY424" i="2"/>
  <c r="AZ424" i="2"/>
  <c r="AT425" i="2"/>
  <c r="AU425" i="2"/>
  <c r="AV425" i="2"/>
  <c r="AW425" i="2"/>
  <c r="AX425" i="2"/>
  <c r="AY425" i="2"/>
  <c r="AZ425" i="2"/>
  <c r="AT426" i="2"/>
  <c r="AU426" i="2"/>
  <c r="AV426" i="2"/>
  <c r="AW426" i="2"/>
  <c r="AX426" i="2"/>
  <c r="AY426" i="2"/>
  <c r="AZ426" i="2"/>
  <c r="AT427" i="2"/>
  <c r="AU427" i="2"/>
  <c r="AV427" i="2"/>
  <c r="AW427" i="2"/>
  <c r="AX427" i="2"/>
  <c r="AY427" i="2"/>
  <c r="AZ427" i="2"/>
  <c r="AT428" i="2"/>
  <c r="AU428" i="2"/>
  <c r="AV428" i="2"/>
  <c r="AW428" i="2"/>
  <c r="AX428" i="2"/>
  <c r="AY428" i="2"/>
  <c r="AZ428" i="2"/>
  <c r="AT429" i="2"/>
  <c r="AU429" i="2"/>
  <c r="AV429" i="2"/>
  <c r="AW429" i="2"/>
  <c r="AX429" i="2"/>
  <c r="AY429" i="2"/>
  <c r="AZ429" i="2"/>
  <c r="AT430" i="2"/>
  <c r="AU430" i="2"/>
  <c r="AV430" i="2"/>
  <c r="AW430" i="2"/>
  <c r="AX430" i="2"/>
  <c r="AY430" i="2"/>
  <c r="AZ430" i="2"/>
  <c r="AT431" i="2"/>
  <c r="AU431" i="2"/>
  <c r="AV431" i="2"/>
  <c r="AW431" i="2"/>
  <c r="AX431" i="2"/>
  <c r="AY431" i="2"/>
  <c r="AZ431" i="2"/>
  <c r="AT433" i="2"/>
  <c r="AU433" i="2"/>
  <c r="AV433" i="2"/>
  <c r="AW433" i="2"/>
  <c r="AX433" i="2"/>
  <c r="AY433" i="2"/>
  <c r="AZ433" i="2"/>
  <c r="AT434" i="2"/>
  <c r="AU434" i="2"/>
  <c r="AV434" i="2"/>
  <c r="AW434" i="2"/>
  <c r="AX434" i="2"/>
  <c r="AY434" i="2"/>
  <c r="AZ434" i="2"/>
  <c r="AT435" i="2"/>
  <c r="AU435" i="2"/>
  <c r="AV435" i="2"/>
  <c r="AW435" i="2"/>
  <c r="AX435" i="2"/>
  <c r="AY435" i="2"/>
  <c r="AZ435" i="2"/>
  <c r="AT436" i="2"/>
  <c r="AU436" i="2"/>
  <c r="AV436" i="2"/>
  <c r="AW436" i="2"/>
  <c r="AX436" i="2"/>
  <c r="AY436" i="2"/>
  <c r="AZ436" i="2"/>
  <c r="AT437" i="2"/>
  <c r="AU437" i="2"/>
  <c r="AV437" i="2"/>
  <c r="AW437" i="2"/>
  <c r="AX437" i="2"/>
  <c r="AY437" i="2"/>
  <c r="AZ437" i="2"/>
  <c r="AT438" i="2"/>
  <c r="AU438" i="2"/>
  <c r="AV438" i="2"/>
  <c r="AW438" i="2"/>
  <c r="AX438" i="2"/>
  <c r="AY438" i="2"/>
  <c r="AZ438" i="2"/>
  <c r="AT439" i="2"/>
  <c r="AU439" i="2"/>
  <c r="AV439" i="2"/>
  <c r="AW439" i="2"/>
  <c r="AX439" i="2"/>
  <c r="AY439" i="2"/>
  <c r="AZ439" i="2"/>
  <c r="AT440" i="2"/>
  <c r="AU440" i="2"/>
  <c r="AV440" i="2"/>
  <c r="AW440" i="2"/>
  <c r="AX440" i="2"/>
  <c r="AY440" i="2"/>
  <c r="AZ440" i="2"/>
  <c r="AT441" i="2"/>
  <c r="AU441" i="2"/>
  <c r="AV441" i="2"/>
  <c r="AW441" i="2"/>
  <c r="AX441" i="2"/>
  <c r="AY441" i="2"/>
  <c r="AZ441" i="2"/>
  <c r="AT442" i="2"/>
  <c r="AU442" i="2"/>
  <c r="AV442" i="2"/>
  <c r="AW442" i="2"/>
  <c r="AX442" i="2"/>
  <c r="AY442" i="2"/>
  <c r="AZ442" i="2"/>
  <c r="AT443" i="2"/>
  <c r="AU443" i="2"/>
  <c r="AV443" i="2"/>
  <c r="AW443" i="2"/>
  <c r="AX443" i="2"/>
  <c r="AY443" i="2"/>
  <c r="AZ443" i="2"/>
  <c r="AT444" i="2"/>
  <c r="AU444" i="2"/>
  <c r="AV444" i="2"/>
  <c r="AW444" i="2"/>
  <c r="AX444" i="2"/>
  <c r="AY444" i="2"/>
  <c r="AZ444" i="2"/>
  <c r="AT446" i="2"/>
  <c r="AU446" i="2"/>
  <c r="AV446" i="2"/>
  <c r="AW446" i="2"/>
  <c r="AX446" i="2"/>
  <c r="AY446" i="2"/>
  <c r="AZ446" i="2"/>
  <c r="AT447" i="2"/>
  <c r="AU447" i="2"/>
  <c r="AV447" i="2"/>
  <c r="AW447" i="2"/>
  <c r="AX447" i="2"/>
  <c r="AY447" i="2"/>
  <c r="AZ447" i="2"/>
  <c r="AT448" i="2"/>
  <c r="AU448" i="2"/>
  <c r="AV448" i="2"/>
  <c r="AW448" i="2"/>
  <c r="AX448" i="2"/>
  <c r="AY448" i="2"/>
  <c r="AZ448" i="2"/>
  <c r="AT449" i="2"/>
  <c r="AU449" i="2"/>
  <c r="AV449" i="2"/>
  <c r="AW449" i="2"/>
  <c r="AX449" i="2"/>
  <c r="AY449" i="2"/>
  <c r="AZ449" i="2"/>
  <c r="AT450" i="2"/>
  <c r="AU450" i="2"/>
  <c r="AV450" i="2"/>
  <c r="AW450" i="2"/>
  <c r="AX450" i="2"/>
  <c r="AY450" i="2"/>
  <c r="AZ450" i="2"/>
  <c r="AT451" i="2"/>
  <c r="AU451" i="2"/>
  <c r="AV451" i="2"/>
  <c r="AW451" i="2"/>
  <c r="AX451" i="2"/>
  <c r="AY451" i="2"/>
  <c r="AZ451" i="2"/>
  <c r="AT452" i="2"/>
  <c r="AU452" i="2"/>
  <c r="AV452" i="2"/>
  <c r="AW452" i="2"/>
  <c r="AX452" i="2"/>
  <c r="AY452" i="2"/>
  <c r="AZ452" i="2"/>
  <c r="AT453" i="2"/>
  <c r="AU453" i="2"/>
  <c r="AV453" i="2"/>
  <c r="AW453" i="2"/>
  <c r="AX453" i="2"/>
  <c r="AY453" i="2"/>
  <c r="AZ453" i="2"/>
  <c r="AT454" i="2"/>
  <c r="AU454" i="2"/>
  <c r="AV454" i="2"/>
  <c r="AW454" i="2"/>
  <c r="AX454" i="2"/>
  <c r="AY454" i="2"/>
  <c r="AZ454" i="2"/>
  <c r="AT455" i="2"/>
  <c r="AU455" i="2"/>
  <c r="AV455" i="2"/>
  <c r="AW455" i="2"/>
  <c r="AX455" i="2"/>
  <c r="AY455" i="2"/>
  <c r="AZ455" i="2"/>
  <c r="AT456" i="2"/>
  <c r="AU456" i="2"/>
  <c r="AV456" i="2"/>
  <c r="AW456" i="2"/>
  <c r="AX456" i="2"/>
  <c r="AY456" i="2"/>
  <c r="AZ456" i="2"/>
  <c r="AT457" i="2"/>
  <c r="AU457" i="2"/>
  <c r="AV457" i="2"/>
  <c r="AW457" i="2"/>
  <c r="AX457" i="2"/>
  <c r="AY457" i="2"/>
  <c r="AZ457" i="2"/>
  <c r="AT459" i="2"/>
  <c r="AU459" i="2"/>
  <c r="AV459" i="2"/>
  <c r="AW459" i="2"/>
  <c r="AX459" i="2"/>
  <c r="AY459" i="2"/>
  <c r="AZ459" i="2"/>
  <c r="AT460" i="2"/>
  <c r="AU460" i="2"/>
  <c r="AV460" i="2"/>
  <c r="AW460" i="2"/>
  <c r="AX460" i="2"/>
  <c r="AY460" i="2"/>
  <c r="AZ460" i="2"/>
  <c r="AT461" i="2"/>
  <c r="AU461" i="2"/>
  <c r="AV461" i="2"/>
  <c r="AW461" i="2"/>
  <c r="AX461" i="2"/>
  <c r="AY461" i="2"/>
  <c r="AZ461" i="2"/>
  <c r="AT462" i="2"/>
  <c r="AU462" i="2"/>
  <c r="AV462" i="2"/>
  <c r="AW462" i="2"/>
  <c r="AX462" i="2"/>
  <c r="AY462" i="2"/>
  <c r="AZ462" i="2"/>
  <c r="AT463" i="2"/>
  <c r="AU463" i="2"/>
  <c r="AV463" i="2"/>
  <c r="AW463" i="2"/>
  <c r="AX463" i="2"/>
  <c r="AY463" i="2"/>
  <c r="AZ463" i="2"/>
  <c r="AT464" i="2"/>
  <c r="AU464" i="2"/>
  <c r="AV464" i="2"/>
  <c r="AW464" i="2"/>
  <c r="AX464" i="2"/>
  <c r="AY464" i="2"/>
  <c r="AZ464" i="2"/>
  <c r="AT465" i="2"/>
  <c r="AU465" i="2"/>
  <c r="AV465" i="2"/>
  <c r="AW465" i="2"/>
  <c r="AX465" i="2"/>
  <c r="AY465" i="2"/>
  <c r="AZ465" i="2"/>
  <c r="AT466" i="2"/>
  <c r="AU466" i="2"/>
  <c r="AV466" i="2"/>
  <c r="AW466" i="2"/>
  <c r="AX466" i="2"/>
  <c r="AY466" i="2"/>
  <c r="AZ466" i="2"/>
  <c r="AT467" i="2"/>
  <c r="AU467" i="2"/>
  <c r="AV467" i="2"/>
  <c r="AW467" i="2"/>
  <c r="AX467" i="2"/>
  <c r="AY467" i="2"/>
  <c r="AZ467" i="2"/>
  <c r="AT468" i="2"/>
  <c r="AU468" i="2"/>
  <c r="AV468" i="2"/>
  <c r="AW468" i="2"/>
  <c r="AX468" i="2"/>
  <c r="AY468" i="2"/>
  <c r="AZ468" i="2"/>
  <c r="AT469" i="2"/>
  <c r="AU469" i="2"/>
  <c r="AV469" i="2"/>
  <c r="AW469" i="2"/>
  <c r="AX469" i="2"/>
  <c r="AY469" i="2"/>
  <c r="AZ469" i="2"/>
  <c r="AT470" i="2"/>
  <c r="AU470" i="2"/>
  <c r="AV470" i="2"/>
  <c r="AW470" i="2"/>
  <c r="AX470" i="2"/>
  <c r="AY470" i="2"/>
  <c r="AZ470" i="2"/>
  <c r="AT472" i="2"/>
  <c r="AU472" i="2"/>
  <c r="AV472" i="2"/>
  <c r="AW472" i="2"/>
  <c r="AX472" i="2"/>
  <c r="AY472" i="2"/>
  <c r="AZ472" i="2"/>
  <c r="AT473" i="2"/>
  <c r="AU473" i="2"/>
  <c r="AV473" i="2"/>
  <c r="AW473" i="2"/>
  <c r="AX473" i="2"/>
  <c r="AY473" i="2"/>
  <c r="AZ473" i="2"/>
  <c r="AT474" i="2"/>
  <c r="AU474" i="2"/>
  <c r="AV474" i="2"/>
  <c r="AW474" i="2"/>
  <c r="AX474" i="2"/>
  <c r="AY474" i="2"/>
  <c r="AZ474" i="2"/>
  <c r="AT475" i="2"/>
  <c r="AU475" i="2"/>
  <c r="AV475" i="2"/>
  <c r="AW475" i="2"/>
  <c r="AX475" i="2"/>
  <c r="AY475" i="2"/>
  <c r="AZ475" i="2"/>
  <c r="AT476" i="2"/>
  <c r="AU476" i="2"/>
  <c r="AV476" i="2"/>
  <c r="AW476" i="2"/>
  <c r="AX476" i="2"/>
  <c r="AY476" i="2"/>
  <c r="AZ476" i="2"/>
  <c r="AT477" i="2"/>
  <c r="AU477" i="2"/>
  <c r="AV477" i="2"/>
  <c r="AW477" i="2"/>
  <c r="AX477" i="2"/>
  <c r="AY477" i="2"/>
  <c r="AZ477" i="2"/>
  <c r="AT478" i="2"/>
  <c r="AU478" i="2"/>
  <c r="AV478" i="2"/>
  <c r="AW478" i="2"/>
  <c r="AX478" i="2"/>
  <c r="AY478" i="2"/>
  <c r="AZ478" i="2"/>
  <c r="AT479" i="2"/>
  <c r="AU479" i="2"/>
  <c r="AV479" i="2"/>
  <c r="AW479" i="2"/>
  <c r="AX479" i="2"/>
  <c r="AY479" i="2"/>
  <c r="AZ479" i="2"/>
  <c r="AT480" i="2"/>
  <c r="AU480" i="2"/>
  <c r="AV480" i="2"/>
  <c r="AW480" i="2"/>
  <c r="AX480" i="2"/>
  <c r="AY480" i="2"/>
  <c r="AZ480" i="2"/>
  <c r="AT481" i="2"/>
  <c r="AU481" i="2"/>
  <c r="AV481" i="2"/>
  <c r="AW481" i="2"/>
  <c r="AX481" i="2"/>
  <c r="AY481" i="2"/>
  <c r="AZ481" i="2"/>
  <c r="AT482" i="2"/>
  <c r="AU482" i="2"/>
  <c r="AV482" i="2"/>
  <c r="AW482" i="2"/>
  <c r="AX482" i="2"/>
  <c r="AY482" i="2"/>
  <c r="AZ482" i="2"/>
  <c r="AT483" i="2"/>
  <c r="AU483" i="2"/>
  <c r="AV483" i="2"/>
  <c r="AW483" i="2"/>
  <c r="AX483" i="2"/>
  <c r="AY483" i="2"/>
  <c r="AZ483" i="2"/>
  <c r="AT485" i="2"/>
  <c r="AU485" i="2"/>
  <c r="AV485" i="2"/>
  <c r="AW485" i="2"/>
  <c r="AX485" i="2"/>
  <c r="AY485" i="2"/>
  <c r="AZ485" i="2"/>
  <c r="AT486" i="2"/>
  <c r="AU486" i="2"/>
  <c r="AV486" i="2"/>
  <c r="AW486" i="2"/>
  <c r="AX486" i="2"/>
  <c r="AY486" i="2"/>
  <c r="AZ486" i="2"/>
  <c r="AT487" i="2"/>
  <c r="AU487" i="2"/>
  <c r="AV487" i="2"/>
  <c r="AW487" i="2"/>
  <c r="AX487" i="2"/>
  <c r="AY487" i="2"/>
  <c r="AZ487" i="2"/>
  <c r="AT488" i="2"/>
  <c r="AU488" i="2"/>
  <c r="AV488" i="2"/>
  <c r="AW488" i="2"/>
  <c r="AX488" i="2"/>
  <c r="AY488" i="2"/>
  <c r="AZ488" i="2"/>
  <c r="AT489" i="2"/>
  <c r="AU489" i="2"/>
  <c r="AV489" i="2"/>
  <c r="AW489" i="2"/>
  <c r="AX489" i="2"/>
  <c r="AY489" i="2"/>
  <c r="AZ489" i="2"/>
  <c r="AT490" i="2"/>
  <c r="AU490" i="2"/>
  <c r="AV490" i="2"/>
  <c r="AW490" i="2"/>
  <c r="AX490" i="2"/>
  <c r="AY490" i="2"/>
  <c r="AZ490" i="2"/>
  <c r="AT491" i="2"/>
  <c r="AU491" i="2"/>
  <c r="AV491" i="2"/>
  <c r="AW491" i="2"/>
  <c r="AX491" i="2"/>
  <c r="AY491" i="2"/>
  <c r="AZ491" i="2"/>
  <c r="AT492" i="2"/>
  <c r="AU492" i="2"/>
  <c r="AV492" i="2"/>
  <c r="AW492" i="2"/>
  <c r="AX492" i="2"/>
  <c r="AY492" i="2"/>
  <c r="AZ492" i="2"/>
  <c r="AT493" i="2"/>
  <c r="AU493" i="2"/>
  <c r="AV493" i="2"/>
  <c r="AW493" i="2"/>
  <c r="AX493" i="2"/>
  <c r="AY493" i="2"/>
  <c r="AZ493" i="2"/>
  <c r="AT494" i="2"/>
  <c r="AU494" i="2"/>
  <c r="AV494" i="2"/>
  <c r="AW494" i="2"/>
  <c r="AX494" i="2"/>
  <c r="AY494" i="2"/>
  <c r="AZ494" i="2"/>
  <c r="AT495" i="2"/>
  <c r="AU495" i="2"/>
  <c r="AV495" i="2"/>
  <c r="AW495" i="2"/>
  <c r="AX495" i="2"/>
  <c r="AY495" i="2"/>
  <c r="AZ495" i="2"/>
  <c r="AT496" i="2"/>
  <c r="AU496" i="2"/>
  <c r="AV496" i="2"/>
  <c r="AW496" i="2"/>
  <c r="AX496" i="2"/>
  <c r="AY496" i="2"/>
  <c r="AZ496" i="2"/>
  <c r="AT498" i="2"/>
  <c r="AU498" i="2"/>
  <c r="AV498" i="2"/>
  <c r="AW498" i="2"/>
  <c r="AX498" i="2"/>
  <c r="AY498" i="2"/>
  <c r="AZ498" i="2"/>
  <c r="AT499" i="2"/>
  <c r="AU499" i="2"/>
  <c r="AV499" i="2"/>
  <c r="AW499" i="2"/>
  <c r="AX499" i="2"/>
  <c r="AY499" i="2"/>
  <c r="AZ499" i="2"/>
  <c r="AT500" i="2"/>
  <c r="AU500" i="2"/>
  <c r="AV500" i="2"/>
  <c r="AW500" i="2"/>
  <c r="AX500" i="2"/>
  <c r="AY500" i="2"/>
  <c r="AZ500" i="2"/>
  <c r="AT501" i="2"/>
  <c r="AU501" i="2"/>
  <c r="AV501" i="2"/>
  <c r="AW501" i="2"/>
  <c r="AX501" i="2"/>
  <c r="AY501" i="2"/>
  <c r="AZ501" i="2"/>
  <c r="AT502" i="2"/>
  <c r="AU502" i="2"/>
  <c r="AV502" i="2"/>
  <c r="AW502" i="2"/>
  <c r="AX502" i="2"/>
  <c r="AY502" i="2"/>
  <c r="AZ502" i="2"/>
  <c r="AT503" i="2"/>
  <c r="AU503" i="2"/>
  <c r="AV503" i="2"/>
  <c r="AW503" i="2"/>
  <c r="AX503" i="2"/>
  <c r="AY503" i="2"/>
  <c r="AZ503" i="2"/>
  <c r="AT504" i="2"/>
  <c r="AU504" i="2"/>
  <c r="AV504" i="2"/>
  <c r="AW504" i="2"/>
  <c r="AX504" i="2"/>
  <c r="AY504" i="2"/>
  <c r="AZ504" i="2"/>
  <c r="AT505" i="2"/>
  <c r="AU505" i="2"/>
  <c r="AV505" i="2"/>
  <c r="AW505" i="2"/>
  <c r="AX505" i="2"/>
  <c r="AY505" i="2"/>
  <c r="AZ505" i="2"/>
  <c r="AT507" i="2"/>
  <c r="AU507" i="2"/>
  <c r="AV507" i="2"/>
  <c r="AW507" i="2"/>
  <c r="AX507" i="2"/>
  <c r="AY507" i="2"/>
  <c r="AZ507" i="2"/>
  <c r="AT511" i="2"/>
  <c r="AU511" i="2"/>
  <c r="AV511" i="2"/>
  <c r="AW511" i="2"/>
  <c r="AX511" i="2"/>
  <c r="AY511" i="2"/>
  <c r="AZ511" i="2"/>
  <c r="AT512" i="2"/>
  <c r="AU512" i="2"/>
  <c r="AV512" i="2"/>
  <c r="AW512" i="2"/>
  <c r="AX512" i="2"/>
  <c r="AY512" i="2"/>
  <c r="AZ512" i="2"/>
  <c r="AT513" i="2"/>
  <c r="AU513" i="2"/>
  <c r="AV513" i="2"/>
  <c r="AW513" i="2"/>
  <c r="AX513" i="2"/>
  <c r="AY513" i="2"/>
  <c r="AZ513" i="2"/>
  <c r="AT514" i="2"/>
  <c r="AU514" i="2"/>
  <c r="AV514" i="2"/>
  <c r="AW514" i="2"/>
  <c r="AX514" i="2"/>
  <c r="AY514" i="2"/>
  <c r="AZ514" i="2"/>
  <c r="AT515" i="2"/>
  <c r="AU515" i="2"/>
  <c r="AV515" i="2"/>
  <c r="AW515" i="2"/>
  <c r="AX515" i="2"/>
  <c r="AY515" i="2"/>
  <c r="AZ515" i="2"/>
  <c r="AT516" i="2"/>
  <c r="AU516" i="2"/>
  <c r="AV516" i="2"/>
  <c r="AW516" i="2"/>
  <c r="AX516" i="2"/>
  <c r="AY516" i="2"/>
  <c r="AZ516" i="2"/>
  <c r="AT517" i="2"/>
  <c r="AU517" i="2"/>
  <c r="AV517" i="2"/>
  <c r="AW517" i="2"/>
  <c r="AX517" i="2"/>
  <c r="AY517" i="2"/>
  <c r="AZ517" i="2"/>
  <c r="AT518" i="2"/>
  <c r="AU518" i="2"/>
  <c r="AV518" i="2"/>
  <c r="AW518" i="2"/>
  <c r="AX518" i="2"/>
  <c r="AY518" i="2"/>
  <c r="AZ518" i="2"/>
  <c r="AT520" i="2"/>
  <c r="AU520" i="2"/>
  <c r="AV520" i="2"/>
  <c r="AW520" i="2"/>
  <c r="AX520" i="2"/>
  <c r="AY520" i="2"/>
  <c r="AZ520" i="2"/>
  <c r="AT521" i="2"/>
  <c r="AU521" i="2"/>
  <c r="AV521" i="2"/>
  <c r="AW521" i="2"/>
  <c r="AX521" i="2"/>
  <c r="AY521" i="2"/>
  <c r="AZ521" i="2"/>
  <c r="AT522" i="2"/>
  <c r="AU522" i="2"/>
  <c r="AV522" i="2"/>
  <c r="AW522" i="2"/>
  <c r="AX522" i="2"/>
  <c r="AY522" i="2"/>
  <c r="AZ522" i="2"/>
  <c r="AT524" i="2"/>
  <c r="AU524" i="2"/>
  <c r="AV524" i="2"/>
  <c r="AW524" i="2"/>
  <c r="AX524" i="2"/>
  <c r="AY524" i="2"/>
  <c r="AZ524" i="2"/>
  <c r="AT525" i="2"/>
  <c r="AU525" i="2"/>
  <c r="AV525" i="2"/>
  <c r="AW525" i="2"/>
  <c r="AX525" i="2"/>
  <c r="AY525" i="2"/>
  <c r="AZ525" i="2"/>
  <c r="AT526" i="2"/>
  <c r="AU526" i="2"/>
  <c r="AV526" i="2"/>
  <c r="AW526" i="2"/>
  <c r="AX526" i="2"/>
  <c r="AY526" i="2"/>
  <c r="AZ526" i="2"/>
  <c r="AT527" i="2"/>
  <c r="AU527" i="2"/>
  <c r="AV527" i="2"/>
  <c r="AW527" i="2"/>
  <c r="AX527" i="2"/>
  <c r="AY527" i="2"/>
  <c r="AZ527" i="2"/>
  <c r="AT528" i="2"/>
  <c r="AU528" i="2"/>
  <c r="AV528" i="2"/>
  <c r="AW528" i="2"/>
  <c r="AX528" i="2"/>
  <c r="AY528" i="2"/>
  <c r="AZ528" i="2"/>
  <c r="AT529" i="2"/>
  <c r="AU529" i="2"/>
  <c r="AV529" i="2"/>
  <c r="AW529" i="2"/>
  <c r="AX529" i="2"/>
  <c r="AY529" i="2"/>
  <c r="AZ529" i="2"/>
  <c r="AT530" i="2"/>
  <c r="AU530" i="2"/>
  <c r="AV530" i="2"/>
  <c r="AW530" i="2"/>
  <c r="AX530" i="2"/>
  <c r="AY530" i="2"/>
  <c r="AZ530" i="2"/>
  <c r="AT531" i="2"/>
  <c r="AU531" i="2"/>
  <c r="AV531" i="2"/>
  <c r="AW531" i="2"/>
  <c r="AX531" i="2"/>
  <c r="AY531" i="2"/>
  <c r="AZ531" i="2"/>
  <c r="AT532" i="2"/>
  <c r="AU532" i="2"/>
  <c r="AV532" i="2"/>
  <c r="AW532" i="2"/>
  <c r="AX532" i="2"/>
  <c r="AY532" i="2"/>
  <c r="AZ532" i="2"/>
  <c r="AT533" i="2"/>
  <c r="AU533" i="2"/>
  <c r="AV533" i="2"/>
  <c r="AW533" i="2"/>
  <c r="AX533" i="2"/>
  <c r="AY533" i="2"/>
  <c r="AZ533" i="2"/>
  <c r="AT534" i="2"/>
  <c r="AU534" i="2"/>
  <c r="AV534" i="2"/>
  <c r="AW534" i="2"/>
  <c r="AX534" i="2"/>
  <c r="AY534" i="2"/>
  <c r="AZ534" i="2"/>
  <c r="AT535" i="2"/>
  <c r="AU535" i="2"/>
  <c r="AV535" i="2"/>
  <c r="AW535" i="2"/>
  <c r="AX535" i="2"/>
  <c r="AY535" i="2"/>
  <c r="AZ535" i="2"/>
  <c r="AT537" i="2"/>
  <c r="AU537" i="2"/>
  <c r="AV537" i="2"/>
  <c r="AW537" i="2"/>
  <c r="AX537" i="2"/>
  <c r="AY537" i="2"/>
  <c r="AZ537" i="2"/>
  <c r="AT538" i="2"/>
  <c r="AU538" i="2"/>
  <c r="AV538" i="2"/>
  <c r="AW538" i="2"/>
  <c r="AX538" i="2"/>
  <c r="AY538" i="2"/>
  <c r="AZ538" i="2"/>
  <c r="AT539" i="2"/>
  <c r="AU539" i="2"/>
  <c r="AV539" i="2"/>
  <c r="AW539" i="2"/>
  <c r="AX539" i="2"/>
  <c r="AY539" i="2"/>
  <c r="AZ539" i="2"/>
  <c r="AT540" i="2"/>
  <c r="AU540" i="2"/>
  <c r="AV540" i="2"/>
  <c r="AW540" i="2"/>
  <c r="AX540" i="2"/>
  <c r="AY540" i="2"/>
  <c r="AZ540" i="2"/>
  <c r="AT541" i="2"/>
  <c r="AU541" i="2"/>
  <c r="AV541" i="2"/>
  <c r="AW541" i="2"/>
  <c r="AX541" i="2"/>
  <c r="AY541" i="2"/>
  <c r="AZ541" i="2"/>
  <c r="AT542" i="2"/>
  <c r="AU542" i="2"/>
  <c r="AV542" i="2"/>
  <c r="AW542" i="2"/>
  <c r="AX542" i="2"/>
  <c r="AY542" i="2"/>
  <c r="AZ542" i="2"/>
  <c r="AT543" i="2"/>
  <c r="AU543" i="2"/>
  <c r="AV543" i="2"/>
  <c r="AW543" i="2"/>
  <c r="AX543" i="2"/>
  <c r="AY543" i="2"/>
  <c r="AZ543" i="2"/>
  <c r="AT544" i="2"/>
  <c r="AU544" i="2"/>
  <c r="AV544" i="2"/>
  <c r="AW544" i="2"/>
  <c r="AX544" i="2"/>
  <c r="AY544" i="2"/>
  <c r="AZ544" i="2"/>
  <c r="AT545" i="2"/>
  <c r="AU545" i="2"/>
  <c r="AV545" i="2"/>
  <c r="AW545" i="2"/>
  <c r="AX545" i="2"/>
  <c r="AY545" i="2"/>
  <c r="AZ545" i="2"/>
  <c r="AT546" i="2"/>
  <c r="AU546" i="2"/>
  <c r="AV546" i="2"/>
  <c r="AW546" i="2"/>
  <c r="AX546" i="2"/>
  <c r="AY546" i="2"/>
  <c r="AZ546" i="2"/>
  <c r="AT547" i="2"/>
  <c r="AU547" i="2"/>
  <c r="AV547" i="2"/>
  <c r="AW547" i="2"/>
  <c r="AX547" i="2"/>
  <c r="AY547" i="2"/>
  <c r="AZ547" i="2"/>
  <c r="AT548" i="2"/>
  <c r="AU548" i="2"/>
  <c r="AV548" i="2"/>
  <c r="AW548" i="2"/>
  <c r="AX548" i="2"/>
  <c r="AY548" i="2"/>
  <c r="AZ548" i="2"/>
  <c r="AT550" i="2"/>
  <c r="AU550" i="2"/>
  <c r="AV550" i="2"/>
  <c r="AW550" i="2"/>
  <c r="AX550" i="2"/>
  <c r="AY550" i="2"/>
  <c r="AZ550" i="2"/>
  <c r="AT551" i="2"/>
  <c r="AU551" i="2"/>
  <c r="AV551" i="2"/>
  <c r="AW551" i="2"/>
  <c r="AX551" i="2"/>
  <c r="AY551" i="2"/>
  <c r="AZ551" i="2"/>
  <c r="AT552" i="2"/>
  <c r="AU552" i="2"/>
  <c r="AV552" i="2"/>
  <c r="AW552" i="2"/>
  <c r="AX552" i="2"/>
  <c r="AY552" i="2"/>
  <c r="AZ552" i="2"/>
  <c r="AT553" i="2"/>
  <c r="AU553" i="2"/>
  <c r="AV553" i="2"/>
  <c r="AW553" i="2"/>
  <c r="AX553" i="2"/>
  <c r="AY553" i="2"/>
  <c r="AZ553" i="2"/>
  <c r="AT554" i="2"/>
  <c r="AU554" i="2"/>
  <c r="AV554" i="2"/>
  <c r="AW554" i="2"/>
  <c r="AX554" i="2"/>
  <c r="AY554" i="2"/>
  <c r="AZ554" i="2"/>
  <c r="AT555" i="2"/>
  <c r="AU555" i="2"/>
  <c r="AV555" i="2"/>
  <c r="AW555" i="2"/>
  <c r="AX555" i="2"/>
  <c r="AY555" i="2"/>
  <c r="AZ555" i="2"/>
  <c r="AT556" i="2"/>
  <c r="AU556" i="2"/>
  <c r="AV556" i="2"/>
  <c r="AW556" i="2"/>
  <c r="AX556" i="2"/>
  <c r="AY556" i="2"/>
  <c r="AZ556" i="2"/>
  <c r="AT557" i="2"/>
  <c r="AU557" i="2"/>
  <c r="AV557" i="2"/>
  <c r="AW557" i="2"/>
  <c r="AX557" i="2"/>
  <c r="AY557" i="2"/>
  <c r="AZ557" i="2"/>
  <c r="AT563" i="2"/>
  <c r="AU563" i="2"/>
  <c r="AV563" i="2"/>
  <c r="AW563" i="2"/>
  <c r="AX563" i="2"/>
  <c r="AY563" i="2"/>
  <c r="AZ563" i="2"/>
  <c r="AT564" i="2"/>
  <c r="AU564" i="2"/>
  <c r="AV564" i="2"/>
  <c r="AW564" i="2"/>
  <c r="AX564" i="2"/>
  <c r="AY564" i="2"/>
  <c r="AZ564" i="2"/>
  <c r="AT565" i="2"/>
  <c r="AU565" i="2"/>
  <c r="AV565" i="2"/>
  <c r="AW565" i="2"/>
  <c r="AX565" i="2"/>
  <c r="AY565" i="2"/>
  <c r="AZ565" i="2"/>
  <c r="AT566" i="2"/>
  <c r="AU566" i="2"/>
  <c r="AV566" i="2"/>
  <c r="AW566" i="2"/>
  <c r="AX566" i="2"/>
  <c r="AY566" i="2"/>
  <c r="AZ566" i="2"/>
  <c r="AT567" i="2"/>
  <c r="AU567" i="2"/>
  <c r="AV567" i="2"/>
  <c r="AW567" i="2"/>
  <c r="AX567" i="2"/>
  <c r="AY567" i="2"/>
  <c r="AZ567" i="2"/>
  <c r="AT568" i="2"/>
  <c r="AU568" i="2"/>
  <c r="AV568" i="2"/>
  <c r="AW568" i="2"/>
  <c r="AX568" i="2"/>
  <c r="AY568" i="2"/>
  <c r="AZ568" i="2"/>
  <c r="AT569" i="2"/>
  <c r="AU569" i="2"/>
  <c r="AV569" i="2"/>
  <c r="AW569" i="2"/>
  <c r="AX569" i="2"/>
  <c r="AY569" i="2"/>
  <c r="AZ569" i="2"/>
  <c r="AT570" i="2"/>
  <c r="AU570" i="2"/>
  <c r="AV570" i="2"/>
  <c r="AW570" i="2"/>
  <c r="AX570" i="2"/>
  <c r="AY570" i="2"/>
  <c r="AZ570" i="2"/>
  <c r="AT571" i="2"/>
  <c r="AU571" i="2"/>
  <c r="AV571" i="2"/>
  <c r="AW571" i="2"/>
  <c r="AX571" i="2"/>
  <c r="AY571" i="2"/>
  <c r="AZ571" i="2"/>
  <c r="AT572" i="2"/>
  <c r="AU572" i="2"/>
  <c r="AV572" i="2"/>
  <c r="AW572" i="2"/>
  <c r="AX572" i="2"/>
  <c r="AY572" i="2"/>
  <c r="AZ572" i="2"/>
  <c r="AT573" i="2"/>
  <c r="AU573" i="2"/>
  <c r="AV573" i="2"/>
  <c r="AW573" i="2"/>
  <c r="AX573" i="2"/>
  <c r="AY573" i="2"/>
  <c r="AZ573" i="2"/>
  <c r="AT574" i="2"/>
  <c r="AU574" i="2"/>
  <c r="AV574" i="2"/>
  <c r="AW574" i="2"/>
  <c r="AX574" i="2"/>
  <c r="AY574" i="2"/>
  <c r="AZ574" i="2"/>
  <c r="AT576" i="2"/>
  <c r="AU576" i="2"/>
  <c r="AV576" i="2"/>
  <c r="AW576" i="2"/>
  <c r="AX576" i="2"/>
  <c r="AY576" i="2"/>
  <c r="AZ576" i="2"/>
  <c r="AT577" i="2"/>
  <c r="AU577" i="2"/>
  <c r="AV577" i="2"/>
  <c r="AW577" i="2"/>
  <c r="AX577" i="2"/>
  <c r="AY577" i="2"/>
  <c r="AZ577" i="2"/>
  <c r="AT578" i="2"/>
  <c r="AU578" i="2"/>
  <c r="AV578" i="2"/>
  <c r="AW578" i="2"/>
  <c r="AX578" i="2"/>
  <c r="AY578" i="2"/>
  <c r="AZ578" i="2"/>
  <c r="AT579" i="2"/>
  <c r="AU579" i="2"/>
  <c r="AV579" i="2"/>
  <c r="AW579" i="2"/>
  <c r="AX579" i="2"/>
  <c r="AY579" i="2"/>
  <c r="AZ579" i="2"/>
  <c r="AT580" i="2"/>
  <c r="AU580" i="2"/>
  <c r="AV580" i="2"/>
  <c r="AW580" i="2"/>
  <c r="AX580" i="2"/>
  <c r="AY580" i="2"/>
  <c r="AZ580" i="2"/>
  <c r="AT581" i="2"/>
  <c r="AU581" i="2"/>
  <c r="AV581" i="2"/>
  <c r="AW581" i="2"/>
  <c r="AX581" i="2"/>
  <c r="AY581" i="2"/>
  <c r="AZ581" i="2"/>
  <c r="AT582" i="2"/>
  <c r="AU582" i="2"/>
  <c r="AV582" i="2"/>
  <c r="AW582" i="2"/>
  <c r="AX582" i="2"/>
  <c r="AY582" i="2"/>
  <c r="AZ582" i="2"/>
  <c r="AT583" i="2"/>
  <c r="AU583" i="2"/>
  <c r="AV583" i="2"/>
  <c r="AW583" i="2"/>
  <c r="AX583" i="2"/>
  <c r="AY583" i="2"/>
  <c r="AZ583" i="2"/>
  <c r="AT584" i="2"/>
  <c r="AU584" i="2"/>
  <c r="AV584" i="2"/>
  <c r="AW584" i="2"/>
  <c r="AX584" i="2"/>
  <c r="AY584" i="2"/>
  <c r="AZ584" i="2"/>
  <c r="AT585" i="2"/>
  <c r="AU585" i="2"/>
  <c r="AV585" i="2"/>
  <c r="AW585" i="2"/>
  <c r="AX585" i="2"/>
  <c r="AY585" i="2"/>
  <c r="AZ585" i="2"/>
  <c r="AT586" i="2"/>
  <c r="AU586" i="2"/>
  <c r="AV586" i="2"/>
  <c r="AW586" i="2"/>
  <c r="AX586" i="2"/>
  <c r="AY586" i="2"/>
  <c r="AZ586" i="2"/>
  <c r="AT587" i="2"/>
  <c r="AU587" i="2"/>
  <c r="AV587" i="2"/>
  <c r="AW587" i="2"/>
  <c r="AX587" i="2"/>
  <c r="AY587" i="2"/>
  <c r="AZ587" i="2"/>
  <c r="AT589" i="2"/>
  <c r="AU589" i="2"/>
  <c r="AV589" i="2"/>
  <c r="AW589" i="2"/>
  <c r="AX589" i="2"/>
  <c r="AY589" i="2"/>
  <c r="AZ589" i="2"/>
  <c r="AT590" i="2"/>
  <c r="AU590" i="2"/>
  <c r="AV590" i="2"/>
  <c r="AW590" i="2"/>
  <c r="AX590" i="2"/>
  <c r="AY590" i="2"/>
  <c r="AZ590" i="2"/>
  <c r="AT591" i="2"/>
  <c r="AU591" i="2"/>
  <c r="AV591" i="2"/>
  <c r="AW591" i="2"/>
  <c r="AX591" i="2"/>
  <c r="AY591" i="2"/>
  <c r="AZ591" i="2"/>
  <c r="AT592" i="2"/>
  <c r="AU592" i="2"/>
  <c r="AV592" i="2"/>
  <c r="AW592" i="2"/>
  <c r="AX592" i="2"/>
  <c r="AY592" i="2"/>
  <c r="AZ592" i="2"/>
  <c r="AT593" i="2"/>
  <c r="AU593" i="2"/>
  <c r="AV593" i="2"/>
  <c r="AW593" i="2"/>
  <c r="AX593" i="2"/>
  <c r="AY593" i="2"/>
  <c r="AZ593" i="2"/>
  <c r="AT594" i="2"/>
  <c r="AU594" i="2"/>
  <c r="AV594" i="2"/>
  <c r="AW594" i="2"/>
  <c r="AX594" i="2"/>
  <c r="AY594" i="2"/>
  <c r="AZ594" i="2"/>
  <c r="AT595" i="2"/>
  <c r="AU595" i="2"/>
  <c r="AV595" i="2"/>
  <c r="AW595" i="2"/>
  <c r="AX595" i="2"/>
  <c r="AY595" i="2"/>
  <c r="AZ595" i="2"/>
  <c r="AT596" i="2"/>
  <c r="AU596" i="2"/>
  <c r="AV596" i="2"/>
  <c r="AW596" i="2"/>
  <c r="AX596" i="2"/>
  <c r="AY596" i="2"/>
  <c r="AZ596" i="2"/>
  <c r="AT597" i="2"/>
  <c r="AU597" i="2"/>
  <c r="AV597" i="2"/>
  <c r="AW597" i="2"/>
  <c r="AX597" i="2"/>
  <c r="AY597" i="2"/>
  <c r="AZ597" i="2"/>
  <c r="AT598" i="2"/>
  <c r="AU598" i="2"/>
  <c r="AV598" i="2"/>
  <c r="AW598" i="2"/>
  <c r="AX598" i="2"/>
  <c r="AY598" i="2"/>
  <c r="AZ598" i="2"/>
  <c r="AT599" i="2"/>
  <c r="AU599" i="2"/>
  <c r="AV599" i="2"/>
  <c r="AW599" i="2"/>
  <c r="AX599" i="2"/>
  <c r="AY599" i="2"/>
  <c r="AZ599" i="2"/>
  <c r="AT600" i="2"/>
  <c r="AU600" i="2"/>
  <c r="AV600" i="2"/>
  <c r="AW600" i="2"/>
  <c r="AX600" i="2"/>
  <c r="AY600" i="2"/>
  <c r="AZ600" i="2"/>
  <c r="AT602" i="2"/>
  <c r="AU602" i="2"/>
  <c r="AV602" i="2"/>
  <c r="AW602" i="2"/>
  <c r="AX602" i="2"/>
  <c r="AY602" i="2"/>
  <c r="AZ602" i="2"/>
  <c r="AT603" i="2"/>
  <c r="AU603" i="2"/>
  <c r="AV603" i="2"/>
  <c r="AW603" i="2"/>
  <c r="AX603" i="2"/>
  <c r="AY603" i="2"/>
  <c r="AZ603" i="2"/>
  <c r="AT604" i="2"/>
  <c r="AU604" i="2"/>
  <c r="AV604" i="2"/>
  <c r="AW604" i="2"/>
  <c r="AX604" i="2"/>
  <c r="AY604" i="2"/>
  <c r="AZ604" i="2"/>
  <c r="AT605" i="2"/>
  <c r="AU605" i="2"/>
  <c r="AV605" i="2"/>
  <c r="AW605" i="2"/>
  <c r="AX605" i="2"/>
  <c r="AY605" i="2"/>
  <c r="AZ605" i="2"/>
  <c r="AT606" i="2"/>
  <c r="AU606" i="2"/>
  <c r="AV606" i="2"/>
  <c r="AW606" i="2"/>
  <c r="AX606" i="2"/>
  <c r="AY606" i="2"/>
  <c r="AZ606" i="2"/>
  <c r="AT607" i="2"/>
  <c r="AU607" i="2"/>
  <c r="AV607" i="2"/>
  <c r="AW607" i="2"/>
  <c r="AX607" i="2"/>
  <c r="AY607" i="2"/>
  <c r="AZ607" i="2"/>
  <c r="AT608" i="2"/>
  <c r="AU608" i="2"/>
  <c r="AV608" i="2"/>
  <c r="AW608" i="2"/>
  <c r="AX608" i="2"/>
  <c r="AY608" i="2"/>
  <c r="AZ608" i="2"/>
  <c r="AT609" i="2"/>
  <c r="AU609" i="2"/>
  <c r="AV609" i="2"/>
  <c r="AW609" i="2"/>
  <c r="AX609" i="2"/>
  <c r="AY609" i="2"/>
  <c r="AZ609" i="2"/>
  <c r="AT610" i="2"/>
  <c r="AU610" i="2"/>
  <c r="AV610" i="2"/>
  <c r="AW610" i="2"/>
  <c r="AX610" i="2"/>
  <c r="AY610" i="2"/>
  <c r="AZ610" i="2"/>
  <c r="AT611" i="2"/>
  <c r="AU611" i="2"/>
  <c r="AV611" i="2"/>
  <c r="AW611" i="2"/>
  <c r="AX611" i="2"/>
  <c r="AY611" i="2"/>
  <c r="AZ611" i="2"/>
  <c r="AT612" i="2"/>
  <c r="AU612" i="2"/>
  <c r="AV612" i="2"/>
  <c r="AW612" i="2"/>
  <c r="AX612" i="2"/>
  <c r="AY612" i="2"/>
  <c r="AZ612" i="2"/>
  <c r="AT613" i="2"/>
  <c r="AU613" i="2"/>
  <c r="AV613" i="2"/>
  <c r="AW613" i="2"/>
  <c r="AX613" i="2"/>
  <c r="AY613" i="2"/>
  <c r="AZ613" i="2"/>
  <c r="AT615" i="2"/>
  <c r="AU615" i="2"/>
  <c r="AV615" i="2"/>
  <c r="AW615" i="2"/>
  <c r="AX615" i="2"/>
  <c r="AY615" i="2"/>
  <c r="AZ615" i="2"/>
  <c r="AT616" i="2"/>
  <c r="AU616" i="2"/>
  <c r="AV616" i="2"/>
  <c r="AW616" i="2"/>
  <c r="AX616" i="2"/>
  <c r="AY616" i="2"/>
  <c r="AZ616" i="2"/>
  <c r="AT617" i="2"/>
  <c r="AU617" i="2"/>
  <c r="AV617" i="2"/>
  <c r="AW617" i="2"/>
  <c r="AX617" i="2"/>
  <c r="AY617" i="2"/>
  <c r="AZ617" i="2"/>
  <c r="AT618" i="2"/>
  <c r="AU618" i="2"/>
  <c r="AV618" i="2"/>
  <c r="AW618" i="2"/>
  <c r="AX618" i="2"/>
  <c r="AY618" i="2"/>
  <c r="AZ618" i="2"/>
  <c r="AT619" i="2"/>
  <c r="AU619" i="2"/>
  <c r="AV619" i="2"/>
  <c r="AW619" i="2"/>
  <c r="AX619" i="2"/>
  <c r="AY619" i="2"/>
  <c r="AZ619" i="2"/>
  <c r="AT620" i="2"/>
  <c r="AU620" i="2"/>
  <c r="AV620" i="2"/>
  <c r="AW620" i="2"/>
  <c r="AX620" i="2"/>
  <c r="AY620" i="2"/>
  <c r="AZ620" i="2"/>
  <c r="AT621" i="2"/>
  <c r="AU621" i="2"/>
  <c r="AV621" i="2"/>
  <c r="AW621" i="2"/>
  <c r="AX621" i="2"/>
  <c r="AY621" i="2"/>
  <c r="AZ621" i="2"/>
  <c r="AT622" i="2"/>
  <c r="AU622" i="2"/>
  <c r="AV622" i="2"/>
  <c r="AW622" i="2"/>
  <c r="AX622" i="2"/>
  <c r="AY622" i="2"/>
  <c r="AZ622" i="2"/>
  <c r="AT623" i="2"/>
  <c r="AU623" i="2"/>
  <c r="AV623" i="2"/>
  <c r="AW623" i="2"/>
  <c r="AX623" i="2"/>
  <c r="AY623" i="2"/>
  <c r="AZ623" i="2"/>
  <c r="AT624" i="2"/>
  <c r="AU624" i="2"/>
  <c r="AV624" i="2"/>
  <c r="AW624" i="2"/>
  <c r="AX624" i="2"/>
  <c r="AY624" i="2"/>
  <c r="AZ624" i="2"/>
  <c r="AT625" i="2"/>
  <c r="AU625" i="2"/>
  <c r="AV625" i="2"/>
  <c r="AW625" i="2"/>
  <c r="AX625" i="2"/>
  <c r="AY625" i="2"/>
  <c r="AZ625" i="2"/>
  <c r="AT626" i="2"/>
  <c r="AU626" i="2"/>
  <c r="AV626" i="2"/>
  <c r="AW626" i="2"/>
  <c r="AX626" i="2"/>
  <c r="AY626" i="2"/>
  <c r="AZ626" i="2"/>
  <c r="AT628" i="2"/>
  <c r="AU628" i="2"/>
  <c r="AV628" i="2"/>
  <c r="AW628" i="2"/>
  <c r="AX628" i="2"/>
  <c r="AY628" i="2"/>
  <c r="AZ628" i="2"/>
  <c r="AT629" i="2"/>
  <c r="AU629" i="2"/>
  <c r="AV629" i="2"/>
  <c r="AW629" i="2"/>
  <c r="AX629" i="2"/>
  <c r="AY629" i="2"/>
  <c r="AZ629" i="2"/>
  <c r="AT630" i="2"/>
  <c r="AU630" i="2"/>
  <c r="AV630" i="2"/>
  <c r="AW630" i="2"/>
  <c r="AX630" i="2"/>
  <c r="AY630" i="2"/>
  <c r="AZ630" i="2"/>
  <c r="AT631" i="2"/>
  <c r="AU631" i="2"/>
  <c r="AV631" i="2"/>
  <c r="AW631" i="2"/>
  <c r="AX631" i="2"/>
  <c r="AY631" i="2"/>
  <c r="AZ631" i="2"/>
  <c r="AT632" i="2"/>
  <c r="AU632" i="2"/>
  <c r="AV632" i="2"/>
  <c r="AW632" i="2"/>
  <c r="AX632" i="2"/>
  <c r="AY632" i="2"/>
  <c r="AZ632" i="2"/>
  <c r="AT633" i="2"/>
  <c r="AU633" i="2"/>
  <c r="AV633" i="2"/>
  <c r="AW633" i="2"/>
  <c r="AX633" i="2"/>
  <c r="AY633" i="2"/>
  <c r="AZ633" i="2"/>
  <c r="AT634" i="2"/>
  <c r="AU634" i="2"/>
  <c r="AV634" i="2"/>
  <c r="AW634" i="2"/>
  <c r="AX634" i="2"/>
  <c r="AY634" i="2"/>
  <c r="AZ634" i="2"/>
  <c r="AT635" i="2"/>
  <c r="AU635" i="2"/>
  <c r="AV635" i="2"/>
  <c r="AW635" i="2"/>
  <c r="AX635" i="2"/>
  <c r="AY635" i="2"/>
  <c r="AZ635" i="2"/>
  <c r="AT636" i="2"/>
  <c r="AU636" i="2"/>
  <c r="AV636" i="2"/>
  <c r="AW636" i="2"/>
  <c r="AX636" i="2"/>
  <c r="AY636" i="2"/>
  <c r="AZ636" i="2"/>
  <c r="AT637" i="2"/>
  <c r="AU637" i="2"/>
  <c r="AV637" i="2"/>
  <c r="AW637" i="2"/>
  <c r="AX637" i="2"/>
  <c r="AY637" i="2"/>
  <c r="AZ637" i="2"/>
  <c r="AT638" i="2"/>
  <c r="AU638" i="2"/>
  <c r="AV638" i="2"/>
  <c r="AW638" i="2"/>
  <c r="AX638" i="2"/>
  <c r="AY638" i="2"/>
  <c r="AZ638" i="2"/>
  <c r="AT639" i="2"/>
  <c r="AU639" i="2"/>
  <c r="AV639" i="2"/>
  <c r="AW639" i="2"/>
  <c r="AX639" i="2"/>
  <c r="AY639" i="2"/>
  <c r="AZ639" i="2"/>
  <c r="AT641" i="2"/>
  <c r="AU641" i="2"/>
  <c r="AV641" i="2"/>
  <c r="AW641" i="2"/>
  <c r="AX641" i="2"/>
  <c r="AY641" i="2"/>
  <c r="AZ641" i="2"/>
  <c r="AT642" i="2"/>
  <c r="AU642" i="2"/>
  <c r="AV642" i="2"/>
  <c r="AW642" i="2"/>
  <c r="AX642" i="2"/>
  <c r="AY642" i="2"/>
  <c r="AZ642" i="2"/>
  <c r="AT643" i="2"/>
  <c r="AU643" i="2"/>
  <c r="AV643" i="2"/>
  <c r="AW643" i="2"/>
  <c r="AX643" i="2"/>
  <c r="AY643" i="2"/>
  <c r="AZ643" i="2"/>
  <c r="AT644" i="2"/>
  <c r="AU644" i="2"/>
  <c r="AV644" i="2"/>
  <c r="AW644" i="2"/>
  <c r="AX644" i="2"/>
  <c r="AY644" i="2"/>
  <c r="AZ644" i="2"/>
  <c r="AT645" i="2"/>
  <c r="AU645" i="2"/>
  <c r="AV645" i="2"/>
  <c r="AW645" i="2"/>
  <c r="AX645" i="2"/>
  <c r="AY645" i="2"/>
  <c r="AZ645" i="2"/>
  <c r="AT646" i="2"/>
  <c r="AU646" i="2"/>
  <c r="AV646" i="2"/>
  <c r="AW646" i="2"/>
  <c r="AX646" i="2"/>
  <c r="AY646" i="2"/>
  <c r="AZ646" i="2"/>
  <c r="AT647" i="2"/>
  <c r="AU647" i="2"/>
  <c r="AV647" i="2"/>
  <c r="AW647" i="2"/>
  <c r="AX647" i="2"/>
  <c r="AY647" i="2"/>
  <c r="AZ647" i="2"/>
  <c r="AT648" i="2"/>
  <c r="AU648" i="2"/>
  <c r="AV648" i="2"/>
  <c r="AW648" i="2"/>
  <c r="AX648" i="2"/>
  <c r="AY648" i="2"/>
  <c r="AZ648" i="2"/>
  <c r="AT649" i="2"/>
  <c r="AU649" i="2"/>
  <c r="AV649" i="2"/>
  <c r="AW649" i="2"/>
  <c r="AX649" i="2"/>
  <c r="AY649" i="2"/>
  <c r="AZ649" i="2"/>
  <c r="AT650" i="2"/>
  <c r="AU650" i="2"/>
  <c r="AV650" i="2"/>
  <c r="AW650" i="2"/>
  <c r="AX650" i="2"/>
  <c r="AY650" i="2"/>
  <c r="AZ650" i="2"/>
  <c r="AT651" i="2"/>
  <c r="AU651" i="2"/>
  <c r="AV651" i="2"/>
  <c r="AW651" i="2"/>
  <c r="AX651" i="2"/>
  <c r="AY651" i="2"/>
  <c r="AZ651" i="2"/>
  <c r="AT652" i="2"/>
  <c r="AU652" i="2"/>
  <c r="AV652" i="2"/>
  <c r="AW652" i="2"/>
  <c r="AX652" i="2"/>
  <c r="AY652" i="2"/>
  <c r="AZ652" i="2"/>
  <c r="AT654" i="2"/>
  <c r="AU654" i="2"/>
  <c r="AV654" i="2"/>
  <c r="AW654" i="2"/>
  <c r="AX654" i="2"/>
  <c r="AY654" i="2"/>
  <c r="AZ654" i="2"/>
  <c r="AT655" i="2"/>
  <c r="AU655" i="2"/>
  <c r="AV655" i="2"/>
  <c r="AW655" i="2"/>
  <c r="AX655" i="2"/>
  <c r="AY655" i="2"/>
  <c r="AZ655" i="2"/>
  <c r="AT656" i="2"/>
  <c r="AU656" i="2"/>
  <c r="AV656" i="2"/>
  <c r="AW656" i="2"/>
  <c r="AX656" i="2"/>
  <c r="AY656" i="2"/>
  <c r="AZ656" i="2"/>
  <c r="AT657" i="2"/>
  <c r="AU657" i="2"/>
  <c r="AV657" i="2"/>
  <c r="AW657" i="2"/>
  <c r="AX657" i="2"/>
  <c r="AY657" i="2"/>
  <c r="AZ657" i="2"/>
  <c r="AT658" i="2"/>
  <c r="AU658" i="2"/>
  <c r="AV658" i="2"/>
  <c r="AW658" i="2"/>
  <c r="AX658" i="2"/>
  <c r="AY658" i="2"/>
  <c r="AZ658" i="2"/>
  <c r="AT659" i="2"/>
  <c r="AU659" i="2"/>
  <c r="AV659" i="2"/>
  <c r="AW659" i="2"/>
  <c r="AX659" i="2"/>
  <c r="AY659" i="2"/>
  <c r="AZ659" i="2"/>
  <c r="AT660" i="2"/>
  <c r="AU660" i="2"/>
  <c r="AV660" i="2"/>
  <c r="AW660" i="2"/>
  <c r="AX660" i="2"/>
  <c r="AY660" i="2"/>
  <c r="AZ660" i="2"/>
  <c r="AT661" i="2"/>
  <c r="AU661" i="2"/>
  <c r="AV661" i="2"/>
  <c r="AW661" i="2"/>
  <c r="AX661" i="2"/>
  <c r="AY661" i="2"/>
  <c r="AZ661" i="2"/>
  <c r="AT662" i="2"/>
  <c r="AU662" i="2"/>
  <c r="AV662" i="2"/>
  <c r="AW662" i="2"/>
  <c r="AX662" i="2"/>
  <c r="AY662" i="2"/>
  <c r="AZ662" i="2"/>
  <c r="AT663" i="2"/>
  <c r="AU663" i="2"/>
  <c r="AV663" i="2"/>
  <c r="AW663" i="2"/>
  <c r="AX663" i="2"/>
  <c r="AY663" i="2"/>
  <c r="AZ663" i="2"/>
  <c r="AT664" i="2"/>
  <c r="AU664" i="2"/>
  <c r="AV664" i="2"/>
  <c r="AW664" i="2"/>
  <c r="AX664" i="2"/>
  <c r="AY664" i="2"/>
  <c r="AZ664" i="2"/>
  <c r="AT665" i="2"/>
  <c r="AU665" i="2"/>
  <c r="AV665" i="2"/>
  <c r="AW665" i="2"/>
  <c r="AX665" i="2"/>
  <c r="AY665" i="2"/>
  <c r="AZ665" i="2"/>
  <c r="AT667" i="2"/>
  <c r="AU667" i="2"/>
  <c r="AV667" i="2"/>
  <c r="AW667" i="2"/>
  <c r="AX667" i="2"/>
  <c r="AY667" i="2"/>
  <c r="AZ667" i="2"/>
  <c r="AT668" i="2"/>
  <c r="AU668" i="2"/>
  <c r="AV668" i="2"/>
  <c r="AW668" i="2"/>
  <c r="AX668" i="2"/>
  <c r="AY668" i="2"/>
  <c r="AZ668" i="2"/>
  <c r="AT669" i="2"/>
  <c r="AU669" i="2"/>
  <c r="AV669" i="2"/>
  <c r="AW669" i="2"/>
  <c r="AX669" i="2"/>
  <c r="AY669" i="2"/>
  <c r="AZ669" i="2"/>
  <c r="AT670" i="2"/>
  <c r="AU670" i="2"/>
  <c r="AV670" i="2"/>
  <c r="AW670" i="2"/>
  <c r="AX670" i="2"/>
  <c r="AY670" i="2"/>
  <c r="AZ670" i="2"/>
  <c r="AT671" i="2"/>
  <c r="AU671" i="2"/>
  <c r="AV671" i="2"/>
  <c r="AW671" i="2"/>
  <c r="AX671" i="2"/>
  <c r="AY671" i="2"/>
  <c r="AZ671" i="2"/>
  <c r="AT672" i="2"/>
  <c r="AU672" i="2"/>
  <c r="AV672" i="2"/>
  <c r="AW672" i="2"/>
  <c r="AX672" i="2"/>
  <c r="AY672" i="2"/>
  <c r="AZ672" i="2"/>
  <c r="AT673" i="2"/>
  <c r="AU673" i="2"/>
  <c r="AV673" i="2"/>
  <c r="AW673" i="2"/>
  <c r="AX673" i="2"/>
  <c r="AY673" i="2"/>
  <c r="AZ673" i="2"/>
  <c r="AT674" i="2"/>
  <c r="AU674" i="2"/>
  <c r="AV674" i="2"/>
  <c r="AW674" i="2"/>
  <c r="AX674" i="2"/>
  <c r="AY674" i="2"/>
  <c r="AZ674" i="2"/>
  <c r="AT675" i="2"/>
  <c r="AU675" i="2"/>
  <c r="AV675" i="2"/>
  <c r="AW675" i="2"/>
  <c r="AX675" i="2"/>
  <c r="AY675" i="2"/>
  <c r="AZ675" i="2"/>
  <c r="AT676" i="2"/>
  <c r="AU676" i="2"/>
  <c r="AV676" i="2"/>
  <c r="AW676" i="2"/>
  <c r="AX676" i="2"/>
  <c r="AY676" i="2"/>
  <c r="AZ676" i="2"/>
  <c r="AT677" i="2"/>
  <c r="AU677" i="2"/>
  <c r="AV677" i="2"/>
  <c r="AW677" i="2"/>
  <c r="AX677" i="2"/>
  <c r="AY677" i="2"/>
  <c r="AZ677" i="2"/>
  <c r="AT678" i="2"/>
  <c r="AU678" i="2"/>
  <c r="AV678" i="2"/>
  <c r="AW678" i="2"/>
  <c r="AX678" i="2"/>
  <c r="AY678" i="2"/>
  <c r="AZ678" i="2"/>
  <c r="AT680" i="2"/>
  <c r="AU680" i="2"/>
  <c r="AV680" i="2"/>
  <c r="AW680" i="2"/>
  <c r="AX680" i="2"/>
  <c r="AY680" i="2"/>
  <c r="AZ680" i="2"/>
  <c r="AT681" i="2"/>
  <c r="AU681" i="2"/>
  <c r="AV681" i="2"/>
  <c r="AW681" i="2"/>
  <c r="AX681" i="2"/>
  <c r="AY681" i="2"/>
  <c r="AZ681" i="2"/>
  <c r="AT682" i="2"/>
  <c r="AU682" i="2"/>
  <c r="AV682" i="2"/>
  <c r="AW682" i="2"/>
  <c r="AX682" i="2"/>
  <c r="AY682" i="2"/>
  <c r="AZ682" i="2"/>
  <c r="AT683" i="2"/>
  <c r="AU683" i="2"/>
  <c r="AV683" i="2"/>
  <c r="AW683" i="2"/>
  <c r="AX683" i="2"/>
  <c r="AY683" i="2"/>
  <c r="AZ683" i="2"/>
  <c r="AT684" i="2"/>
  <c r="AU684" i="2"/>
  <c r="AV684" i="2"/>
  <c r="AW684" i="2"/>
  <c r="AX684" i="2"/>
  <c r="AY684" i="2"/>
  <c r="AZ684" i="2"/>
  <c r="AT685" i="2"/>
  <c r="AU685" i="2"/>
  <c r="AV685" i="2"/>
  <c r="AW685" i="2"/>
  <c r="AX685" i="2"/>
  <c r="AY685" i="2"/>
  <c r="AZ685" i="2"/>
  <c r="AT686" i="2"/>
  <c r="AU686" i="2"/>
  <c r="AV686" i="2"/>
  <c r="AW686" i="2"/>
  <c r="AX686" i="2"/>
  <c r="AY686" i="2"/>
  <c r="AZ686" i="2"/>
  <c r="AT687" i="2"/>
  <c r="AU687" i="2"/>
  <c r="AV687" i="2"/>
  <c r="AW687" i="2"/>
  <c r="AX687" i="2"/>
  <c r="AY687" i="2"/>
  <c r="AZ687" i="2"/>
  <c r="AT688" i="2"/>
  <c r="AU688" i="2"/>
  <c r="AV688" i="2"/>
  <c r="AW688" i="2"/>
  <c r="AX688" i="2"/>
  <c r="AY688" i="2"/>
  <c r="AZ688" i="2"/>
  <c r="AT689" i="2"/>
  <c r="AU689" i="2"/>
  <c r="AV689" i="2"/>
  <c r="AW689" i="2"/>
  <c r="AX689" i="2"/>
  <c r="AY689" i="2"/>
  <c r="AZ689" i="2"/>
  <c r="AT690" i="2"/>
  <c r="AU690" i="2"/>
  <c r="AV690" i="2"/>
  <c r="AW690" i="2"/>
  <c r="AX690" i="2"/>
  <c r="AY690" i="2"/>
  <c r="AZ690" i="2"/>
  <c r="AT691" i="2"/>
  <c r="AU691" i="2"/>
  <c r="AV691" i="2"/>
  <c r="AW691" i="2"/>
  <c r="AX691" i="2"/>
  <c r="AY691" i="2"/>
  <c r="AZ691" i="2"/>
  <c r="AT693" i="2"/>
  <c r="AU693" i="2"/>
  <c r="AV693" i="2"/>
  <c r="AW693" i="2"/>
  <c r="AX693" i="2"/>
  <c r="AY693" i="2"/>
  <c r="AZ693" i="2"/>
  <c r="AT694" i="2"/>
  <c r="AU694" i="2"/>
  <c r="AV694" i="2"/>
  <c r="AW694" i="2"/>
  <c r="AX694" i="2"/>
  <c r="AY694" i="2"/>
  <c r="AZ694" i="2"/>
  <c r="AT695" i="2"/>
  <c r="AU695" i="2"/>
  <c r="AV695" i="2"/>
  <c r="AW695" i="2"/>
  <c r="AX695" i="2"/>
  <c r="AY695" i="2"/>
  <c r="AZ695" i="2"/>
  <c r="AT696" i="2"/>
  <c r="AU696" i="2"/>
  <c r="AV696" i="2"/>
  <c r="AW696" i="2"/>
  <c r="AX696" i="2"/>
  <c r="AY696" i="2"/>
  <c r="AZ696" i="2"/>
  <c r="AT697" i="2"/>
  <c r="AU697" i="2"/>
  <c r="AV697" i="2"/>
  <c r="AW697" i="2"/>
  <c r="AX697" i="2"/>
  <c r="AY697" i="2"/>
  <c r="AZ697" i="2"/>
  <c r="AT698" i="2"/>
  <c r="AU698" i="2"/>
  <c r="AV698" i="2"/>
  <c r="AW698" i="2"/>
  <c r="AX698" i="2"/>
  <c r="AY698" i="2"/>
  <c r="AZ698" i="2"/>
  <c r="AT699" i="2"/>
  <c r="AU699" i="2"/>
  <c r="AV699" i="2"/>
  <c r="AW699" i="2"/>
  <c r="AX699" i="2"/>
  <c r="AY699" i="2"/>
  <c r="AZ699" i="2"/>
  <c r="AT700" i="2"/>
  <c r="AU700" i="2"/>
  <c r="AV700" i="2"/>
  <c r="AW700" i="2"/>
  <c r="AX700" i="2"/>
  <c r="AY700" i="2"/>
  <c r="AZ700" i="2"/>
  <c r="AT701" i="2"/>
  <c r="AU701" i="2"/>
  <c r="AV701" i="2"/>
  <c r="AW701" i="2"/>
  <c r="AX701" i="2"/>
  <c r="AY701" i="2"/>
  <c r="AZ701" i="2"/>
  <c r="AT702" i="2"/>
  <c r="AU702" i="2"/>
  <c r="AV702" i="2"/>
  <c r="AW702" i="2"/>
  <c r="AX702" i="2"/>
  <c r="AY702" i="2"/>
  <c r="AZ702" i="2"/>
  <c r="AT703" i="2"/>
  <c r="AU703" i="2"/>
  <c r="AV703" i="2"/>
  <c r="AW703" i="2"/>
  <c r="AX703" i="2"/>
  <c r="AY703" i="2"/>
  <c r="AZ703" i="2"/>
  <c r="AT704" i="2"/>
  <c r="AU704" i="2"/>
  <c r="AV704" i="2"/>
  <c r="AW704" i="2"/>
  <c r="AX704" i="2"/>
  <c r="AY704" i="2"/>
  <c r="AZ704" i="2"/>
  <c r="AT706" i="2"/>
  <c r="AU706" i="2"/>
  <c r="AV706" i="2"/>
  <c r="AW706" i="2"/>
  <c r="AX706" i="2"/>
  <c r="AY706" i="2"/>
  <c r="AZ706" i="2"/>
  <c r="AT707" i="2"/>
  <c r="AU707" i="2"/>
  <c r="AV707" i="2"/>
  <c r="AW707" i="2"/>
  <c r="AX707" i="2"/>
  <c r="AY707" i="2"/>
  <c r="AZ707" i="2"/>
  <c r="AT708" i="2"/>
  <c r="AU708" i="2"/>
  <c r="AV708" i="2"/>
  <c r="AW708" i="2"/>
  <c r="AX708" i="2"/>
  <c r="AY708" i="2"/>
  <c r="AZ708" i="2"/>
  <c r="AT709" i="2"/>
  <c r="AU709" i="2"/>
  <c r="AV709" i="2"/>
  <c r="AW709" i="2"/>
  <c r="AX709" i="2"/>
  <c r="AY709" i="2"/>
  <c r="AZ709" i="2"/>
  <c r="AT710" i="2"/>
  <c r="AU710" i="2"/>
  <c r="AV710" i="2"/>
  <c r="AW710" i="2"/>
  <c r="AX710" i="2"/>
  <c r="AY710" i="2"/>
  <c r="AZ710" i="2"/>
  <c r="AT711" i="2"/>
  <c r="AU711" i="2"/>
  <c r="AV711" i="2"/>
  <c r="AW711" i="2"/>
  <c r="AX711" i="2"/>
  <c r="AY711" i="2"/>
  <c r="AZ711" i="2"/>
  <c r="AT712" i="2"/>
  <c r="AU712" i="2"/>
  <c r="AV712" i="2"/>
  <c r="AW712" i="2"/>
  <c r="AX712" i="2"/>
  <c r="AY712" i="2"/>
  <c r="AZ712" i="2"/>
  <c r="AT713" i="2"/>
  <c r="AU713" i="2"/>
  <c r="AV713" i="2"/>
  <c r="AW713" i="2"/>
  <c r="AX713" i="2"/>
  <c r="AY713" i="2"/>
  <c r="AZ713" i="2"/>
  <c r="AT714" i="2"/>
  <c r="AU714" i="2"/>
  <c r="AV714" i="2"/>
  <c r="AW714" i="2"/>
  <c r="AX714" i="2"/>
  <c r="AY714" i="2"/>
  <c r="AZ714" i="2"/>
  <c r="AT715" i="2"/>
  <c r="AU715" i="2"/>
  <c r="AV715" i="2"/>
  <c r="AW715" i="2"/>
  <c r="AX715" i="2"/>
  <c r="AY715" i="2"/>
  <c r="AZ715" i="2"/>
  <c r="AT716" i="2"/>
  <c r="AU716" i="2"/>
  <c r="AV716" i="2"/>
  <c r="AW716" i="2"/>
  <c r="AX716" i="2"/>
  <c r="AY716" i="2"/>
  <c r="AZ716" i="2"/>
  <c r="AT717" i="2"/>
  <c r="AU717" i="2"/>
  <c r="AV717" i="2"/>
  <c r="AW717" i="2"/>
  <c r="AX717" i="2"/>
  <c r="AY717" i="2"/>
  <c r="AZ717" i="2"/>
  <c r="AT719" i="2"/>
  <c r="AU719" i="2"/>
  <c r="AV719" i="2"/>
  <c r="AW719" i="2"/>
  <c r="AX719" i="2"/>
  <c r="AY719" i="2"/>
  <c r="AZ719" i="2"/>
  <c r="AT721" i="2"/>
  <c r="AU721" i="2"/>
  <c r="AV721" i="2"/>
  <c r="AW721" i="2"/>
  <c r="AX721" i="2"/>
  <c r="AY721" i="2"/>
  <c r="AZ721" i="2"/>
  <c r="AT722" i="2"/>
  <c r="AU722" i="2"/>
  <c r="AV722" i="2"/>
  <c r="AW722" i="2"/>
  <c r="AX722" i="2"/>
  <c r="AY722" i="2"/>
  <c r="AZ722" i="2"/>
  <c r="AT723" i="2"/>
  <c r="AU723" i="2"/>
  <c r="AV723" i="2"/>
  <c r="AW723" i="2"/>
  <c r="AX723" i="2"/>
  <c r="AY723" i="2"/>
  <c r="AZ723" i="2"/>
  <c r="AT724" i="2"/>
  <c r="AU724" i="2"/>
  <c r="AV724" i="2"/>
  <c r="AW724" i="2"/>
  <c r="AX724" i="2"/>
  <c r="AY724" i="2"/>
  <c r="AZ724" i="2"/>
  <c r="AT725" i="2"/>
  <c r="AU725" i="2"/>
  <c r="AV725" i="2"/>
  <c r="AW725" i="2"/>
  <c r="AX725" i="2"/>
  <c r="AY725" i="2"/>
  <c r="AZ725" i="2"/>
  <c r="AT726" i="2"/>
  <c r="AU726" i="2"/>
  <c r="AV726" i="2"/>
  <c r="AW726" i="2"/>
  <c r="AX726" i="2"/>
  <c r="AY726" i="2"/>
  <c r="AZ726" i="2"/>
  <c r="AT727" i="2"/>
  <c r="AU727" i="2"/>
  <c r="AV727" i="2"/>
  <c r="AW727" i="2"/>
  <c r="AX727" i="2"/>
  <c r="AY727" i="2"/>
  <c r="AZ727" i="2"/>
  <c r="AT728" i="2"/>
  <c r="AU728" i="2"/>
  <c r="AV728" i="2"/>
  <c r="AW728" i="2"/>
  <c r="AX728" i="2"/>
  <c r="AY728" i="2"/>
  <c r="AZ728" i="2"/>
  <c r="AT729" i="2"/>
  <c r="AU729" i="2"/>
  <c r="AV729" i="2"/>
  <c r="AW729" i="2"/>
  <c r="AX729" i="2"/>
  <c r="AY729" i="2"/>
  <c r="AZ729" i="2"/>
  <c r="AT730" i="2"/>
  <c r="AU730" i="2"/>
  <c r="AV730" i="2"/>
  <c r="AW730" i="2"/>
  <c r="AX730" i="2"/>
  <c r="AY730" i="2"/>
  <c r="AZ730" i="2"/>
  <c r="AT732" i="2"/>
  <c r="AU732" i="2"/>
  <c r="AV732" i="2"/>
  <c r="AW732" i="2"/>
  <c r="AX732" i="2"/>
  <c r="AY732" i="2"/>
  <c r="AZ732" i="2"/>
  <c r="AT733" i="2"/>
  <c r="AU733" i="2"/>
  <c r="AV733" i="2"/>
  <c r="AW733" i="2"/>
  <c r="AX733" i="2"/>
  <c r="AY733" i="2"/>
  <c r="AZ733" i="2"/>
  <c r="AT734" i="2"/>
  <c r="AU734" i="2"/>
  <c r="AV734" i="2"/>
  <c r="AW734" i="2"/>
  <c r="AX734" i="2"/>
  <c r="AY734" i="2"/>
  <c r="AZ734" i="2"/>
  <c r="AT735" i="2"/>
  <c r="AU735" i="2"/>
  <c r="AV735" i="2"/>
  <c r="AW735" i="2"/>
  <c r="AX735" i="2"/>
  <c r="AY735" i="2"/>
  <c r="AZ735" i="2"/>
  <c r="AT736" i="2"/>
  <c r="AU736" i="2"/>
  <c r="AV736" i="2"/>
  <c r="AW736" i="2"/>
  <c r="AX736" i="2"/>
  <c r="AY736" i="2"/>
  <c r="AZ736" i="2"/>
  <c r="AT737" i="2"/>
  <c r="AU737" i="2"/>
  <c r="AV737" i="2"/>
  <c r="AW737" i="2"/>
  <c r="AX737" i="2"/>
  <c r="AY737" i="2"/>
  <c r="AZ737" i="2"/>
  <c r="AT738" i="2"/>
  <c r="AU738" i="2"/>
  <c r="AV738" i="2"/>
  <c r="AW738" i="2"/>
  <c r="AX738" i="2"/>
  <c r="AY738" i="2"/>
  <c r="AZ738" i="2"/>
  <c r="AT739" i="2"/>
  <c r="AU739" i="2"/>
  <c r="AV739" i="2"/>
  <c r="AW739" i="2"/>
  <c r="AX739" i="2"/>
  <c r="AY739" i="2"/>
  <c r="AZ739" i="2"/>
  <c r="AT740" i="2"/>
  <c r="AU740" i="2"/>
  <c r="AV740" i="2"/>
  <c r="AW740" i="2"/>
  <c r="AX740" i="2"/>
  <c r="AY740" i="2"/>
  <c r="AZ740" i="2"/>
  <c r="AT741" i="2"/>
  <c r="AU741" i="2"/>
  <c r="AV741" i="2"/>
  <c r="AW741" i="2"/>
  <c r="AX741" i="2"/>
  <c r="AY741" i="2"/>
  <c r="AZ741" i="2"/>
  <c r="AT742" i="2"/>
  <c r="AU742" i="2"/>
  <c r="AV742" i="2"/>
  <c r="AW742" i="2"/>
  <c r="AX742" i="2"/>
  <c r="AY742" i="2"/>
  <c r="AZ742" i="2"/>
  <c r="AT743" i="2"/>
  <c r="AU743" i="2"/>
  <c r="AV743" i="2"/>
  <c r="AW743" i="2"/>
  <c r="AX743" i="2"/>
  <c r="AY743" i="2"/>
  <c r="AZ743" i="2"/>
  <c r="AT745" i="2"/>
  <c r="AU745" i="2"/>
  <c r="AV745" i="2"/>
  <c r="AW745" i="2"/>
  <c r="AX745" i="2"/>
  <c r="AY745" i="2"/>
  <c r="AZ745" i="2"/>
  <c r="AT746" i="2"/>
  <c r="AU746" i="2"/>
  <c r="AV746" i="2"/>
  <c r="AW746" i="2"/>
  <c r="AX746" i="2"/>
  <c r="AY746" i="2"/>
  <c r="AZ746" i="2"/>
  <c r="AT747" i="2"/>
  <c r="AU747" i="2"/>
  <c r="AV747" i="2"/>
  <c r="AW747" i="2"/>
  <c r="AX747" i="2"/>
  <c r="AY747" i="2"/>
  <c r="AZ747" i="2"/>
  <c r="AT748" i="2"/>
  <c r="AU748" i="2"/>
  <c r="AV748" i="2"/>
  <c r="AW748" i="2"/>
  <c r="AX748" i="2"/>
  <c r="AY748" i="2"/>
  <c r="AZ748" i="2"/>
  <c r="AT749" i="2"/>
  <c r="AU749" i="2"/>
  <c r="AV749" i="2"/>
  <c r="AW749" i="2"/>
  <c r="AX749" i="2"/>
  <c r="AY749" i="2"/>
  <c r="AZ749" i="2"/>
  <c r="AT750" i="2"/>
  <c r="AU750" i="2"/>
  <c r="AV750" i="2"/>
  <c r="AW750" i="2"/>
  <c r="AX750" i="2"/>
  <c r="AY750" i="2"/>
  <c r="AZ750" i="2"/>
  <c r="AT751" i="2"/>
  <c r="AU751" i="2"/>
  <c r="AV751" i="2"/>
  <c r="AW751" i="2"/>
  <c r="AX751" i="2"/>
  <c r="AY751" i="2"/>
  <c r="AZ751" i="2"/>
  <c r="AT752" i="2"/>
  <c r="AU752" i="2"/>
  <c r="AV752" i="2"/>
  <c r="AW752" i="2"/>
  <c r="AX752" i="2"/>
  <c r="AY752" i="2"/>
  <c r="AZ752" i="2"/>
  <c r="AT753" i="2"/>
  <c r="AU753" i="2"/>
  <c r="AV753" i="2"/>
  <c r="AW753" i="2"/>
  <c r="AX753" i="2"/>
  <c r="AY753" i="2"/>
  <c r="AZ753" i="2"/>
  <c r="AT754" i="2"/>
  <c r="AU754" i="2"/>
  <c r="AV754" i="2"/>
  <c r="AW754" i="2"/>
  <c r="AX754" i="2"/>
  <c r="AY754" i="2"/>
  <c r="AZ754" i="2"/>
  <c r="AT755" i="2"/>
  <c r="AU755" i="2"/>
  <c r="AV755" i="2"/>
  <c r="AW755" i="2"/>
  <c r="AX755" i="2"/>
  <c r="AY755" i="2"/>
  <c r="AZ755" i="2"/>
  <c r="AT756" i="2"/>
  <c r="AU756" i="2"/>
  <c r="AV756" i="2"/>
  <c r="AW756" i="2"/>
  <c r="AX756" i="2"/>
  <c r="AY756" i="2"/>
  <c r="AZ756" i="2"/>
  <c r="AT758" i="2"/>
  <c r="AU758" i="2"/>
  <c r="AV758" i="2"/>
  <c r="AW758" i="2"/>
  <c r="AX758" i="2"/>
  <c r="AY758" i="2"/>
  <c r="AZ758" i="2"/>
  <c r="AT759" i="2"/>
  <c r="AU759" i="2"/>
  <c r="AV759" i="2"/>
  <c r="AW759" i="2"/>
  <c r="AX759" i="2"/>
  <c r="AY759" i="2"/>
  <c r="AZ759" i="2"/>
  <c r="AT760" i="2"/>
  <c r="AU760" i="2"/>
  <c r="AV760" i="2"/>
  <c r="AW760" i="2"/>
  <c r="AX760" i="2"/>
  <c r="AY760" i="2"/>
  <c r="AZ760" i="2"/>
  <c r="AT761" i="2"/>
  <c r="AU761" i="2"/>
  <c r="AV761" i="2"/>
  <c r="AW761" i="2"/>
  <c r="AX761" i="2"/>
  <c r="AY761" i="2"/>
  <c r="AZ761" i="2"/>
  <c r="AT762" i="2"/>
  <c r="AU762" i="2"/>
  <c r="AV762" i="2"/>
  <c r="AW762" i="2"/>
  <c r="AX762" i="2"/>
  <c r="AY762" i="2"/>
  <c r="AZ762" i="2"/>
  <c r="AT763" i="2"/>
  <c r="AU763" i="2"/>
  <c r="AV763" i="2"/>
  <c r="AW763" i="2"/>
  <c r="AX763" i="2"/>
  <c r="AY763" i="2"/>
  <c r="AZ763" i="2"/>
  <c r="AT764" i="2"/>
  <c r="AU764" i="2"/>
  <c r="AV764" i="2"/>
  <c r="AW764" i="2"/>
  <c r="AX764" i="2"/>
  <c r="AY764" i="2"/>
  <c r="AZ764" i="2"/>
  <c r="AT765" i="2"/>
  <c r="AU765" i="2"/>
  <c r="AV765" i="2"/>
  <c r="AW765" i="2"/>
  <c r="AX765" i="2"/>
  <c r="AY765" i="2"/>
  <c r="AZ765" i="2"/>
  <c r="AT766" i="2"/>
  <c r="AU766" i="2"/>
  <c r="AV766" i="2"/>
  <c r="AW766" i="2"/>
  <c r="AX766" i="2"/>
  <c r="AY766" i="2"/>
  <c r="AZ766" i="2"/>
  <c r="AT767" i="2"/>
  <c r="AU767" i="2"/>
  <c r="AV767" i="2"/>
  <c r="AW767" i="2"/>
  <c r="AX767" i="2"/>
  <c r="AY767" i="2"/>
  <c r="AZ767" i="2"/>
  <c r="AT768" i="2"/>
  <c r="AU768" i="2"/>
  <c r="AV768" i="2"/>
  <c r="AW768" i="2"/>
  <c r="AX768" i="2"/>
  <c r="AY768" i="2"/>
  <c r="AZ768" i="2"/>
  <c r="AT769" i="2"/>
  <c r="AU769" i="2"/>
  <c r="AV769" i="2"/>
  <c r="AW769" i="2"/>
  <c r="AX769" i="2"/>
  <c r="AY769" i="2"/>
  <c r="AZ769" i="2"/>
  <c r="AT771" i="2"/>
  <c r="AU771" i="2"/>
  <c r="AV771" i="2"/>
  <c r="AW771" i="2"/>
  <c r="AX771" i="2"/>
  <c r="AY771" i="2"/>
  <c r="AZ771" i="2"/>
  <c r="AT772" i="2"/>
  <c r="AU772" i="2"/>
  <c r="AV772" i="2"/>
  <c r="AW772" i="2"/>
  <c r="AX772" i="2"/>
  <c r="AY772" i="2"/>
  <c r="AZ772" i="2"/>
  <c r="AT773" i="2"/>
  <c r="AU773" i="2"/>
  <c r="AV773" i="2"/>
  <c r="AW773" i="2"/>
  <c r="AX773" i="2"/>
  <c r="AY773" i="2"/>
  <c r="AZ773" i="2"/>
  <c r="AT774" i="2"/>
  <c r="AU774" i="2"/>
  <c r="AV774" i="2"/>
  <c r="AW774" i="2"/>
  <c r="AX774" i="2"/>
  <c r="AY774" i="2"/>
  <c r="AZ774" i="2"/>
  <c r="AT775" i="2"/>
  <c r="AU775" i="2"/>
  <c r="AV775" i="2"/>
  <c r="AW775" i="2"/>
  <c r="AX775" i="2"/>
  <c r="AY775" i="2"/>
  <c r="AZ775" i="2"/>
  <c r="AT776" i="2"/>
  <c r="AU776" i="2"/>
  <c r="AV776" i="2"/>
  <c r="AW776" i="2"/>
  <c r="AX776" i="2"/>
  <c r="AY776" i="2"/>
  <c r="AZ776" i="2"/>
  <c r="AT777" i="2"/>
  <c r="AU777" i="2"/>
  <c r="AV777" i="2"/>
  <c r="AW777" i="2"/>
  <c r="AX777" i="2"/>
  <c r="AY777" i="2"/>
  <c r="AZ777" i="2"/>
  <c r="AT778" i="2"/>
  <c r="AU778" i="2"/>
  <c r="AV778" i="2"/>
  <c r="AW778" i="2"/>
  <c r="AX778" i="2"/>
  <c r="AY778" i="2"/>
  <c r="AZ778" i="2"/>
  <c r="AT779" i="2"/>
  <c r="AU779" i="2"/>
  <c r="AV779" i="2"/>
  <c r="AW779" i="2"/>
  <c r="AX779" i="2"/>
  <c r="AY779" i="2"/>
  <c r="AZ779" i="2"/>
  <c r="AT780" i="2"/>
  <c r="AU780" i="2"/>
  <c r="AV780" i="2"/>
  <c r="AW780" i="2"/>
  <c r="AX780" i="2"/>
  <c r="AY780" i="2"/>
  <c r="AZ780" i="2"/>
  <c r="AT781" i="2"/>
  <c r="AU781" i="2"/>
  <c r="AV781" i="2"/>
  <c r="AW781" i="2"/>
  <c r="AX781" i="2"/>
  <c r="AY781" i="2"/>
  <c r="AZ781" i="2"/>
  <c r="AT782" i="2"/>
  <c r="AU782" i="2"/>
  <c r="AV782" i="2"/>
  <c r="AW782" i="2"/>
  <c r="AX782" i="2"/>
  <c r="AY782" i="2"/>
  <c r="AZ782" i="2"/>
  <c r="AT784" i="2"/>
  <c r="AU784" i="2"/>
  <c r="AV784" i="2"/>
  <c r="AW784" i="2"/>
  <c r="AX784" i="2"/>
  <c r="AY784" i="2"/>
  <c r="AZ784" i="2"/>
  <c r="AT785" i="2"/>
  <c r="AU785" i="2"/>
  <c r="AV785" i="2"/>
  <c r="AW785" i="2"/>
  <c r="AX785" i="2"/>
  <c r="AY785" i="2"/>
  <c r="AZ785" i="2"/>
  <c r="AT786" i="2"/>
  <c r="AU786" i="2"/>
  <c r="AV786" i="2"/>
  <c r="AW786" i="2"/>
  <c r="AX786" i="2"/>
  <c r="AY786" i="2"/>
  <c r="AZ786" i="2"/>
  <c r="AT787" i="2"/>
  <c r="AU787" i="2"/>
  <c r="AV787" i="2"/>
  <c r="AW787" i="2"/>
  <c r="AX787" i="2"/>
  <c r="AY787" i="2"/>
  <c r="AZ787" i="2"/>
  <c r="AT788" i="2"/>
  <c r="AU788" i="2"/>
  <c r="AV788" i="2"/>
  <c r="AW788" i="2"/>
  <c r="AX788" i="2"/>
  <c r="AY788" i="2"/>
  <c r="AZ788" i="2"/>
  <c r="AT789" i="2"/>
  <c r="AU789" i="2"/>
  <c r="AV789" i="2"/>
  <c r="AW789" i="2"/>
  <c r="AX789" i="2"/>
  <c r="AY789" i="2"/>
  <c r="AZ789" i="2"/>
  <c r="AT790" i="2"/>
  <c r="AU790" i="2"/>
  <c r="AV790" i="2"/>
  <c r="AW790" i="2"/>
  <c r="AX790" i="2"/>
  <c r="AY790" i="2"/>
  <c r="AZ790" i="2"/>
  <c r="AT791" i="2"/>
  <c r="AU791" i="2"/>
  <c r="AV791" i="2"/>
  <c r="AW791" i="2"/>
  <c r="AX791" i="2"/>
  <c r="AY791" i="2"/>
  <c r="AZ791" i="2"/>
  <c r="AT792" i="2"/>
  <c r="AU792" i="2"/>
  <c r="AV792" i="2"/>
  <c r="AW792" i="2"/>
  <c r="AX792" i="2"/>
  <c r="AY792" i="2"/>
  <c r="AZ792" i="2"/>
  <c r="AT793" i="2"/>
  <c r="AU793" i="2"/>
  <c r="AV793" i="2"/>
  <c r="AW793" i="2"/>
  <c r="AX793" i="2"/>
  <c r="AY793" i="2"/>
  <c r="AZ793" i="2"/>
  <c r="AT794" i="2"/>
  <c r="AU794" i="2"/>
  <c r="AV794" i="2"/>
  <c r="AW794" i="2"/>
  <c r="AX794" i="2"/>
  <c r="AY794" i="2"/>
  <c r="AZ794" i="2"/>
  <c r="AT795" i="2"/>
  <c r="AU795" i="2"/>
  <c r="AV795" i="2"/>
  <c r="AW795" i="2"/>
  <c r="AX795" i="2"/>
  <c r="AY795" i="2"/>
  <c r="AZ795" i="2"/>
  <c r="AT797" i="2"/>
  <c r="AU797" i="2"/>
  <c r="AV797" i="2"/>
  <c r="AW797" i="2"/>
  <c r="AX797" i="2"/>
  <c r="AY797" i="2"/>
  <c r="AZ797" i="2"/>
  <c r="AT798" i="2"/>
  <c r="AU798" i="2"/>
  <c r="AV798" i="2"/>
  <c r="AW798" i="2"/>
  <c r="AX798" i="2"/>
  <c r="AY798" i="2"/>
  <c r="AZ798" i="2"/>
  <c r="AT799" i="2"/>
  <c r="AU799" i="2"/>
  <c r="AV799" i="2"/>
  <c r="AW799" i="2"/>
  <c r="AX799" i="2"/>
  <c r="AY799" i="2"/>
  <c r="AZ799" i="2"/>
  <c r="AT800" i="2"/>
  <c r="AU800" i="2"/>
  <c r="AV800" i="2"/>
  <c r="AW800" i="2"/>
  <c r="AX800" i="2"/>
  <c r="AY800" i="2"/>
  <c r="AZ800" i="2"/>
  <c r="AT801" i="2"/>
  <c r="AU801" i="2"/>
  <c r="AV801" i="2"/>
  <c r="AW801" i="2"/>
  <c r="AX801" i="2"/>
  <c r="AY801" i="2"/>
  <c r="AZ801" i="2"/>
  <c r="AT802" i="2"/>
  <c r="AU802" i="2"/>
  <c r="AV802" i="2"/>
  <c r="AW802" i="2"/>
  <c r="AX802" i="2"/>
  <c r="AY802" i="2"/>
  <c r="AZ802" i="2"/>
  <c r="AT803" i="2"/>
  <c r="AU803" i="2"/>
  <c r="AV803" i="2"/>
  <c r="AW803" i="2"/>
  <c r="AX803" i="2"/>
  <c r="AY803" i="2"/>
  <c r="AZ803" i="2"/>
  <c r="AT804" i="2"/>
  <c r="AU804" i="2"/>
  <c r="AV804" i="2"/>
  <c r="AW804" i="2"/>
  <c r="AX804" i="2"/>
  <c r="AY804" i="2"/>
  <c r="AZ804" i="2"/>
  <c r="AT805" i="2"/>
  <c r="AU805" i="2"/>
  <c r="AV805" i="2"/>
  <c r="AW805" i="2"/>
  <c r="AX805" i="2"/>
  <c r="AY805" i="2"/>
  <c r="AZ805" i="2"/>
  <c r="AT806" i="2"/>
  <c r="AU806" i="2"/>
  <c r="AV806" i="2"/>
  <c r="AW806" i="2"/>
  <c r="AX806" i="2"/>
  <c r="AY806" i="2"/>
  <c r="AZ806" i="2"/>
  <c r="AT807" i="2"/>
  <c r="AU807" i="2"/>
  <c r="AV807" i="2"/>
  <c r="AW807" i="2"/>
  <c r="AX807" i="2"/>
  <c r="AY807" i="2"/>
  <c r="AZ807" i="2"/>
  <c r="AT808" i="2"/>
  <c r="AU808" i="2"/>
  <c r="AV808" i="2"/>
  <c r="AW808" i="2"/>
  <c r="AX808" i="2"/>
  <c r="AY808" i="2"/>
  <c r="AZ808" i="2"/>
  <c r="AT810" i="2"/>
  <c r="AU810" i="2"/>
  <c r="AV810" i="2"/>
  <c r="AW810" i="2"/>
  <c r="AX810" i="2"/>
  <c r="AY810" i="2"/>
  <c r="AZ810" i="2"/>
  <c r="AT811" i="2"/>
  <c r="AU811" i="2"/>
  <c r="AV811" i="2"/>
  <c r="AW811" i="2"/>
  <c r="AX811" i="2"/>
  <c r="AY811" i="2"/>
  <c r="AZ811" i="2"/>
  <c r="AT812" i="2"/>
  <c r="AU812" i="2"/>
  <c r="AV812" i="2"/>
  <c r="AW812" i="2"/>
  <c r="AX812" i="2"/>
  <c r="AY812" i="2"/>
  <c r="AZ812" i="2"/>
  <c r="AT813" i="2"/>
  <c r="AU813" i="2"/>
  <c r="AV813" i="2"/>
  <c r="AW813" i="2"/>
  <c r="AX813" i="2"/>
  <c r="AY813" i="2"/>
  <c r="AZ813" i="2"/>
  <c r="AT814" i="2"/>
  <c r="AU814" i="2"/>
  <c r="AV814" i="2"/>
  <c r="AW814" i="2"/>
  <c r="AX814" i="2"/>
  <c r="AY814" i="2"/>
  <c r="AZ814" i="2"/>
  <c r="AT815" i="2"/>
  <c r="AU815" i="2"/>
  <c r="AV815" i="2"/>
  <c r="AW815" i="2"/>
  <c r="AX815" i="2"/>
  <c r="AY815" i="2"/>
  <c r="AZ815" i="2"/>
  <c r="AT816" i="2"/>
  <c r="AU816" i="2"/>
  <c r="AV816" i="2"/>
  <c r="AW816" i="2"/>
  <c r="AX816" i="2"/>
  <c r="AY816" i="2"/>
  <c r="AZ816" i="2"/>
  <c r="AT817" i="2"/>
  <c r="AU817" i="2"/>
  <c r="AV817" i="2"/>
  <c r="AW817" i="2"/>
  <c r="AX817" i="2"/>
  <c r="AY817" i="2"/>
  <c r="AZ817" i="2"/>
  <c r="AT818" i="2"/>
  <c r="AU818" i="2"/>
  <c r="AV818" i="2"/>
  <c r="AW818" i="2"/>
  <c r="AX818" i="2"/>
  <c r="AY818" i="2"/>
  <c r="AZ818" i="2"/>
  <c r="AT819" i="2"/>
  <c r="AU819" i="2"/>
  <c r="AV819" i="2"/>
  <c r="AW819" i="2"/>
  <c r="AX819" i="2"/>
  <c r="AY819" i="2"/>
  <c r="AZ819" i="2"/>
  <c r="AT820" i="2"/>
  <c r="AU820" i="2"/>
  <c r="AV820" i="2"/>
  <c r="AW820" i="2"/>
  <c r="AX820" i="2"/>
  <c r="AY820" i="2"/>
  <c r="AZ820" i="2"/>
  <c r="AT821" i="2"/>
  <c r="AU821" i="2"/>
  <c r="AV821" i="2"/>
  <c r="AW821" i="2"/>
  <c r="AX821" i="2"/>
  <c r="AY821" i="2"/>
  <c r="AZ821" i="2"/>
  <c r="AZ4" i="2"/>
  <c r="AY4" i="2"/>
  <c r="AX4" i="2"/>
  <c r="AW4" i="2"/>
  <c r="AV4" i="2"/>
  <c r="AU4" i="2"/>
  <c r="AT4" i="2"/>
  <c r="AS821" i="2"/>
  <c r="BB821" i="2" s="1"/>
  <c r="AR821" i="2"/>
  <c r="AQ821" i="2"/>
  <c r="AP821" i="2"/>
  <c r="AO821" i="2"/>
  <c r="AN821" i="2"/>
  <c r="AM821" i="2"/>
  <c r="AL821" i="2"/>
  <c r="AK821" i="2"/>
  <c r="AJ821" i="2"/>
  <c r="AI821" i="2"/>
  <c r="AH821" i="2"/>
  <c r="AG821" i="2"/>
  <c r="AF821" i="2"/>
  <c r="AS820" i="2"/>
  <c r="BB820" i="2" s="1"/>
  <c r="AR820" i="2"/>
  <c r="AQ820" i="2"/>
  <c r="AP820" i="2"/>
  <c r="AO820" i="2"/>
  <c r="AN820" i="2"/>
  <c r="AM820" i="2"/>
  <c r="AL820" i="2"/>
  <c r="AK820" i="2"/>
  <c r="AJ820" i="2"/>
  <c r="AI820" i="2"/>
  <c r="AH820" i="2"/>
  <c r="AG820" i="2"/>
  <c r="AF820" i="2"/>
  <c r="AS819" i="2"/>
  <c r="BB819" i="2" s="1"/>
  <c r="AR819" i="2"/>
  <c r="AQ819" i="2"/>
  <c r="AP819" i="2"/>
  <c r="AO819" i="2"/>
  <c r="AN819" i="2"/>
  <c r="AM819" i="2"/>
  <c r="AL819" i="2"/>
  <c r="AK819" i="2"/>
  <c r="AJ819" i="2"/>
  <c r="AI819" i="2"/>
  <c r="AH819" i="2"/>
  <c r="AG819" i="2"/>
  <c r="AF819" i="2"/>
  <c r="AS818" i="2"/>
  <c r="BB818" i="2" s="1"/>
  <c r="AR818" i="2"/>
  <c r="AQ818" i="2"/>
  <c r="AP818" i="2"/>
  <c r="AO818" i="2"/>
  <c r="AN818" i="2"/>
  <c r="AM818" i="2"/>
  <c r="AL818" i="2"/>
  <c r="AK818" i="2"/>
  <c r="AJ818" i="2"/>
  <c r="AI818" i="2"/>
  <c r="AH818" i="2"/>
  <c r="AG818" i="2"/>
  <c r="AF818" i="2"/>
  <c r="AS817" i="2"/>
  <c r="BB817" i="2" s="1"/>
  <c r="AR817" i="2"/>
  <c r="AQ817" i="2"/>
  <c r="AP817" i="2"/>
  <c r="AO817" i="2"/>
  <c r="AN817" i="2"/>
  <c r="AM817" i="2"/>
  <c r="AL817" i="2"/>
  <c r="BA817" i="2" s="1"/>
  <c r="AK817" i="2"/>
  <c r="AJ817" i="2"/>
  <c r="AI817" i="2"/>
  <c r="AH817" i="2"/>
  <c r="AG817" i="2"/>
  <c r="AF817" i="2"/>
  <c r="AS816" i="2"/>
  <c r="BB816" i="2" s="1"/>
  <c r="AR816" i="2"/>
  <c r="AQ816" i="2"/>
  <c r="AP816" i="2"/>
  <c r="AO816" i="2"/>
  <c r="AN816" i="2"/>
  <c r="AM816" i="2"/>
  <c r="AL816" i="2"/>
  <c r="AK816" i="2"/>
  <c r="AJ816" i="2"/>
  <c r="AI816" i="2"/>
  <c r="AH816" i="2"/>
  <c r="AG816" i="2"/>
  <c r="AF816" i="2"/>
  <c r="AS815" i="2"/>
  <c r="BB815" i="2" s="1"/>
  <c r="AR815" i="2"/>
  <c r="AQ815" i="2"/>
  <c r="AP815" i="2"/>
  <c r="AO815" i="2"/>
  <c r="AN815" i="2"/>
  <c r="AM815" i="2"/>
  <c r="AL815" i="2"/>
  <c r="AK815" i="2"/>
  <c r="AJ815" i="2"/>
  <c r="AI815" i="2"/>
  <c r="AH815" i="2"/>
  <c r="AG815" i="2"/>
  <c r="AF815" i="2"/>
  <c r="AS814" i="2"/>
  <c r="BB814" i="2" s="1"/>
  <c r="AR814" i="2"/>
  <c r="AQ814" i="2"/>
  <c r="AP814" i="2"/>
  <c r="AO814" i="2"/>
  <c r="AN814" i="2"/>
  <c r="AM814" i="2"/>
  <c r="AL814" i="2"/>
  <c r="AK814" i="2"/>
  <c r="AJ814" i="2"/>
  <c r="AI814" i="2"/>
  <c r="AH814" i="2"/>
  <c r="AG814" i="2"/>
  <c r="AF814" i="2"/>
  <c r="AS813" i="2"/>
  <c r="AR813" i="2"/>
  <c r="AQ813" i="2"/>
  <c r="AP813" i="2"/>
  <c r="AO813" i="2"/>
  <c r="AN813" i="2"/>
  <c r="AM813" i="2"/>
  <c r="AL813" i="2"/>
  <c r="AK813" i="2"/>
  <c r="AJ813" i="2"/>
  <c r="AI813" i="2"/>
  <c r="AH813" i="2"/>
  <c r="AG813" i="2"/>
  <c r="AF813" i="2"/>
  <c r="AS812" i="2"/>
  <c r="AR812" i="2"/>
  <c r="AQ812" i="2"/>
  <c r="AP812" i="2"/>
  <c r="AO812" i="2"/>
  <c r="AN812" i="2"/>
  <c r="AM812" i="2"/>
  <c r="AL812" i="2"/>
  <c r="BA812" i="2" s="1"/>
  <c r="AK812" i="2"/>
  <c r="AJ812" i="2"/>
  <c r="AI812" i="2"/>
  <c r="AH812" i="2"/>
  <c r="AG812" i="2"/>
  <c r="AF812" i="2"/>
  <c r="AS811" i="2"/>
  <c r="BB811" i="2" s="1"/>
  <c r="AR811" i="2"/>
  <c r="AQ811" i="2"/>
  <c r="AP811" i="2"/>
  <c r="AO811" i="2"/>
  <c r="AN811" i="2"/>
  <c r="AM811" i="2"/>
  <c r="AL811" i="2"/>
  <c r="AK811" i="2"/>
  <c r="AJ811" i="2"/>
  <c r="AI811" i="2"/>
  <c r="AH811" i="2"/>
  <c r="AG811" i="2"/>
  <c r="AF811" i="2"/>
  <c r="AS810" i="2"/>
  <c r="BB810" i="2" s="1"/>
  <c r="AR810" i="2"/>
  <c r="AQ810" i="2"/>
  <c r="AP810" i="2"/>
  <c r="AO810" i="2"/>
  <c r="AN810" i="2"/>
  <c r="AM810" i="2"/>
  <c r="AL810" i="2"/>
  <c r="AK810" i="2"/>
  <c r="AJ810" i="2"/>
  <c r="AI810" i="2"/>
  <c r="AH810" i="2"/>
  <c r="AG810" i="2"/>
  <c r="AF810" i="2"/>
  <c r="AS808" i="2"/>
  <c r="BB808" i="2" s="1"/>
  <c r="AR808" i="2"/>
  <c r="AQ808" i="2"/>
  <c r="AP808" i="2"/>
  <c r="AO808" i="2"/>
  <c r="AN808" i="2"/>
  <c r="AM808" i="2"/>
  <c r="AL808" i="2"/>
  <c r="AK808" i="2"/>
  <c r="AJ808" i="2"/>
  <c r="AI808" i="2"/>
  <c r="AH808" i="2"/>
  <c r="AG808" i="2"/>
  <c r="AF808" i="2"/>
  <c r="AS807" i="2"/>
  <c r="BB807" i="2" s="1"/>
  <c r="AR807" i="2"/>
  <c r="AQ807" i="2"/>
  <c r="AP807" i="2"/>
  <c r="AO807" i="2"/>
  <c r="AN807" i="2"/>
  <c r="AM807" i="2"/>
  <c r="AL807" i="2"/>
  <c r="AK807" i="2"/>
  <c r="AJ807" i="2"/>
  <c r="AI807" i="2"/>
  <c r="AH807" i="2"/>
  <c r="AG807" i="2"/>
  <c r="AF807" i="2"/>
  <c r="AS806" i="2"/>
  <c r="BB806" i="2" s="1"/>
  <c r="AR806" i="2"/>
  <c r="AQ806" i="2"/>
  <c r="AP806" i="2"/>
  <c r="AO806" i="2"/>
  <c r="AN806" i="2"/>
  <c r="AM806" i="2"/>
  <c r="AL806" i="2"/>
  <c r="AK806" i="2"/>
  <c r="AJ806" i="2"/>
  <c r="AI806" i="2"/>
  <c r="AH806" i="2"/>
  <c r="AG806" i="2"/>
  <c r="AF806" i="2"/>
  <c r="AS805" i="2"/>
  <c r="AR805" i="2"/>
  <c r="AQ805" i="2"/>
  <c r="AP805" i="2"/>
  <c r="AO805" i="2"/>
  <c r="AN805" i="2"/>
  <c r="AM805" i="2"/>
  <c r="AL805" i="2"/>
  <c r="BA805" i="2" s="1"/>
  <c r="AK805" i="2"/>
  <c r="AJ805" i="2"/>
  <c r="AI805" i="2"/>
  <c r="AH805" i="2"/>
  <c r="AG805" i="2"/>
  <c r="AF805" i="2"/>
  <c r="AS804" i="2"/>
  <c r="AR804" i="2"/>
  <c r="AQ804" i="2"/>
  <c r="AP804" i="2"/>
  <c r="AO804" i="2"/>
  <c r="AN804" i="2"/>
  <c r="AM804" i="2"/>
  <c r="AL804" i="2"/>
  <c r="BA804" i="2" s="1"/>
  <c r="AK804" i="2"/>
  <c r="AJ804" i="2"/>
  <c r="AI804" i="2"/>
  <c r="AH804" i="2"/>
  <c r="AG804" i="2"/>
  <c r="AF804" i="2"/>
  <c r="AS803" i="2"/>
  <c r="BB803" i="2" s="1"/>
  <c r="AR803" i="2"/>
  <c r="AQ803" i="2"/>
  <c r="AP803" i="2"/>
  <c r="AO803" i="2"/>
  <c r="AN803" i="2"/>
  <c r="AM803" i="2"/>
  <c r="AL803" i="2"/>
  <c r="BA803" i="2" s="1"/>
  <c r="AK803" i="2"/>
  <c r="AJ803" i="2"/>
  <c r="AI803" i="2"/>
  <c r="AH803" i="2"/>
  <c r="AG803" i="2"/>
  <c r="AF803" i="2"/>
  <c r="AS802" i="2"/>
  <c r="BB802" i="2" s="1"/>
  <c r="AR802" i="2"/>
  <c r="AQ802" i="2"/>
  <c r="AP802" i="2"/>
  <c r="AO802" i="2"/>
  <c r="AN802" i="2"/>
  <c r="AM802" i="2"/>
  <c r="AL802" i="2"/>
  <c r="BA802" i="2" s="1"/>
  <c r="AK802" i="2"/>
  <c r="AJ802" i="2"/>
  <c r="AI802" i="2"/>
  <c r="AH802" i="2"/>
  <c r="AG802" i="2"/>
  <c r="AF802" i="2"/>
  <c r="AS801" i="2"/>
  <c r="BB801" i="2" s="1"/>
  <c r="AR801" i="2"/>
  <c r="AQ801" i="2"/>
  <c r="AP801" i="2"/>
  <c r="AO801" i="2"/>
  <c r="AN801" i="2"/>
  <c r="AM801" i="2"/>
  <c r="AL801" i="2"/>
  <c r="AK801" i="2"/>
  <c r="AJ801" i="2"/>
  <c r="AI801" i="2"/>
  <c r="AH801" i="2"/>
  <c r="AG801" i="2"/>
  <c r="AF801" i="2"/>
  <c r="AS800" i="2"/>
  <c r="BB800" i="2" s="1"/>
  <c r="AR800" i="2"/>
  <c r="AQ800" i="2"/>
  <c r="AP800" i="2"/>
  <c r="AO800" i="2"/>
  <c r="AN800" i="2"/>
  <c r="AM800" i="2"/>
  <c r="AL800" i="2"/>
  <c r="BA800" i="2" s="1"/>
  <c r="AK800" i="2"/>
  <c r="AJ800" i="2"/>
  <c r="AI800" i="2"/>
  <c r="AH800" i="2"/>
  <c r="AG800" i="2"/>
  <c r="AF800" i="2"/>
  <c r="AS799" i="2"/>
  <c r="BB799" i="2" s="1"/>
  <c r="AR799" i="2"/>
  <c r="AQ799" i="2"/>
  <c r="AP799" i="2"/>
  <c r="AO799" i="2"/>
  <c r="AN799" i="2"/>
  <c r="AM799" i="2"/>
  <c r="AL799" i="2"/>
  <c r="BA799" i="2" s="1"/>
  <c r="AK799" i="2"/>
  <c r="AJ799" i="2"/>
  <c r="AI799" i="2"/>
  <c r="AH799" i="2"/>
  <c r="AG799" i="2"/>
  <c r="AF799" i="2"/>
  <c r="AS798" i="2"/>
  <c r="BB798" i="2" s="1"/>
  <c r="AR798" i="2"/>
  <c r="AQ798" i="2"/>
  <c r="AP798" i="2"/>
  <c r="AO798" i="2"/>
  <c r="AN798" i="2"/>
  <c r="AM798" i="2"/>
  <c r="AL798" i="2"/>
  <c r="AK798" i="2"/>
  <c r="AJ798" i="2"/>
  <c r="AI798" i="2"/>
  <c r="AH798" i="2"/>
  <c r="AG798" i="2"/>
  <c r="AF798" i="2"/>
  <c r="AS797" i="2"/>
  <c r="BB797" i="2" s="1"/>
  <c r="AR797" i="2"/>
  <c r="AQ797" i="2"/>
  <c r="AP797" i="2"/>
  <c r="AO797" i="2"/>
  <c r="AN797" i="2"/>
  <c r="AM797" i="2"/>
  <c r="AL797" i="2"/>
  <c r="BA797" i="2" s="1"/>
  <c r="AK797" i="2"/>
  <c r="AJ797" i="2"/>
  <c r="AI797" i="2"/>
  <c r="AH797" i="2"/>
  <c r="AG797" i="2"/>
  <c r="AF797" i="2"/>
  <c r="AS795" i="2"/>
  <c r="BB795" i="2" s="1"/>
  <c r="AR795" i="2"/>
  <c r="AQ795" i="2"/>
  <c r="AP795" i="2"/>
  <c r="AO795" i="2"/>
  <c r="AN795" i="2"/>
  <c r="AM795" i="2"/>
  <c r="AL795" i="2"/>
  <c r="AK795" i="2"/>
  <c r="AJ795" i="2"/>
  <c r="AI795" i="2"/>
  <c r="AH795" i="2"/>
  <c r="AG795" i="2"/>
  <c r="AF795" i="2"/>
  <c r="AS794" i="2"/>
  <c r="BB794" i="2" s="1"/>
  <c r="AR794" i="2"/>
  <c r="AQ794" i="2"/>
  <c r="AP794" i="2"/>
  <c r="AO794" i="2"/>
  <c r="AN794" i="2"/>
  <c r="AM794" i="2"/>
  <c r="AL794" i="2"/>
  <c r="AK794" i="2"/>
  <c r="AJ794" i="2"/>
  <c r="AI794" i="2"/>
  <c r="AH794" i="2"/>
  <c r="AG794" i="2"/>
  <c r="AF794" i="2"/>
  <c r="AS793" i="2"/>
  <c r="BB793" i="2" s="1"/>
  <c r="AR793" i="2"/>
  <c r="AQ793" i="2"/>
  <c r="AP793" i="2"/>
  <c r="AO793" i="2"/>
  <c r="AN793" i="2"/>
  <c r="AM793" i="2"/>
  <c r="AL793" i="2"/>
  <c r="AK793" i="2"/>
  <c r="AJ793" i="2"/>
  <c r="AI793" i="2"/>
  <c r="AH793" i="2"/>
  <c r="AG793" i="2"/>
  <c r="AF793" i="2"/>
  <c r="AS792" i="2"/>
  <c r="BB792" i="2" s="1"/>
  <c r="AR792" i="2"/>
  <c r="AQ792" i="2"/>
  <c r="AP792" i="2"/>
  <c r="AO792" i="2"/>
  <c r="AN792" i="2"/>
  <c r="AM792" i="2"/>
  <c r="AL792" i="2"/>
  <c r="AK792" i="2"/>
  <c r="AJ792" i="2"/>
  <c r="AI792" i="2"/>
  <c r="AH792" i="2"/>
  <c r="AG792" i="2"/>
  <c r="AF792" i="2"/>
  <c r="AS791" i="2"/>
  <c r="BB791" i="2" s="1"/>
  <c r="AR791" i="2"/>
  <c r="AQ791" i="2"/>
  <c r="AP791" i="2"/>
  <c r="AO791" i="2"/>
  <c r="AN791" i="2"/>
  <c r="AM791" i="2"/>
  <c r="AL791" i="2"/>
  <c r="BA791" i="2" s="1"/>
  <c r="AK791" i="2"/>
  <c r="AJ791" i="2"/>
  <c r="AI791" i="2"/>
  <c r="AH791" i="2"/>
  <c r="AG791" i="2"/>
  <c r="AF791" i="2"/>
  <c r="AS790" i="2"/>
  <c r="BB790" i="2" s="1"/>
  <c r="AR790" i="2"/>
  <c r="AQ790" i="2"/>
  <c r="AP790" i="2"/>
  <c r="AO790" i="2"/>
  <c r="AN790" i="2"/>
  <c r="AM790" i="2"/>
  <c r="AL790" i="2"/>
  <c r="AK790" i="2"/>
  <c r="AJ790" i="2"/>
  <c r="AI790" i="2"/>
  <c r="AH790" i="2"/>
  <c r="AG790" i="2"/>
  <c r="AF790" i="2"/>
  <c r="AS789" i="2"/>
  <c r="BB789" i="2" s="1"/>
  <c r="AR789" i="2"/>
  <c r="AQ789" i="2"/>
  <c r="AP789" i="2"/>
  <c r="AO789" i="2"/>
  <c r="AN789" i="2"/>
  <c r="AM789" i="2"/>
  <c r="AL789" i="2"/>
  <c r="AK789" i="2"/>
  <c r="AJ789" i="2"/>
  <c r="AI789" i="2"/>
  <c r="AH789" i="2"/>
  <c r="AG789" i="2"/>
  <c r="AF789" i="2"/>
  <c r="AS788" i="2"/>
  <c r="BB788" i="2" s="1"/>
  <c r="AR788" i="2"/>
  <c r="AQ788" i="2"/>
  <c r="AP788" i="2"/>
  <c r="AO788" i="2"/>
  <c r="AN788" i="2"/>
  <c r="AM788" i="2"/>
  <c r="AL788" i="2"/>
  <c r="BA788" i="2" s="1"/>
  <c r="AK788" i="2"/>
  <c r="AJ788" i="2"/>
  <c r="AI788" i="2"/>
  <c r="AH788" i="2"/>
  <c r="AG788" i="2"/>
  <c r="AF788" i="2"/>
  <c r="AS787" i="2"/>
  <c r="BB787" i="2" s="1"/>
  <c r="AR787" i="2"/>
  <c r="AQ787" i="2"/>
  <c r="AP787" i="2"/>
  <c r="AO787" i="2"/>
  <c r="AN787" i="2"/>
  <c r="AM787" i="2"/>
  <c r="AL787" i="2"/>
  <c r="AK787" i="2"/>
  <c r="AJ787" i="2"/>
  <c r="AI787" i="2"/>
  <c r="AH787" i="2"/>
  <c r="AG787" i="2"/>
  <c r="AF787" i="2"/>
  <c r="AS786" i="2"/>
  <c r="BB786" i="2" s="1"/>
  <c r="AR786" i="2"/>
  <c r="AQ786" i="2"/>
  <c r="AP786" i="2"/>
  <c r="AO786" i="2"/>
  <c r="AN786" i="2"/>
  <c r="AM786" i="2"/>
  <c r="AL786" i="2"/>
  <c r="AK786" i="2"/>
  <c r="AJ786" i="2"/>
  <c r="AI786" i="2"/>
  <c r="AH786" i="2"/>
  <c r="AG786" i="2"/>
  <c r="AF786" i="2"/>
  <c r="AS785" i="2"/>
  <c r="BB785" i="2" s="1"/>
  <c r="AR785" i="2"/>
  <c r="AQ785" i="2"/>
  <c r="AP785" i="2"/>
  <c r="AO785" i="2"/>
  <c r="AN785" i="2"/>
  <c r="AM785" i="2"/>
  <c r="AL785" i="2"/>
  <c r="AK785" i="2"/>
  <c r="AJ785" i="2"/>
  <c r="AI785" i="2"/>
  <c r="AH785" i="2"/>
  <c r="AG785" i="2"/>
  <c r="AF785" i="2"/>
  <c r="AS784" i="2"/>
  <c r="BB784" i="2" s="1"/>
  <c r="AR784" i="2"/>
  <c r="AQ784" i="2"/>
  <c r="AP784" i="2"/>
  <c r="AO784" i="2"/>
  <c r="AN784" i="2"/>
  <c r="AM784" i="2"/>
  <c r="AL784" i="2"/>
  <c r="AK784" i="2"/>
  <c r="AJ784" i="2"/>
  <c r="AI784" i="2"/>
  <c r="AH784" i="2"/>
  <c r="AG784" i="2"/>
  <c r="AF784" i="2"/>
  <c r="AS782" i="2"/>
  <c r="AR782" i="2"/>
  <c r="AQ782" i="2"/>
  <c r="AP782" i="2"/>
  <c r="AO782" i="2"/>
  <c r="AN782" i="2"/>
  <c r="AM782" i="2"/>
  <c r="AL782" i="2"/>
  <c r="AK782" i="2"/>
  <c r="AJ782" i="2"/>
  <c r="AI782" i="2"/>
  <c r="AH782" i="2"/>
  <c r="AG782" i="2"/>
  <c r="AF782" i="2"/>
  <c r="AS781" i="2"/>
  <c r="AR781" i="2"/>
  <c r="AQ781" i="2"/>
  <c r="AP781" i="2"/>
  <c r="AO781" i="2"/>
  <c r="AN781" i="2"/>
  <c r="AM781" i="2"/>
  <c r="AL781" i="2"/>
  <c r="AK781" i="2"/>
  <c r="AJ781" i="2"/>
  <c r="AI781" i="2"/>
  <c r="AH781" i="2"/>
  <c r="AG781" i="2"/>
  <c r="AF781" i="2"/>
  <c r="AS780" i="2"/>
  <c r="BB780" i="2" s="1"/>
  <c r="AR780" i="2"/>
  <c r="AQ780" i="2"/>
  <c r="AP780" i="2"/>
  <c r="AO780" i="2"/>
  <c r="AN780" i="2"/>
  <c r="AM780" i="2"/>
  <c r="AL780" i="2"/>
  <c r="AK780" i="2"/>
  <c r="AJ780" i="2"/>
  <c r="AI780" i="2"/>
  <c r="AH780" i="2"/>
  <c r="AG780" i="2"/>
  <c r="AF780" i="2"/>
  <c r="AS779" i="2"/>
  <c r="AR779" i="2"/>
  <c r="AQ779" i="2"/>
  <c r="AP779" i="2"/>
  <c r="AO779" i="2"/>
  <c r="AN779" i="2"/>
  <c r="AM779" i="2"/>
  <c r="AL779" i="2"/>
  <c r="AK779" i="2"/>
  <c r="AJ779" i="2"/>
  <c r="AI779" i="2"/>
  <c r="AH779" i="2"/>
  <c r="AG779" i="2"/>
  <c r="AF779" i="2"/>
  <c r="AS778" i="2"/>
  <c r="AR778" i="2"/>
  <c r="AQ778" i="2"/>
  <c r="AP778" i="2"/>
  <c r="AO778" i="2"/>
  <c r="AN778" i="2"/>
  <c r="AM778" i="2"/>
  <c r="AL778" i="2"/>
  <c r="BA778" i="2" s="1"/>
  <c r="AK778" i="2"/>
  <c r="AJ778" i="2"/>
  <c r="AI778" i="2"/>
  <c r="AH778" i="2"/>
  <c r="AG778" i="2"/>
  <c r="AF778" i="2"/>
  <c r="AS777" i="2"/>
  <c r="AR777" i="2"/>
  <c r="AQ777" i="2"/>
  <c r="AP777" i="2"/>
  <c r="AO777" i="2"/>
  <c r="AN777" i="2"/>
  <c r="AM777" i="2"/>
  <c r="AL777" i="2"/>
  <c r="AK777" i="2"/>
  <c r="AJ777" i="2"/>
  <c r="AI777" i="2"/>
  <c r="AH777" i="2"/>
  <c r="AG777" i="2"/>
  <c r="AF777" i="2"/>
  <c r="AS776" i="2"/>
  <c r="AR776" i="2"/>
  <c r="AQ776" i="2"/>
  <c r="AP776" i="2"/>
  <c r="AO776" i="2"/>
  <c r="AN776" i="2"/>
  <c r="AM776" i="2"/>
  <c r="AL776" i="2"/>
  <c r="AK776" i="2"/>
  <c r="AJ776" i="2"/>
  <c r="AI776" i="2"/>
  <c r="AH776" i="2"/>
  <c r="AG776" i="2"/>
  <c r="AF776" i="2"/>
  <c r="AS775" i="2"/>
  <c r="AR775" i="2"/>
  <c r="AQ775" i="2"/>
  <c r="AP775" i="2"/>
  <c r="AO775" i="2"/>
  <c r="AN775" i="2"/>
  <c r="AM775" i="2"/>
  <c r="AL775" i="2"/>
  <c r="AK775" i="2"/>
  <c r="AJ775" i="2"/>
  <c r="AI775" i="2"/>
  <c r="AH775" i="2"/>
  <c r="AG775" i="2"/>
  <c r="AF775" i="2"/>
  <c r="AS774" i="2"/>
  <c r="AR774" i="2"/>
  <c r="AQ774" i="2"/>
  <c r="AP774" i="2"/>
  <c r="AO774" i="2"/>
  <c r="AN774" i="2"/>
  <c r="AM774" i="2"/>
  <c r="AL774" i="2"/>
  <c r="AK774" i="2"/>
  <c r="AJ774" i="2"/>
  <c r="AI774" i="2"/>
  <c r="AH774" i="2"/>
  <c r="AG774" i="2"/>
  <c r="AF774" i="2"/>
  <c r="AS773" i="2"/>
  <c r="AR773" i="2"/>
  <c r="AQ773" i="2"/>
  <c r="AP773" i="2"/>
  <c r="AO773" i="2"/>
  <c r="AN773" i="2"/>
  <c r="AM773" i="2"/>
  <c r="AL773" i="2"/>
  <c r="AK773" i="2"/>
  <c r="AJ773" i="2"/>
  <c r="AI773" i="2"/>
  <c r="AH773" i="2"/>
  <c r="AG773" i="2"/>
  <c r="AF773" i="2"/>
  <c r="AS772" i="2"/>
  <c r="AR772" i="2"/>
  <c r="AQ772" i="2"/>
  <c r="AP772" i="2"/>
  <c r="AO772" i="2"/>
  <c r="AN772" i="2"/>
  <c r="AM772" i="2"/>
  <c r="AL772" i="2"/>
  <c r="AK772" i="2"/>
  <c r="AJ772" i="2"/>
  <c r="AI772" i="2"/>
  <c r="AH772" i="2"/>
  <c r="AG772" i="2"/>
  <c r="AF772" i="2"/>
  <c r="AS771" i="2"/>
  <c r="AR771" i="2"/>
  <c r="AQ771" i="2"/>
  <c r="AP771" i="2"/>
  <c r="AO771" i="2"/>
  <c r="AN771" i="2"/>
  <c r="AM771" i="2"/>
  <c r="AL771" i="2"/>
  <c r="BA771" i="2" s="1"/>
  <c r="AK771" i="2"/>
  <c r="AJ771" i="2"/>
  <c r="AI771" i="2"/>
  <c r="AH771" i="2"/>
  <c r="AG771" i="2"/>
  <c r="AF771" i="2"/>
  <c r="AS769" i="2"/>
  <c r="BB769" i="2" s="1"/>
  <c r="AR769" i="2"/>
  <c r="AQ769" i="2"/>
  <c r="AP769" i="2"/>
  <c r="AO769" i="2"/>
  <c r="AN769" i="2"/>
  <c r="AM769" i="2"/>
  <c r="AL769" i="2"/>
  <c r="AK769" i="2"/>
  <c r="AJ769" i="2"/>
  <c r="AI769" i="2"/>
  <c r="AH769" i="2"/>
  <c r="AG769" i="2"/>
  <c r="AF769" i="2"/>
  <c r="AS768" i="2"/>
  <c r="BB768" i="2" s="1"/>
  <c r="AR768" i="2"/>
  <c r="AQ768" i="2"/>
  <c r="AP768" i="2"/>
  <c r="AO768" i="2"/>
  <c r="AN768" i="2"/>
  <c r="AM768" i="2"/>
  <c r="AL768" i="2"/>
  <c r="BA768" i="2" s="1"/>
  <c r="AK768" i="2"/>
  <c r="AJ768" i="2"/>
  <c r="AI768" i="2"/>
  <c r="AH768" i="2"/>
  <c r="AG768" i="2"/>
  <c r="AF768" i="2"/>
  <c r="AS767" i="2"/>
  <c r="BB767" i="2" s="1"/>
  <c r="AR767" i="2"/>
  <c r="AQ767" i="2"/>
  <c r="AP767" i="2"/>
  <c r="AO767" i="2"/>
  <c r="AN767" i="2"/>
  <c r="AM767" i="2"/>
  <c r="AL767" i="2"/>
  <c r="BA767" i="2" s="1"/>
  <c r="AK767" i="2"/>
  <c r="AJ767" i="2"/>
  <c r="AI767" i="2"/>
  <c r="AH767" i="2"/>
  <c r="AG767" i="2"/>
  <c r="AF767" i="2"/>
  <c r="AS766" i="2"/>
  <c r="BB766" i="2" s="1"/>
  <c r="AR766" i="2"/>
  <c r="AQ766" i="2"/>
  <c r="AP766" i="2"/>
  <c r="AO766" i="2"/>
  <c r="AN766" i="2"/>
  <c r="AM766" i="2"/>
  <c r="AL766" i="2"/>
  <c r="AK766" i="2"/>
  <c r="AJ766" i="2"/>
  <c r="AI766" i="2"/>
  <c r="AH766" i="2"/>
  <c r="AG766" i="2"/>
  <c r="AF766" i="2"/>
  <c r="AS765" i="2"/>
  <c r="BB765" i="2" s="1"/>
  <c r="AR765" i="2"/>
  <c r="AQ765" i="2"/>
  <c r="AP765" i="2"/>
  <c r="AO765" i="2"/>
  <c r="AN765" i="2"/>
  <c r="AM765" i="2"/>
  <c r="AL765" i="2"/>
  <c r="AK765" i="2"/>
  <c r="AJ765" i="2"/>
  <c r="AI765" i="2"/>
  <c r="AH765" i="2"/>
  <c r="AG765" i="2"/>
  <c r="AF765" i="2"/>
  <c r="AS764" i="2"/>
  <c r="BB764" i="2" s="1"/>
  <c r="AR764" i="2"/>
  <c r="AQ764" i="2"/>
  <c r="AP764" i="2"/>
  <c r="AO764" i="2"/>
  <c r="AN764" i="2"/>
  <c r="AM764" i="2"/>
  <c r="AL764" i="2"/>
  <c r="AK764" i="2"/>
  <c r="AJ764" i="2"/>
  <c r="AI764" i="2"/>
  <c r="AH764" i="2"/>
  <c r="AG764" i="2"/>
  <c r="AF764" i="2"/>
  <c r="AS763" i="2"/>
  <c r="BB763" i="2" s="1"/>
  <c r="AR763" i="2"/>
  <c r="AQ763" i="2"/>
  <c r="AP763" i="2"/>
  <c r="AO763" i="2"/>
  <c r="AN763" i="2"/>
  <c r="AM763" i="2"/>
  <c r="AL763" i="2"/>
  <c r="AK763" i="2"/>
  <c r="AJ763" i="2"/>
  <c r="AI763" i="2"/>
  <c r="AH763" i="2"/>
  <c r="AG763" i="2"/>
  <c r="AF763" i="2"/>
  <c r="AS762" i="2"/>
  <c r="BB762" i="2" s="1"/>
  <c r="AR762" i="2"/>
  <c r="AQ762" i="2"/>
  <c r="AP762" i="2"/>
  <c r="AO762" i="2"/>
  <c r="AN762" i="2"/>
  <c r="AM762" i="2"/>
  <c r="AL762" i="2"/>
  <c r="AK762" i="2"/>
  <c r="AJ762" i="2"/>
  <c r="AI762" i="2"/>
  <c r="AH762" i="2"/>
  <c r="AG762" i="2"/>
  <c r="AF762" i="2"/>
  <c r="AS761" i="2"/>
  <c r="BB761" i="2" s="1"/>
  <c r="AR761" i="2"/>
  <c r="AQ761" i="2"/>
  <c r="AP761" i="2"/>
  <c r="AO761" i="2"/>
  <c r="AN761" i="2"/>
  <c r="AM761" i="2"/>
  <c r="AL761" i="2"/>
  <c r="AK761" i="2"/>
  <c r="AJ761" i="2"/>
  <c r="AI761" i="2"/>
  <c r="AH761" i="2"/>
  <c r="AG761" i="2"/>
  <c r="AF761" i="2"/>
  <c r="AS760" i="2"/>
  <c r="BB760" i="2" s="1"/>
  <c r="AR760" i="2"/>
  <c r="AQ760" i="2"/>
  <c r="AP760" i="2"/>
  <c r="AO760" i="2"/>
  <c r="AN760" i="2"/>
  <c r="AM760" i="2"/>
  <c r="AL760" i="2"/>
  <c r="AK760" i="2"/>
  <c r="AJ760" i="2"/>
  <c r="AI760" i="2"/>
  <c r="AH760" i="2"/>
  <c r="AG760" i="2"/>
  <c r="AF760" i="2"/>
  <c r="AS759" i="2"/>
  <c r="BB759" i="2" s="1"/>
  <c r="AR759" i="2"/>
  <c r="AQ759" i="2"/>
  <c r="AP759" i="2"/>
  <c r="AO759" i="2"/>
  <c r="AN759" i="2"/>
  <c r="AM759" i="2"/>
  <c r="AL759" i="2"/>
  <c r="AK759" i="2"/>
  <c r="AJ759" i="2"/>
  <c r="AI759" i="2"/>
  <c r="AH759" i="2"/>
  <c r="AG759" i="2"/>
  <c r="AF759" i="2"/>
  <c r="AS758" i="2"/>
  <c r="AR758" i="2"/>
  <c r="AQ758" i="2"/>
  <c r="AP758" i="2"/>
  <c r="AO758" i="2"/>
  <c r="AN758" i="2"/>
  <c r="AM758" i="2"/>
  <c r="AL758" i="2"/>
  <c r="AK758" i="2"/>
  <c r="AJ758" i="2"/>
  <c r="AI758" i="2"/>
  <c r="AH758" i="2"/>
  <c r="AG758" i="2"/>
  <c r="AF758" i="2"/>
  <c r="AS756" i="2"/>
  <c r="BB756" i="2" s="1"/>
  <c r="AR756" i="2"/>
  <c r="AQ756" i="2"/>
  <c r="AP756" i="2"/>
  <c r="AO756" i="2"/>
  <c r="AN756" i="2"/>
  <c r="AM756" i="2"/>
  <c r="AL756" i="2"/>
  <c r="AK756" i="2"/>
  <c r="AJ756" i="2"/>
  <c r="AI756" i="2"/>
  <c r="AH756" i="2"/>
  <c r="AG756" i="2"/>
  <c r="AF756" i="2"/>
  <c r="AS755" i="2"/>
  <c r="BB755" i="2" s="1"/>
  <c r="AR755" i="2"/>
  <c r="AQ755" i="2"/>
  <c r="AP755" i="2"/>
  <c r="AO755" i="2"/>
  <c r="AN755" i="2"/>
  <c r="AM755" i="2"/>
  <c r="AL755" i="2"/>
  <c r="AK755" i="2"/>
  <c r="AJ755" i="2"/>
  <c r="AI755" i="2"/>
  <c r="AH755" i="2"/>
  <c r="AG755" i="2"/>
  <c r="AF755" i="2"/>
  <c r="AS754" i="2"/>
  <c r="BB754" i="2" s="1"/>
  <c r="AR754" i="2"/>
  <c r="AQ754" i="2"/>
  <c r="AP754" i="2"/>
  <c r="AO754" i="2"/>
  <c r="AN754" i="2"/>
  <c r="AM754" i="2"/>
  <c r="AL754" i="2"/>
  <c r="AK754" i="2"/>
  <c r="AJ754" i="2"/>
  <c r="AI754" i="2"/>
  <c r="AH754" i="2"/>
  <c r="AG754" i="2"/>
  <c r="AF754" i="2"/>
  <c r="AS753" i="2"/>
  <c r="BB753" i="2" s="1"/>
  <c r="AR753" i="2"/>
  <c r="AQ753" i="2"/>
  <c r="AP753" i="2"/>
  <c r="AO753" i="2"/>
  <c r="AN753" i="2"/>
  <c r="AM753" i="2"/>
  <c r="AL753" i="2"/>
  <c r="AK753" i="2"/>
  <c r="AJ753" i="2"/>
  <c r="AI753" i="2"/>
  <c r="AH753" i="2"/>
  <c r="AG753" i="2"/>
  <c r="AF753" i="2"/>
  <c r="AS752" i="2"/>
  <c r="BB752" i="2" s="1"/>
  <c r="AR752" i="2"/>
  <c r="AQ752" i="2"/>
  <c r="AP752" i="2"/>
  <c r="AO752" i="2"/>
  <c r="AN752" i="2"/>
  <c r="AM752" i="2"/>
  <c r="AL752" i="2"/>
  <c r="BA752" i="2" s="1"/>
  <c r="AK752" i="2"/>
  <c r="AJ752" i="2"/>
  <c r="AI752" i="2"/>
  <c r="AH752" i="2"/>
  <c r="AG752" i="2"/>
  <c r="AF752" i="2"/>
  <c r="AS751" i="2"/>
  <c r="BB751" i="2" s="1"/>
  <c r="AR751" i="2"/>
  <c r="AQ751" i="2"/>
  <c r="AP751" i="2"/>
  <c r="AO751" i="2"/>
  <c r="AN751" i="2"/>
  <c r="AM751" i="2"/>
  <c r="AL751" i="2"/>
  <c r="AK751" i="2"/>
  <c r="AJ751" i="2"/>
  <c r="AI751" i="2"/>
  <c r="AH751" i="2"/>
  <c r="AG751" i="2"/>
  <c r="AF751" i="2"/>
  <c r="AS750" i="2"/>
  <c r="BB750" i="2" s="1"/>
  <c r="AR750" i="2"/>
  <c r="AQ750" i="2"/>
  <c r="AP750" i="2"/>
  <c r="AO750" i="2"/>
  <c r="AN750" i="2"/>
  <c r="AM750" i="2"/>
  <c r="AL750" i="2"/>
  <c r="AK750" i="2"/>
  <c r="AJ750" i="2"/>
  <c r="AI750" i="2"/>
  <c r="AH750" i="2"/>
  <c r="AG750" i="2"/>
  <c r="AF750" i="2"/>
  <c r="AS749" i="2"/>
  <c r="BB749" i="2" s="1"/>
  <c r="AR749" i="2"/>
  <c r="AQ749" i="2"/>
  <c r="AP749" i="2"/>
  <c r="AO749" i="2"/>
  <c r="AN749" i="2"/>
  <c r="AM749" i="2"/>
  <c r="AL749" i="2"/>
  <c r="AK749" i="2"/>
  <c r="AJ749" i="2"/>
  <c r="AI749" i="2"/>
  <c r="AH749" i="2"/>
  <c r="AG749" i="2"/>
  <c r="AF749" i="2"/>
  <c r="AS748" i="2"/>
  <c r="BB748" i="2" s="1"/>
  <c r="AR748" i="2"/>
  <c r="AQ748" i="2"/>
  <c r="AP748" i="2"/>
  <c r="AO748" i="2"/>
  <c r="AN748" i="2"/>
  <c r="AM748" i="2"/>
  <c r="AL748" i="2"/>
  <c r="AK748" i="2"/>
  <c r="AJ748" i="2"/>
  <c r="AI748" i="2"/>
  <c r="AH748" i="2"/>
  <c r="AG748" i="2"/>
  <c r="AF748" i="2"/>
  <c r="AS747" i="2"/>
  <c r="AR747" i="2"/>
  <c r="AQ747" i="2"/>
  <c r="AP747" i="2"/>
  <c r="AO747" i="2"/>
  <c r="AN747" i="2"/>
  <c r="AM747" i="2"/>
  <c r="AL747" i="2"/>
  <c r="BA747" i="2" s="1"/>
  <c r="AK747" i="2"/>
  <c r="AJ747" i="2"/>
  <c r="AI747" i="2"/>
  <c r="AH747" i="2"/>
  <c r="AG747" i="2"/>
  <c r="AF747" i="2"/>
  <c r="AS746" i="2"/>
  <c r="BB746" i="2" s="1"/>
  <c r="AR746" i="2"/>
  <c r="AQ746" i="2"/>
  <c r="AP746" i="2"/>
  <c r="AO746" i="2"/>
  <c r="AN746" i="2"/>
  <c r="AM746" i="2"/>
  <c r="AL746" i="2"/>
  <c r="BA746" i="2" s="1"/>
  <c r="AK746" i="2"/>
  <c r="AJ746" i="2"/>
  <c r="AI746" i="2"/>
  <c r="AH746" i="2"/>
  <c r="AG746" i="2"/>
  <c r="AF746" i="2"/>
  <c r="AS745" i="2"/>
  <c r="BB745" i="2" s="1"/>
  <c r="AR745" i="2"/>
  <c r="AQ745" i="2"/>
  <c r="AP745" i="2"/>
  <c r="AO745" i="2"/>
  <c r="AN745" i="2"/>
  <c r="AM745" i="2"/>
  <c r="AL745" i="2"/>
  <c r="BA745" i="2" s="1"/>
  <c r="AK745" i="2"/>
  <c r="AJ745" i="2"/>
  <c r="AI745" i="2"/>
  <c r="AH745" i="2"/>
  <c r="AG745" i="2"/>
  <c r="AF745" i="2"/>
  <c r="AS743" i="2"/>
  <c r="BB743" i="2" s="1"/>
  <c r="AR743" i="2"/>
  <c r="AQ743" i="2"/>
  <c r="AP743" i="2"/>
  <c r="AO743" i="2"/>
  <c r="AN743" i="2"/>
  <c r="AM743" i="2"/>
  <c r="AL743" i="2"/>
  <c r="AK743" i="2"/>
  <c r="AJ743" i="2"/>
  <c r="AI743" i="2"/>
  <c r="AH743" i="2"/>
  <c r="AG743" i="2"/>
  <c r="AF743" i="2"/>
  <c r="AS742" i="2"/>
  <c r="BB742" i="2" s="1"/>
  <c r="AR742" i="2"/>
  <c r="AQ742" i="2"/>
  <c r="AP742" i="2"/>
  <c r="AO742" i="2"/>
  <c r="AN742" i="2"/>
  <c r="AM742" i="2"/>
  <c r="AL742" i="2"/>
  <c r="AK742" i="2"/>
  <c r="AJ742" i="2"/>
  <c r="AI742" i="2"/>
  <c r="AH742" i="2"/>
  <c r="AG742" i="2"/>
  <c r="AF742" i="2"/>
  <c r="AS741" i="2"/>
  <c r="BB741" i="2" s="1"/>
  <c r="AR741" i="2"/>
  <c r="AQ741" i="2"/>
  <c r="AP741" i="2"/>
  <c r="AO741" i="2"/>
  <c r="AN741" i="2"/>
  <c r="AM741" i="2"/>
  <c r="AL741" i="2"/>
  <c r="AK741" i="2"/>
  <c r="AJ741" i="2"/>
  <c r="AI741" i="2"/>
  <c r="AH741" i="2"/>
  <c r="AG741" i="2"/>
  <c r="AF741" i="2"/>
  <c r="AS740" i="2"/>
  <c r="AR740" i="2"/>
  <c r="AQ740" i="2"/>
  <c r="AP740" i="2"/>
  <c r="AO740" i="2"/>
  <c r="AN740" i="2"/>
  <c r="AM740" i="2"/>
  <c r="AL740" i="2"/>
  <c r="BA740" i="2" s="1"/>
  <c r="AK740" i="2"/>
  <c r="AJ740" i="2"/>
  <c r="AI740" i="2"/>
  <c r="AH740" i="2"/>
  <c r="AG740" i="2"/>
  <c r="AF740" i="2"/>
  <c r="AS739" i="2"/>
  <c r="BB739" i="2" s="1"/>
  <c r="AR739" i="2"/>
  <c r="AQ739" i="2"/>
  <c r="AP739" i="2"/>
  <c r="AO739" i="2"/>
  <c r="AN739" i="2"/>
  <c r="AM739" i="2"/>
  <c r="AL739" i="2"/>
  <c r="BA739" i="2" s="1"/>
  <c r="AK739" i="2"/>
  <c r="AJ739" i="2"/>
  <c r="AI739" i="2"/>
  <c r="AH739" i="2"/>
  <c r="AG739" i="2"/>
  <c r="AF739" i="2"/>
  <c r="AS738" i="2"/>
  <c r="BB738" i="2" s="1"/>
  <c r="AR738" i="2"/>
  <c r="AQ738" i="2"/>
  <c r="AP738" i="2"/>
  <c r="AO738" i="2"/>
  <c r="AN738" i="2"/>
  <c r="AM738" i="2"/>
  <c r="AL738" i="2"/>
  <c r="AK738" i="2"/>
  <c r="AJ738" i="2"/>
  <c r="AI738" i="2"/>
  <c r="AH738" i="2"/>
  <c r="AG738" i="2"/>
  <c r="AF738" i="2"/>
  <c r="AS737" i="2"/>
  <c r="BB737" i="2" s="1"/>
  <c r="AR737" i="2"/>
  <c r="AQ737" i="2"/>
  <c r="AP737" i="2"/>
  <c r="AO737" i="2"/>
  <c r="AN737" i="2"/>
  <c r="AM737" i="2"/>
  <c r="AL737" i="2"/>
  <c r="AK737" i="2"/>
  <c r="AJ737" i="2"/>
  <c r="AI737" i="2"/>
  <c r="AH737" i="2"/>
  <c r="AG737" i="2"/>
  <c r="AF737" i="2"/>
  <c r="AS736" i="2"/>
  <c r="BB736" i="2" s="1"/>
  <c r="AR736" i="2"/>
  <c r="AQ736" i="2"/>
  <c r="AP736" i="2"/>
  <c r="AO736" i="2"/>
  <c r="AN736" i="2"/>
  <c r="AM736" i="2"/>
  <c r="AL736" i="2"/>
  <c r="AK736" i="2"/>
  <c r="AJ736" i="2"/>
  <c r="AI736" i="2"/>
  <c r="AH736" i="2"/>
  <c r="AG736" i="2"/>
  <c r="AF736" i="2"/>
  <c r="AS735" i="2"/>
  <c r="BB735" i="2" s="1"/>
  <c r="AR735" i="2"/>
  <c r="AQ735" i="2"/>
  <c r="AP735" i="2"/>
  <c r="AO735" i="2"/>
  <c r="AN735" i="2"/>
  <c r="AM735" i="2"/>
  <c r="AL735" i="2"/>
  <c r="AK735" i="2"/>
  <c r="AJ735" i="2"/>
  <c r="AI735" i="2"/>
  <c r="AH735" i="2"/>
  <c r="AG735" i="2"/>
  <c r="AF735" i="2"/>
  <c r="AS734" i="2"/>
  <c r="BB734" i="2" s="1"/>
  <c r="AR734" i="2"/>
  <c r="AQ734" i="2"/>
  <c r="AP734" i="2"/>
  <c r="AO734" i="2"/>
  <c r="AN734" i="2"/>
  <c r="AM734" i="2"/>
  <c r="AL734" i="2"/>
  <c r="BA734" i="2" s="1"/>
  <c r="AK734" i="2"/>
  <c r="AJ734" i="2"/>
  <c r="AI734" i="2"/>
  <c r="AH734" i="2"/>
  <c r="AG734" i="2"/>
  <c r="AF734" i="2"/>
  <c r="AS733" i="2"/>
  <c r="BB733" i="2" s="1"/>
  <c r="AR733" i="2"/>
  <c r="AQ733" i="2"/>
  <c r="AP733" i="2"/>
  <c r="AO733" i="2"/>
  <c r="AN733" i="2"/>
  <c r="AM733" i="2"/>
  <c r="AL733" i="2"/>
  <c r="AK733" i="2"/>
  <c r="AJ733" i="2"/>
  <c r="AI733" i="2"/>
  <c r="AH733" i="2"/>
  <c r="AG733" i="2"/>
  <c r="AF733" i="2"/>
  <c r="AS732" i="2"/>
  <c r="BB732" i="2" s="1"/>
  <c r="AR732" i="2"/>
  <c r="AQ732" i="2"/>
  <c r="AP732" i="2"/>
  <c r="AO732" i="2"/>
  <c r="AN732" i="2"/>
  <c r="AM732" i="2"/>
  <c r="AL732" i="2"/>
  <c r="AK732" i="2"/>
  <c r="AJ732" i="2"/>
  <c r="AI732" i="2"/>
  <c r="AH732" i="2"/>
  <c r="AG732" i="2"/>
  <c r="AF732" i="2"/>
  <c r="AS730" i="2"/>
  <c r="BB730" i="2" s="1"/>
  <c r="AR730" i="2"/>
  <c r="AQ730" i="2"/>
  <c r="AP730" i="2"/>
  <c r="AO730" i="2"/>
  <c r="AN730" i="2"/>
  <c r="AM730" i="2"/>
  <c r="AL730" i="2"/>
  <c r="AK730" i="2"/>
  <c r="AJ730" i="2"/>
  <c r="AI730" i="2"/>
  <c r="AH730" i="2"/>
  <c r="AG730" i="2"/>
  <c r="AF730" i="2"/>
  <c r="AS729" i="2"/>
  <c r="BB729" i="2" s="1"/>
  <c r="AR729" i="2"/>
  <c r="AQ729" i="2"/>
  <c r="AP729" i="2"/>
  <c r="AO729" i="2"/>
  <c r="AN729" i="2"/>
  <c r="AM729" i="2"/>
  <c r="AL729" i="2"/>
  <c r="AK729" i="2"/>
  <c r="AJ729" i="2"/>
  <c r="AI729" i="2"/>
  <c r="AH729" i="2"/>
  <c r="AG729" i="2"/>
  <c r="AF729" i="2"/>
  <c r="AS728" i="2"/>
  <c r="BB728" i="2" s="1"/>
  <c r="AR728" i="2"/>
  <c r="AQ728" i="2"/>
  <c r="AP728" i="2"/>
  <c r="AO728" i="2"/>
  <c r="AN728" i="2"/>
  <c r="AM728" i="2"/>
  <c r="AL728" i="2"/>
  <c r="AK728" i="2"/>
  <c r="AJ728" i="2"/>
  <c r="AI728" i="2"/>
  <c r="AH728" i="2"/>
  <c r="AG728" i="2"/>
  <c r="AF728" i="2"/>
  <c r="AS727" i="2"/>
  <c r="BB727" i="2" s="1"/>
  <c r="AR727" i="2"/>
  <c r="AQ727" i="2"/>
  <c r="AP727" i="2"/>
  <c r="AO727" i="2"/>
  <c r="AN727" i="2"/>
  <c r="AM727" i="2"/>
  <c r="AL727" i="2"/>
  <c r="BA727" i="2" s="1"/>
  <c r="AK727" i="2"/>
  <c r="AJ727" i="2"/>
  <c r="AI727" i="2"/>
  <c r="AH727" i="2"/>
  <c r="AG727" i="2"/>
  <c r="AF727" i="2"/>
  <c r="AS726" i="2"/>
  <c r="BB726" i="2" s="1"/>
  <c r="AR726" i="2"/>
  <c r="AQ726" i="2"/>
  <c r="AP726" i="2"/>
  <c r="AO726" i="2"/>
  <c r="AN726" i="2"/>
  <c r="AM726" i="2"/>
  <c r="AL726" i="2"/>
  <c r="AK726" i="2"/>
  <c r="AJ726" i="2"/>
  <c r="AI726" i="2"/>
  <c r="AH726" i="2"/>
  <c r="AG726" i="2"/>
  <c r="AF726" i="2"/>
  <c r="AS725" i="2"/>
  <c r="BB725" i="2" s="1"/>
  <c r="AR725" i="2"/>
  <c r="AQ725" i="2"/>
  <c r="AP725" i="2"/>
  <c r="AO725" i="2"/>
  <c r="AN725" i="2"/>
  <c r="AM725" i="2"/>
  <c r="AL725" i="2"/>
  <c r="AK725" i="2"/>
  <c r="AJ725" i="2"/>
  <c r="AI725" i="2"/>
  <c r="AH725" i="2"/>
  <c r="AG725" i="2"/>
  <c r="AF725" i="2"/>
  <c r="AS724" i="2"/>
  <c r="BB724" i="2" s="1"/>
  <c r="AR724" i="2"/>
  <c r="AQ724" i="2"/>
  <c r="AP724" i="2"/>
  <c r="AO724" i="2"/>
  <c r="AN724" i="2"/>
  <c r="AM724" i="2"/>
  <c r="AL724" i="2"/>
  <c r="AK724" i="2"/>
  <c r="AJ724" i="2"/>
  <c r="AI724" i="2"/>
  <c r="AH724" i="2"/>
  <c r="AG724" i="2"/>
  <c r="AF724" i="2"/>
  <c r="AS723" i="2"/>
  <c r="BB723" i="2" s="1"/>
  <c r="AR723" i="2"/>
  <c r="AQ723" i="2"/>
  <c r="AP723" i="2"/>
  <c r="AO723" i="2"/>
  <c r="AN723" i="2"/>
  <c r="AM723" i="2"/>
  <c r="AL723" i="2"/>
  <c r="AK723" i="2"/>
  <c r="AJ723" i="2"/>
  <c r="AI723" i="2"/>
  <c r="AH723" i="2"/>
  <c r="AG723" i="2"/>
  <c r="AF723" i="2"/>
  <c r="AS722" i="2"/>
  <c r="BB722" i="2" s="1"/>
  <c r="AR722" i="2"/>
  <c r="AQ722" i="2"/>
  <c r="AP722" i="2"/>
  <c r="AO722" i="2"/>
  <c r="AN722" i="2"/>
  <c r="AM722" i="2"/>
  <c r="AL722" i="2"/>
  <c r="AK722" i="2"/>
  <c r="AJ722" i="2"/>
  <c r="AI722" i="2"/>
  <c r="AH722" i="2"/>
  <c r="AG722" i="2"/>
  <c r="AF722" i="2"/>
  <c r="AS721" i="2"/>
  <c r="BB721" i="2" s="1"/>
  <c r="AR721" i="2"/>
  <c r="AQ721" i="2"/>
  <c r="AP721" i="2"/>
  <c r="AO721" i="2"/>
  <c r="AN721" i="2"/>
  <c r="AM721" i="2"/>
  <c r="AL721" i="2"/>
  <c r="BA721" i="2" s="1"/>
  <c r="AK721" i="2"/>
  <c r="AJ721" i="2"/>
  <c r="AI721" i="2"/>
  <c r="AH721" i="2"/>
  <c r="AG721" i="2"/>
  <c r="AF721" i="2"/>
  <c r="AS719" i="2"/>
  <c r="BB719" i="2" s="1"/>
  <c r="AR719" i="2"/>
  <c r="AQ719" i="2"/>
  <c r="AP719" i="2"/>
  <c r="AO719" i="2"/>
  <c r="AN719" i="2"/>
  <c r="AM719" i="2"/>
  <c r="AL719" i="2"/>
  <c r="AK719" i="2"/>
  <c r="AJ719" i="2"/>
  <c r="AI719" i="2"/>
  <c r="AH719" i="2"/>
  <c r="AG719" i="2"/>
  <c r="AF719" i="2"/>
  <c r="AS717" i="2"/>
  <c r="BB717" i="2" s="1"/>
  <c r="AR717" i="2"/>
  <c r="AQ717" i="2"/>
  <c r="AP717" i="2"/>
  <c r="AO717" i="2"/>
  <c r="AN717" i="2"/>
  <c r="AM717" i="2"/>
  <c r="AL717" i="2"/>
  <c r="AK717" i="2"/>
  <c r="AJ717" i="2"/>
  <c r="AI717" i="2"/>
  <c r="AH717" i="2"/>
  <c r="AG717" i="2"/>
  <c r="AF717" i="2"/>
  <c r="AS716" i="2"/>
  <c r="BB716" i="2" s="1"/>
  <c r="AR716" i="2"/>
  <c r="AQ716" i="2"/>
  <c r="AP716" i="2"/>
  <c r="AO716" i="2"/>
  <c r="AN716" i="2"/>
  <c r="AM716" i="2"/>
  <c r="AL716" i="2"/>
  <c r="AK716" i="2"/>
  <c r="AJ716" i="2"/>
  <c r="AI716" i="2"/>
  <c r="AH716" i="2"/>
  <c r="AG716" i="2"/>
  <c r="AF716" i="2"/>
  <c r="AS715" i="2"/>
  <c r="BB715" i="2" s="1"/>
  <c r="AR715" i="2"/>
  <c r="AQ715" i="2"/>
  <c r="AP715" i="2"/>
  <c r="AO715" i="2"/>
  <c r="AN715" i="2"/>
  <c r="AM715" i="2"/>
  <c r="AL715" i="2"/>
  <c r="AK715" i="2"/>
  <c r="AJ715" i="2"/>
  <c r="AI715" i="2"/>
  <c r="AH715" i="2"/>
  <c r="AG715" i="2"/>
  <c r="AF715" i="2"/>
  <c r="AS714" i="2"/>
  <c r="BB714" i="2" s="1"/>
  <c r="AR714" i="2"/>
  <c r="AQ714" i="2"/>
  <c r="AP714" i="2"/>
  <c r="AO714" i="2"/>
  <c r="AN714" i="2"/>
  <c r="AM714" i="2"/>
  <c r="AL714" i="2"/>
  <c r="AK714" i="2"/>
  <c r="AJ714" i="2"/>
  <c r="AI714" i="2"/>
  <c r="AH714" i="2"/>
  <c r="AG714" i="2"/>
  <c r="AF714" i="2"/>
  <c r="AS713" i="2"/>
  <c r="BB713" i="2" s="1"/>
  <c r="AR713" i="2"/>
  <c r="AQ713" i="2"/>
  <c r="AP713" i="2"/>
  <c r="AO713" i="2"/>
  <c r="AN713" i="2"/>
  <c r="AM713" i="2"/>
  <c r="AL713" i="2"/>
  <c r="AK713" i="2"/>
  <c r="AJ713" i="2"/>
  <c r="AI713" i="2"/>
  <c r="AH713" i="2"/>
  <c r="AG713" i="2"/>
  <c r="AF713" i="2"/>
  <c r="AS712" i="2"/>
  <c r="BB712" i="2" s="1"/>
  <c r="AR712" i="2"/>
  <c r="AQ712" i="2"/>
  <c r="AP712" i="2"/>
  <c r="AO712" i="2"/>
  <c r="AN712" i="2"/>
  <c r="AM712" i="2"/>
  <c r="AL712" i="2"/>
  <c r="AK712" i="2"/>
  <c r="AJ712" i="2"/>
  <c r="AI712" i="2"/>
  <c r="AH712" i="2"/>
  <c r="AG712" i="2"/>
  <c r="AF712" i="2"/>
  <c r="AS711" i="2"/>
  <c r="BB711" i="2" s="1"/>
  <c r="AR711" i="2"/>
  <c r="AQ711" i="2"/>
  <c r="AP711" i="2"/>
  <c r="AO711" i="2"/>
  <c r="AN711" i="2"/>
  <c r="AM711" i="2"/>
  <c r="AL711" i="2"/>
  <c r="AK711" i="2"/>
  <c r="AJ711" i="2"/>
  <c r="AI711" i="2"/>
  <c r="AH711" i="2"/>
  <c r="AG711" i="2"/>
  <c r="AF711" i="2"/>
  <c r="AS710" i="2"/>
  <c r="BB710" i="2" s="1"/>
  <c r="AR710" i="2"/>
  <c r="AQ710" i="2"/>
  <c r="AP710" i="2"/>
  <c r="AO710" i="2"/>
  <c r="AN710" i="2"/>
  <c r="AM710" i="2"/>
  <c r="AL710" i="2"/>
  <c r="AK710" i="2"/>
  <c r="AJ710" i="2"/>
  <c r="AI710" i="2"/>
  <c r="AH710" i="2"/>
  <c r="AG710" i="2"/>
  <c r="AF710" i="2"/>
  <c r="AS709" i="2"/>
  <c r="BB709" i="2" s="1"/>
  <c r="AR709" i="2"/>
  <c r="AQ709" i="2"/>
  <c r="AP709" i="2"/>
  <c r="AO709" i="2"/>
  <c r="AN709" i="2"/>
  <c r="AM709" i="2"/>
  <c r="AL709" i="2"/>
  <c r="AK709" i="2"/>
  <c r="AJ709" i="2"/>
  <c r="AI709" i="2"/>
  <c r="AH709" i="2"/>
  <c r="AG709" i="2"/>
  <c r="AF709" i="2"/>
  <c r="AS708" i="2"/>
  <c r="BB708" i="2" s="1"/>
  <c r="AR708" i="2"/>
  <c r="AQ708" i="2"/>
  <c r="AP708" i="2"/>
  <c r="AO708" i="2"/>
  <c r="AN708" i="2"/>
  <c r="AM708" i="2"/>
  <c r="AL708" i="2"/>
  <c r="AK708" i="2"/>
  <c r="AJ708" i="2"/>
  <c r="AI708" i="2"/>
  <c r="AH708" i="2"/>
  <c r="AG708" i="2"/>
  <c r="AF708" i="2"/>
  <c r="AS707" i="2"/>
  <c r="BB707" i="2" s="1"/>
  <c r="AR707" i="2"/>
  <c r="AQ707" i="2"/>
  <c r="AP707" i="2"/>
  <c r="AO707" i="2"/>
  <c r="AN707" i="2"/>
  <c r="AM707" i="2"/>
  <c r="AL707" i="2"/>
  <c r="AK707" i="2"/>
  <c r="AJ707" i="2"/>
  <c r="AI707" i="2"/>
  <c r="AH707" i="2"/>
  <c r="AG707" i="2"/>
  <c r="AF707" i="2"/>
  <c r="AS706" i="2"/>
  <c r="BB706" i="2" s="1"/>
  <c r="AR706" i="2"/>
  <c r="AQ706" i="2"/>
  <c r="AP706" i="2"/>
  <c r="AO706" i="2"/>
  <c r="AN706" i="2"/>
  <c r="AM706" i="2"/>
  <c r="AL706" i="2"/>
  <c r="AK706" i="2"/>
  <c r="AJ706" i="2"/>
  <c r="AI706" i="2"/>
  <c r="AH706" i="2"/>
  <c r="AG706" i="2"/>
  <c r="AF706" i="2"/>
  <c r="AS704" i="2"/>
  <c r="BB704" i="2" s="1"/>
  <c r="AR704" i="2"/>
  <c r="AQ704" i="2"/>
  <c r="AP704" i="2"/>
  <c r="AO704" i="2"/>
  <c r="AN704" i="2"/>
  <c r="AM704" i="2"/>
  <c r="AL704" i="2"/>
  <c r="AK704" i="2"/>
  <c r="AJ704" i="2"/>
  <c r="AI704" i="2"/>
  <c r="AH704" i="2"/>
  <c r="AG704" i="2"/>
  <c r="AF704" i="2"/>
  <c r="AS703" i="2"/>
  <c r="BB703" i="2" s="1"/>
  <c r="AR703" i="2"/>
  <c r="AQ703" i="2"/>
  <c r="AP703" i="2"/>
  <c r="AO703" i="2"/>
  <c r="AN703" i="2"/>
  <c r="AM703" i="2"/>
  <c r="AL703" i="2"/>
  <c r="AK703" i="2"/>
  <c r="AJ703" i="2"/>
  <c r="AI703" i="2"/>
  <c r="AH703" i="2"/>
  <c r="AG703" i="2"/>
  <c r="AF703" i="2"/>
  <c r="AS702" i="2"/>
  <c r="BB702" i="2" s="1"/>
  <c r="AR702" i="2"/>
  <c r="AQ702" i="2"/>
  <c r="AP702" i="2"/>
  <c r="AO702" i="2"/>
  <c r="AN702" i="2"/>
  <c r="AM702" i="2"/>
  <c r="AL702" i="2"/>
  <c r="AK702" i="2"/>
  <c r="AJ702" i="2"/>
  <c r="AI702" i="2"/>
  <c r="AH702" i="2"/>
  <c r="AG702" i="2"/>
  <c r="AF702" i="2"/>
  <c r="AS701" i="2"/>
  <c r="BB701" i="2" s="1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S700" i="2"/>
  <c r="BB700" i="2" s="1"/>
  <c r="AR700" i="2"/>
  <c r="AQ700" i="2"/>
  <c r="AP700" i="2"/>
  <c r="AO700" i="2"/>
  <c r="AN700" i="2"/>
  <c r="AM700" i="2"/>
  <c r="AL700" i="2"/>
  <c r="AK700" i="2"/>
  <c r="AJ700" i="2"/>
  <c r="AI700" i="2"/>
  <c r="AH700" i="2"/>
  <c r="AG700" i="2"/>
  <c r="AF700" i="2"/>
  <c r="AS699" i="2"/>
  <c r="BB699" i="2" s="1"/>
  <c r="AR699" i="2"/>
  <c r="AQ699" i="2"/>
  <c r="AP699" i="2"/>
  <c r="AO699" i="2"/>
  <c r="AN699" i="2"/>
  <c r="AM699" i="2"/>
  <c r="AL699" i="2"/>
  <c r="AK699" i="2"/>
  <c r="AJ699" i="2"/>
  <c r="AI699" i="2"/>
  <c r="AH699" i="2"/>
  <c r="AG699" i="2"/>
  <c r="AF699" i="2"/>
  <c r="AS698" i="2"/>
  <c r="BB698" i="2" s="1"/>
  <c r="AR698" i="2"/>
  <c r="AQ698" i="2"/>
  <c r="AP698" i="2"/>
  <c r="AO698" i="2"/>
  <c r="AN698" i="2"/>
  <c r="AM698" i="2"/>
  <c r="AL698" i="2"/>
  <c r="AK698" i="2"/>
  <c r="AJ698" i="2"/>
  <c r="AI698" i="2"/>
  <c r="AH698" i="2"/>
  <c r="AG698" i="2"/>
  <c r="AF698" i="2"/>
  <c r="AS697" i="2"/>
  <c r="BB697" i="2" s="1"/>
  <c r="AR697" i="2"/>
  <c r="AQ697" i="2"/>
  <c r="AP697" i="2"/>
  <c r="AO697" i="2"/>
  <c r="AN697" i="2"/>
  <c r="AM697" i="2"/>
  <c r="AL697" i="2"/>
  <c r="AK697" i="2"/>
  <c r="AJ697" i="2"/>
  <c r="AI697" i="2"/>
  <c r="AH697" i="2"/>
  <c r="AG697" i="2"/>
  <c r="AF697" i="2"/>
  <c r="AS696" i="2"/>
  <c r="BB696" i="2" s="1"/>
  <c r="AR696" i="2"/>
  <c r="AQ696" i="2"/>
  <c r="AP696" i="2"/>
  <c r="AO696" i="2"/>
  <c r="AN696" i="2"/>
  <c r="AM696" i="2"/>
  <c r="AL696" i="2"/>
  <c r="AK696" i="2"/>
  <c r="AJ696" i="2"/>
  <c r="AI696" i="2"/>
  <c r="AH696" i="2"/>
  <c r="AG696" i="2"/>
  <c r="AF696" i="2"/>
  <c r="AS695" i="2"/>
  <c r="BB695" i="2" s="1"/>
  <c r="AR695" i="2"/>
  <c r="AQ695" i="2"/>
  <c r="AP695" i="2"/>
  <c r="AO695" i="2"/>
  <c r="AN695" i="2"/>
  <c r="AM695" i="2"/>
  <c r="AL695" i="2"/>
  <c r="AK695" i="2"/>
  <c r="AJ695" i="2"/>
  <c r="AI695" i="2"/>
  <c r="AH695" i="2"/>
  <c r="AG695" i="2"/>
  <c r="AF695" i="2"/>
  <c r="AS694" i="2"/>
  <c r="BB694" i="2" s="1"/>
  <c r="AR694" i="2"/>
  <c r="AQ694" i="2"/>
  <c r="AP694" i="2"/>
  <c r="AO694" i="2"/>
  <c r="AN694" i="2"/>
  <c r="AM694" i="2"/>
  <c r="AL694" i="2"/>
  <c r="AK694" i="2"/>
  <c r="AJ694" i="2"/>
  <c r="AI694" i="2"/>
  <c r="AH694" i="2"/>
  <c r="AG694" i="2"/>
  <c r="AF694" i="2"/>
  <c r="AS693" i="2"/>
  <c r="BB693" i="2" s="1"/>
  <c r="AR693" i="2"/>
  <c r="AQ693" i="2"/>
  <c r="AP693" i="2"/>
  <c r="AO693" i="2"/>
  <c r="AN693" i="2"/>
  <c r="AM693" i="2"/>
  <c r="AL693" i="2"/>
  <c r="AK693" i="2"/>
  <c r="AJ693" i="2"/>
  <c r="AI693" i="2"/>
  <c r="AH693" i="2"/>
  <c r="AG693" i="2"/>
  <c r="AF693" i="2"/>
  <c r="AS691" i="2"/>
  <c r="BB691" i="2" s="1"/>
  <c r="AR691" i="2"/>
  <c r="AQ691" i="2"/>
  <c r="AP691" i="2"/>
  <c r="AO691" i="2"/>
  <c r="AN691" i="2"/>
  <c r="AM691" i="2"/>
  <c r="AL691" i="2"/>
  <c r="AK691" i="2"/>
  <c r="AJ691" i="2"/>
  <c r="AI691" i="2"/>
  <c r="AH691" i="2"/>
  <c r="AG691" i="2"/>
  <c r="AF691" i="2"/>
  <c r="AS690" i="2"/>
  <c r="AR690" i="2"/>
  <c r="AQ690" i="2"/>
  <c r="AP690" i="2"/>
  <c r="AO690" i="2"/>
  <c r="AN690" i="2"/>
  <c r="AM690" i="2"/>
  <c r="AL690" i="2"/>
  <c r="AK690" i="2"/>
  <c r="AJ690" i="2"/>
  <c r="AI690" i="2"/>
  <c r="AH690" i="2"/>
  <c r="AG690" i="2"/>
  <c r="AF690" i="2"/>
  <c r="AS689" i="2"/>
  <c r="AR689" i="2"/>
  <c r="AQ689" i="2"/>
  <c r="AP689" i="2"/>
  <c r="AO689" i="2"/>
  <c r="AN689" i="2"/>
  <c r="AM689" i="2"/>
  <c r="AL689" i="2"/>
  <c r="AK689" i="2"/>
  <c r="AJ689" i="2"/>
  <c r="AI689" i="2"/>
  <c r="AH689" i="2"/>
  <c r="AG689" i="2"/>
  <c r="AF689" i="2"/>
  <c r="AS688" i="2"/>
  <c r="BB688" i="2" s="1"/>
  <c r="AR688" i="2"/>
  <c r="AQ688" i="2"/>
  <c r="AP688" i="2"/>
  <c r="AO688" i="2"/>
  <c r="AN688" i="2"/>
  <c r="AM688" i="2"/>
  <c r="AL688" i="2"/>
  <c r="AK688" i="2"/>
  <c r="AJ688" i="2"/>
  <c r="AI688" i="2"/>
  <c r="AH688" i="2"/>
  <c r="AG688" i="2"/>
  <c r="AF688" i="2"/>
  <c r="AS687" i="2"/>
  <c r="BB687" i="2" s="1"/>
  <c r="AR687" i="2"/>
  <c r="AQ687" i="2"/>
  <c r="AP687" i="2"/>
  <c r="AO687" i="2"/>
  <c r="AN687" i="2"/>
  <c r="AM687" i="2"/>
  <c r="AL687" i="2"/>
  <c r="BA687" i="2" s="1"/>
  <c r="AK687" i="2"/>
  <c r="AJ687" i="2"/>
  <c r="AI687" i="2"/>
  <c r="AH687" i="2"/>
  <c r="AG687" i="2"/>
  <c r="AF687" i="2"/>
  <c r="AS686" i="2"/>
  <c r="BB686" i="2" s="1"/>
  <c r="AR686" i="2"/>
  <c r="AQ686" i="2"/>
  <c r="AP686" i="2"/>
  <c r="AO686" i="2"/>
  <c r="AN686" i="2"/>
  <c r="AM686" i="2"/>
  <c r="AL686" i="2"/>
  <c r="AK686" i="2"/>
  <c r="AJ686" i="2"/>
  <c r="AI686" i="2"/>
  <c r="AH686" i="2"/>
  <c r="AG686" i="2"/>
  <c r="AF686" i="2"/>
  <c r="AS685" i="2"/>
  <c r="BB685" i="2" s="1"/>
  <c r="AR685" i="2"/>
  <c r="AQ685" i="2"/>
  <c r="AP685" i="2"/>
  <c r="AO685" i="2"/>
  <c r="AN685" i="2"/>
  <c r="AM685" i="2"/>
  <c r="AL685" i="2"/>
  <c r="AK685" i="2"/>
  <c r="AJ685" i="2"/>
  <c r="AI685" i="2"/>
  <c r="AH685" i="2"/>
  <c r="AG685" i="2"/>
  <c r="AF685" i="2"/>
  <c r="AS684" i="2"/>
  <c r="AR684" i="2"/>
  <c r="AQ684" i="2"/>
  <c r="AP684" i="2"/>
  <c r="AO684" i="2"/>
  <c r="AN684" i="2"/>
  <c r="AM684" i="2"/>
  <c r="AL684" i="2"/>
  <c r="AK684" i="2"/>
  <c r="AJ684" i="2"/>
  <c r="AI684" i="2"/>
  <c r="AH684" i="2"/>
  <c r="AG684" i="2"/>
  <c r="AF684" i="2"/>
  <c r="AS683" i="2"/>
  <c r="BB683" i="2" s="1"/>
  <c r="AR683" i="2"/>
  <c r="AQ683" i="2"/>
  <c r="AP683" i="2"/>
  <c r="AO683" i="2"/>
  <c r="AN683" i="2"/>
  <c r="AM683" i="2"/>
  <c r="AL683" i="2"/>
  <c r="AK683" i="2"/>
  <c r="AJ683" i="2"/>
  <c r="AI683" i="2"/>
  <c r="AH683" i="2"/>
  <c r="AG683" i="2"/>
  <c r="AF683" i="2"/>
  <c r="AS682" i="2"/>
  <c r="AR682" i="2"/>
  <c r="AQ682" i="2"/>
  <c r="AP682" i="2"/>
  <c r="AO682" i="2"/>
  <c r="AN682" i="2"/>
  <c r="AM682" i="2"/>
  <c r="AL682" i="2"/>
  <c r="AK682" i="2"/>
  <c r="AJ682" i="2"/>
  <c r="AI682" i="2"/>
  <c r="AH682" i="2"/>
  <c r="AG682" i="2"/>
  <c r="AF682" i="2"/>
  <c r="AS681" i="2"/>
  <c r="AR681" i="2"/>
  <c r="AQ681" i="2"/>
  <c r="AP681" i="2"/>
  <c r="AO681" i="2"/>
  <c r="AN681" i="2"/>
  <c r="AM681" i="2"/>
  <c r="AL681" i="2"/>
  <c r="AK681" i="2"/>
  <c r="AJ681" i="2"/>
  <c r="AI681" i="2"/>
  <c r="AH681" i="2"/>
  <c r="AG681" i="2"/>
  <c r="AF681" i="2"/>
  <c r="AS680" i="2"/>
  <c r="AR680" i="2"/>
  <c r="AQ680" i="2"/>
  <c r="AP680" i="2"/>
  <c r="AO680" i="2"/>
  <c r="AN680" i="2"/>
  <c r="AM680" i="2"/>
  <c r="AL680" i="2"/>
  <c r="AK680" i="2"/>
  <c r="AJ680" i="2"/>
  <c r="AI680" i="2"/>
  <c r="AH680" i="2"/>
  <c r="AG680" i="2"/>
  <c r="AF680" i="2"/>
  <c r="AS678" i="2"/>
  <c r="AR678" i="2"/>
  <c r="AQ678" i="2"/>
  <c r="AP678" i="2"/>
  <c r="AO678" i="2"/>
  <c r="AN678" i="2"/>
  <c r="AM678" i="2"/>
  <c r="AL678" i="2"/>
  <c r="AK678" i="2"/>
  <c r="AJ678" i="2"/>
  <c r="AI678" i="2"/>
  <c r="AH678" i="2"/>
  <c r="AG678" i="2"/>
  <c r="AF678" i="2"/>
  <c r="AS677" i="2"/>
  <c r="AR677" i="2"/>
  <c r="AQ677" i="2"/>
  <c r="AP677" i="2"/>
  <c r="AO677" i="2"/>
  <c r="AN677" i="2"/>
  <c r="AM677" i="2"/>
  <c r="AL677" i="2"/>
  <c r="AK677" i="2"/>
  <c r="AJ677" i="2"/>
  <c r="AI677" i="2"/>
  <c r="AH677" i="2"/>
  <c r="AG677" i="2"/>
  <c r="AF677" i="2"/>
  <c r="AS676" i="2"/>
  <c r="AR676" i="2"/>
  <c r="AQ676" i="2"/>
  <c r="AP676" i="2"/>
  <c r="AO676" i="2"/>
  <c r="AN676" i="2"/>
  <c r="AM676" i="2"/>
  <c r="AL676" i="2"/>
  <c r="AK676" i="2"/>
  <c r="AJ676" i="2"/>
  <c r="AI676" i="2"/>
  <c r="AH676" i="2"/>
  <c r="AG676" i="2"/>
  <c r="AF676" i="2"/>
  <c r="AS675" i="2"/>
  <c r="BB675" i="2" s="1"/>
  <c r="AR675" i="2"/>
  <c r="AQ675" i="2"/>
  <c r="AP675" i="2"/>
  <c r="AO675" i="2"/>
  <c r="AN675" i="2"/>
  <c r="AM675" i="2"/>
  <c r="AL675" i="2"/>
  <c r="AK675" i="2"/>
  <c r="AJ675" i="2"/>
  <c r="AI675" i="2"/>
  <c r="AH675" i="2"/>
  <c r="AG675" i="2"/>
  <c r="AF675" i="2"/>
  <c r="AS674" i="2"/>
  <c r="BB674" i="2" s="1"/>
  <c r="AR674" i="2"/>
  <c r="AQ674" i="2"/>
  <c r="AP674" i="2"/>
  <c r="AO674" i="2"/>
  <c r="AN674" i="2"/>
  <c r="AM674" i="2"/>
  <c r="AL674" i="2"/>
  <c r="BA674" i="2" s="1"/>
  <c r="AK674" i="2"/>
  <c r="AJ674" i="2"/>
  <c r="AI674" i="2"/>
  <c r="AH674" i="2"/>
  <c r="AG674" i="2"/>
  <c r="AF674" i="2"/>
  <c r="AS673" i="2"/>
  <c r="BB673" i="2" s="1"/>
  <c r="AR673" i="2"/>
  <c r="AQ673" i="2"/>
  <c r="AP673" i="2"/>
  <c r="AO673" i="2"/>
  <c r="AN673" i="2"/>
  <c r="AM673" i="2"/>
  <c r="AL673" i="2"/>
  <c r="AK673" i="2"/>
  <c r="AJ673" i="2"/>
  <c r="AI673" i="2"/>
  <c r="AH673" i="2"/>
  <c r="AG673" i="2"/>
  <c r="AF673" i="2"/>
  <c r="AS672" i="2"/>
  <c r="BB672" i="2" s="1"/>
  <c r="AR672" i="2"/>
  <c r="AQ672" i="2"/>
  <c r="AP672" i="2"/>
  <c r="AO672" i="2"/>
  <c r="AN672" i="2"/>
  <c r="AM672" i="2"/>
  <c r="AL672" i="2"/>
  <c r="AK672" i="2"/>
  <c r="AJ672" i="2"/>
  <c r="AI672" i="2"/>
  <c r="AH672" i="2"/>
  <c r="AG672" i="2"/>
  <c r="AF672" i="2"/>
  <c r="AS671" i="2"/>
  <c r="AR671" i="2"/>
  <c r="AQ671" i="2"/>
  <c r="AP671" i="2"/>
  <c r="AO671" i="2"/>
  <c r="AN671" i="2"/>
  <c r="AM671" i="2"/>
  <c r="AL671" i="2"/>
  <c r="AK671" i="2"/>
  <c r="AJ671" i="2"/>
  <c r="AI671" i="2"/>
  <c r="AH671" i="2"/>
  <c r="AG671" i="2"/>
  <c r="AF671" i="2"/>
  <c r="AS670" i="2"/>
  <c r="BB670" i="2" s="1"/>
  <c r="AR670" i="2"/>
  <c r="AQ670" i="2"/>
  <c r="AP670" i="2"/>
  <c r="AO670" i="2"/>
  <c r="AN670" i="2"/>
  <c r="AM670" i="2"/>
  <c r="AL670" i="2"/>
  <c r="AK670" i="2"/>
  <c r="AJ670" i="2"/>
  <c r="AI670" i="2"/>
  <c r="AH670" i="2"/>
  <c r="AG670" i="2"/>
  <c r="AF670" i="2"/>
  <c r="AS669" i="2"/>
  <c r="BB669" i="2" s="1"/>
  <c r="AR669" i="2"/>
  <c r="AQ669" i="2"/>
  <c r="AP669" i="2"/>
  <c r="AO669" i="2"/>
  <c r="AN669" i="2"/>
  <c r="AM669" i="2"/>
  <c r="AL669" i="2"/>
  <c r="AK669" i="2"/>
  <c r="AJ669" i="2"/>
  <c r="AI669" i="2"/>
  <c r="AH669" i="2"/>
  <c r="AG669" i="2"/>
  <c r="AF669" i="2"/>
  <c r="AS668" i="2"/>
  <c r="BB668" i="2" s="1"/>
  <c r="AR668" i="2"/>
  <c r="AQ668" i="2"/>
  <c r="AP668" i="2"/>
  <c r="AO668" i="2"/>
  <c r="AN668" i="2"/>
  <c r="AM668" i="2"/>
  <c r="AL668" i="2"/>
  <c r="BA668" i="2" s="1"/>
  <c r="AK668" i="2"/>
  <c r="AJ668" i="2"/>
  <c r="AI668" i="2"/>
  <c r="AH668" i="2"/>
  <c r="AG668" i="2"/>
  <c r="AF668" i="2"/>
  <c r="AS667" i="2"/>
  <c r="AR667" i="2"/>
  <c r="AQ667" i="2"/>
  <c r="AP667" i="2"/>
  <c r="AO667" i="2"/>
  <c r="AN667" i="2"/>
  <c r="AM667" i="2"/>
  <c r="AL667" i="2"/>
  <c r="AK667" i="2"/>
  <c r="AJ667" i="2"/>
  <c r="AI667" i="2"/>
  <c r="AH667" i="2"/>
  <c r="AG667" i="2"/>
  <c r="AF667" i="2"/>
  <c r="AS665" i="2"/>
  <c r="AR665" i="2"/>
  <c r="AQ665" i="2"/>
  <c r="AP665" i="2"/>
  <c r="AO665" i="2"/>
  <c r="AN665" i="2"/>
  <c r="AM665" i="2"/>
  <c r="AL665" i="2"/>
  <c r="AK665" i="2"/>
  <c r="AJ665" i="2"/>
  <c r="AI665" i="2"/>
  <c r="AH665" i="2"/>
  <c r="AG665" i="2"/>
  <c r="AF665" i="2"/>
  <c r="AS664" i="2"/>
  <c r="AR664" i="2"/>
  <c r="AQ664" i="2"/>
  <c r="AP664" i="2"/>
  <c r="AO664" i="2"/>
  <c r="AN664" i="2"/>
  <c r="AM664" i="2"/>
  <c r="AL664" i="2"/>
  <c r="AK664" i="2"/>
  <c r="AJ664" i="2"/>
  <c r="AI664" i="2"/>
  <c r="AH664" i="2"/>
  <c r="AG664" i="2"/>
  <c r="AF664" i="2"/>
  <c r="AS663" i="2"/>
  <c r="BB663" i="2" s="1"/>
  <c r="AR663" i="2"/>
  <c r="AQ663" i="2"/>
  <c r="AP663" i="2"/>
  <c r="AO663" i="2"/>
  <c r="AN663" i="2"/>
  <c r="AM663" i="2"/>
  <c r="AL663" i="2"/>
  <c r="AK663" i="2"/>
  <c r="AJ663" i="2"/>
  <c r="AI663" i="2"/>
  <c r="AH663" i="2"/>
  <c r="AG663" i="2"/>
  <c r="AF663" i="2"/>
  <c r="AS662" i="2"/>
  <c r="BB662" i="2" s="1"/>
  <c r="AR662" i="2"/>
  <c r="AQ662" i="2"/>
  <c r="AP662" i="2"/>
  <c r="AO662" i="2"/>
  <c r="AN662" i="2"/>
  <c r="AM662" i="2"/>
  <c r="AL662" i="2"/>
  <c r="AK662" i="2"/>
  <c r="AJ662" i="2"/>
  <c r="AI662" i="2"/>
  <c r="AH662" i="2"/>
  <c r="AG662" i="2"/>
  <c r="AF662" i="2"/>
  <c r="AS661" i="2"/>
  <c r="BB661" i="2" s="1"/>
  <c r="AR661" i="2"/>
  <c r="AQ661" i="2"/>
  <c r="AP661" i="2"/>
  <c r="AO661" i="2"/>
  <c r="AN661" i="2"/>
  <c r="AM661" i="2"/>
  <c r="AL661" i="2"/>
  <c r="BA661" i="2" s="1"/>
  <c r="AK661" i="2"/>
  <c r="AJ661" i="2"/>
  <c r="AI661" i="2"/>
  <c r="AH661" i="2"/>
  <c r="AG661" i="2"/>
  <c r="AF661" i="2"/>
  <c r="AS660" i="2"/>
  <c r="BB660" i="2" s="1"/>
  <c r="AR660" i="2"/>
  <c r="AQ660" i="2"/>
  <c r="AP660" i="2"/>
  <c r="AO660" i="2"/>
  <c r="AN660" i="2"/>
  <c r="AM660" i="2"/>
  <c r="AL660" i="2"/>
  <c r="AK660" i="2"/>
  <c r="AJ660" i="2"/>
  <c r="AI660" i="2"/>
  <c r="AH660" i="2"/>
  <c r="AG660" i="2"/>
  <c r="AF660" i="2"/>
  <c r="AS659" i="2"/>
  <c r="BB659" i="2" s="1"/>
  <c r="AR659" i="2"/>
  <c r="AQ659" i="2"/>
  <c r="AP659" i="2"/>
  <c r="AO659" i="2"/>
  <c r="AN659" i="2"/>
  <c r="AM659" i="2"/>
  <c r="AL659" i="2"/>
  <c r="AK659" i="2"/>
  <c r="AJ659" i="2"/>
  <c r="AI659" i="2"/>
  <c r="AH659" i="2"/>
  <c r="AG659" i="2"/>
  <c r="AF659" i="2"/>
  <c r="AS658" i="2"/>
  <c r="AR658" i="2"/>
  <c r="AQ658" i="2"/>
  <c r="AP658" i="2"/>
  <c r="AO658" i="2"/>
  <c r="AN658" i="2"/>
  <c r="AM658" i="2"/>
  <c r="AL658" i="2"/>
  <c r="AK658" i="2"/>
  <c r="AJ658" i="2"/>
  <c r="AI658" i="2"/>
  <c r="AH658" i="2"/>
  <c r="AG658" i="2"/>
  <c r="AF658" i="2"/>
  <c r="AS657" i="2"/>
  <c r="BB657" i="2" s="1"/>
  <c r="AR657" i="2"/>
  <c r="AQ657" i="2"/>
  <c r="AP657" i="2"/>
  <c r="AO657" i="2"/>
  <c r="AN657" i="2"/>
  <c r="AM657" i="2"/>
  <c r="AL657" i="2"/>
  <c r="AK657" i="2"/>
  <c r="AJ657" i="2"/>
  <c r="AI657" i="2"/>
  <c r="AH657" i="2"/>
  <c r="AG657" i="2"/>
  <c r="AF657" i="2"/>
  <c r="AS656" i="2"/>
  <c r="AR656" i="2"/>
  <c r="AQ656" i="2"/>
  <c r="AP656" i="2"/>
  <c r="AO656" i="2"/>
  <c r="AN656" i="2"/>
  <c r="AM656" i="2"/>
  <c r="AL656" i="2"/>
  <c r="AK656" i="2"/>
  <c r="AJ656" i="2"/>
  <c r="AI656" i="2"/>
  <c r="AH656" i="2"/>
  <c r="AG656" i="2"/>
  <c r="AF656" i="2"/>
  <c r="AS655" i="2"/>
  <c r="BB655" i="2" s="1"/>
  <c r="AR655" i="2"/>
  <c r="AQ655" i="2"/>
  <c r="AP655" i="2"/>
  <c r="AO655" i="2"/>
  <c r="AN655" i="2"/>
  <c r="AM655" i="2"/>
  <c r="AL655" i="2"/>
  <c r="BA655" i="2" s="1"/>
  <c r="AK655" i="2"/>
  <c r="AJ655" i="2"/>
  <c r="AI655" i="2"/>
  <c r="AH655" i="2"/>
  <c r="AG655" i="2"/>
  <c r="AF655" i="2"/>
  <c r="AS654" i="2"/>
  <c r="AR654" i="2"/>
  <c r="AQ654" i="2"/>
  <c r="AP654" i="2"/>
  <c r="AO654" i="2"/>
  <c r="AN654" i="2"/>
  <c r="AM654" i="2"/>
  <c r="AL654" i="2"/>
  <c r="BA654" i="2" s="1"/>
  <c r="AK654" i="2"/>
  <c r="AJ654" i="2"/>
  <c r="AI654" i="2"/>
  <c r="AH654" i="2"/>
  <c r="AG654" i="2"/>
  <c r="AF654" i="2"/>
  <c r="AS652" i="2"/>
  <c r="BB652" i="2" s="1"/>
  <c r="AR652" i="2"/>
  <c r="AQ652" i="2"/>
  <c r="AP652" i="2"/>
  <c r="AO652" i="2"/>
  <c r="AN652" i="2"/>
  <c r="AM652" i="2"/>
  <c r="AL652" i="2"/>
  <c r="AK652" i="2"/>
  <c r="AJ652" i="2"/>
  <c r="AI652" i="2"/>
  <c r="AH652" i="2"/>
  <c r="AG652" i="2"/>
  <c r="AF652" i="2"/>
  <c r="AS651" i="2"/>
  <c r="AR651" i="2"/>
  <c r="AQ651" i="2"/>
  <c r="AP651" i="2"/>
  <c r="AO651" i="2"/>
  <c r="AN651" i="2"/>
  <c r="AM651" i="2"/>
  <c r="AL651" i="2"/>
  <c r="AK651" i="2"/>
  <c r="AJ651" i="2"/>
  <c r="AI651" i="2"/>
  <c r="AH651" i="2"/>
  <c r="AG651" i="2"/>
  <c r="AF651" i="2"/>
  <c r="AS650" i="2"/>
  <c r="AR650" i="2"/>
  <c r="AQ650" i="2"/>
  <c r="AP650" i="2"/>
  <c r="AO650" i="2"/>
  <c r="AN650" i="2"/>
  <c r="AM650" i="2"/>
  <c r="AL650" i="2"/>
  <c r="AK650" i="2"/>
  <c r="AJ650" i="2"/>
  <c r="AI650" i="2"/>
  <c r="AH650" i="2"/>
  <c r="AG650" i="2"/>
  <c r="AF650" i="2"/>
  <c r="AS649" i="2"/>
  <c r="BB649" i="2" s="1"/>
  <c r="AR649" i="2"/>
  <c r="AQ649" i="2"/>
  <c r="AP649" i="2"/>
  <c r="AO649" i="2"/>
  <c r="AN649" i="2"/>
  <c r="AM649" i="2"/>
  <c r="AL649" i="2"/>
  <c r="AK649" i="2"/>
  <c r="AJ649" i="2"/>
  <c r="AI649" i="2"/>
  <c r="AH649" i="2"/>
  <c r="AG649" i="2"/>
  <c r="AF649" i="2"/>
  <c r="AS648" i="2"/>
  <c r="BB648" i="2" s="1"/>
  <c r="AR648" i="2"/>
  <c r="AQ648" i="2"/>
  <c r="AP648" i="2"/>
  <c r="AO648" i="2"/>
  <c r="AN648" i="2"/>
  <c r="AM648" i="2"/>
  <c r="AL648" i="2"/>
  <c r="BA648" i="2" s="1"/>
  <c r="AK648" i="2"/>
  <c r="AJ648" i="2"/>
  <c r="AI648" i="2"/>
  <c r="AH648" i="2"/>
  <c r="AG648" i="2"/>
  <c r="AF648" i="2"/>
  <c r="AS647" i="2"/>
  <c r="BB647" i="2" s="1"/>
  <c r="AR647" i="2"/>
  <c r="AQ647" i="2"/>
  <c r="AP647" i="2"/>
  <c r="AO647" i="2"/>
  <c r="AN647" i="2"/>
  <c r="AM647" i="2"/>
  <c r="AL647" i="2"/>
  <c r="AK647" i="2"/>
  <c r="AJ647" i="2"/>
  <c r="AI647" i="2"/>
  <c r="AH647" i="2"/>
  <c r="AG647" i="2"/>
  <c r="AF647" i="2"/>
  <c r="AS646" i="2"/>
  <c r="AR646" i="2"/>
  <c r="AQ646" i="2"/>
  <c r="AP646" i="2"/>
  <c r="AO646" i="2"/>
  <c r="AN646" i="2"/>
  <c r="AM646" i="2"/>
  <c r="AL646" i="2"/>
  <c r="AK646" i="2"/>
  <c r="AJ646" i="2"/>
  <c r="AI646" i="2"/>
  <c r="AH646" i="2"/>
  <c r="AG646" i="2"/>
  <c r="AF646" i="2"/>
  <c r="AS645" i="2"/>
  <c r="AR645" i="2"/>
  <c r="AQ645" i="2"/>
  <c r="AP645" i="2"/>
  <c r="AO645" i="2"/>
  <c r="AN645" i="2"/>
  <c r="AM645" i="2"/>
  <c r="AL645" i="2"/>
  <c r="AK645" i="2"/>
  <c r="AJ645" i="2"/>
  <c r="AI645" i="2"/>
  <c r="AH645" i="2"/>
  <c r="AG645" i="2"/>
  <c r="AF645" i="2"/>
  <c r="AS644" i="2"/>
  <c r="AR644" i="2"/>
  <c r="AQ644" i="2"/>
  <c r="AP644" i="2"/>
  <c r="AO644" i="2"/>
  <c r="AN644" i="2"/>
  <c r="AM644" i="2"/>
  <c r="AL644" i="2"/>
  <c r="AK644" i="2"/>
  <c r="AJ644" i="2"/>
  <c r="AI644" i="2"/>
  <c r="AH644" i="2"/>
  <c r="AG644" i="2"/>
  <c r="AF644" i="2"/>
  <c r="AS643" i="2"/>
  <c r="AR643" i="2"/>
  <c r="AQ643" i="2"/>
  <c r="AP643" i="2"/>
  <c r="AO643" i="2"/>
  <c r="AN643" i="2"/>
  <c r="AM643" i="2"/>
  <c r="AL643" i="2"/>
  <c r="AK643" i="2"/>
  <c r="AJ643" i="2"/>
  <c r="AI643" i="2"/>
  <c r="AH643" i="2"/>
  <c r="AG643" i="2"/>
  <c r="AF643" i="2"/>
  <c r="AS642" i="2"/>
  <c r="AR642" i="2"/>
  <c r="AQ642" i="2"/>
  <c r="AP642" i="2"/>
  <c r="AO642" i="2"/>
  <c r="AN642" i="2"/>
  <c r="AM642" i="2"/>
  <c r="AL642" i="2"/>
  <c r="BA642" i="2" s="1"/>
  <c r="AK642" i="2"/>
  <c r="AJ642" i="2"/>
  <c r="AI642" i="2"/>
  <c r="AH642" i="2"/>
  <c r="AG642" i="2"/>
  <c r="AF642" i="2"/>
  <c r="AS641" i="2"/>
  <c r="AR641" i="2"/>
  <c r="AQ641" i="2"/>
  <c r="AP641" i="2"/>
  <c r="AO641" i="2"/>
  <c r="AN641" i="2"/>
  <c r="AM641" i="2"/>
  <c r="AL641" i="2"/>
  <c r="AK641" i="2"/>
  <c r="AJ641" i="2"/>
  <c r="AI641" i="2"/>
  <c r="AH641" i="2"/>
  <c r="AG641" i="2"/>
  <c r="AF641" i="2"/>
  <c r="AS639" i="2"/>
  <c r="AR639" i="2"/>
  <c r="AQ639" i="2"/>
  <c r="AP639" i="2"/>
  <c r="AO639" i="2"/>
  <c r="AN639" i="2"/>
  <c r="AM639" i="2"/>
  <c r="AL639" i="2"/>
  <c r="AK639" i="2"/>
  <c r="AJ639" i="2"/>
  <c r="AI639" i="2"/>
  <c r="AH639" i="2"/>
  <c r="AG639" i="2"/>
  <c r="AF639" i="2"/>
  <c r="AS638" i="2"/>
  <c r="AR638" i="2"/>
  <c r="AQ638" i="2"/>
  <c r="AP638" i="2"/>
  <c r="AO638" i="2"/>
  <c r="AN638" i="2"/>
  <c r="AM638" i="2"/>
  <c r="AL638" i="2"/>
  <c r="AK638" i="2"/>
  <c r="AJ638" i="2"/>
  <c r="AI638" i="2"/>
  <c r="AH638" i="2"/>
  <c r="AG638" i="2"/>
  <c r="AF638" i="2"/>
  <c r="AS637" i="2"/>
  <c r="AR637" i="2"/>
  <c r="AQ637" i="2"/>
  <c r="AP637" i="2"/>
  <c r="AO637" i="2"/>
  <c r="AN637" i="2"/>
  <c r="AM637" i="2"/>
  <c r="AL637" i="2"/>
  <c r="AK637" i="2"/>
  <c r="AJ637" i="2"/>
  <c r="AI637" i="2"/>
  <c r="AH637" i="2"/>
  <c r="AG637" i="2"/>
  <c r="AF637" i="2"/>
  <c r="AS636" i="2"/>
  <c r="AR636" i="2"/>
  <c r="AQ636" i="2"/>
  <c r="AP636" i="2"/>
  <c r="AO636" i="2"/>
  <c r="AN636" i="2"/>
  <c r="AM636" i="2"/>
  <c r="AL636" i="2"/>
  <c r="AK636" i="2"/>
  <c r="AJ636" i="2"/>
  <c r="AI636" i="2"/>
  <c r="AH636" i="2"/>
  <c r="AG636" i="2"/>
  <c r="AF636" i="2"/>
  <c r="AS635" i="2"/>
  <c r="BB635" i="2" s="1"/>
  <c r="AR635" i="2"/>
  <c r="AQ635" i="2"/>
  <c r="AP635" i="2"/>
  <c r="AO635" i="2"/>
  <c r="AN635" i="2"/>
  <c r="AM635" i="2"/>
  <c r="AL635" i="2"/>
  <c r="AK635" i="2"/>
  <c r="AJ635" i="2"/>
  <c r="AI635" i="2"/>
  <c r="AH635" i="2"/>
  <c r="AG635" i="2"/>
  <c r="AF635" i="2"/>
  <c r="AS634" i="2"/>
  <c r="AR634" i="2"/>
  <c r="AQ634" i="2"/>
  <c r="AP634" i="2"/>
  <c r="AO634" i="2"/>
  <c r="AN634" i="2"/>
  <c r="AM634" i="2"/>
  <c r="AL634" i="2"/>
  <c r="AK634" i="2"/>
  <c r="AJ634" i="2"/>
  <c r="AI634" i="2"/>
  <c r="AH634" i="2"/>
  <c r="AG634" i="2"/>
  <c r="AF634" i="2"/>
  <c r="AS633" i="2"/>
  <c r="AR633" i="2"/>
  <c r="AQ633" i="2"/>
  <c r="AP633" i="2"/>
  <c r="AO633" i="2"/>
  <c r="AN633" i="2"/>
  <c r="AM633" i="2"/>
  <c r="AL633" i="2"/>
  <c r="AK633" i="2"/>
  <c r="AJ633" i="2"/>
  <c r="AI633" i="2"/>
  <c r="AH633" i="2"/>
  <c r="AG633" i="2"/>
  <c r="AF633" i="2"/>
  <c r="AS632" i="2"/>
  <c r="AR632" i="2"/>
  <c r="AQ632" i="2"/>
  <c r="AP632" i="2"/>
  <c r="AO632" i="2"/>
  <c r="AN632" i="2"/>
  <c r="AM632" i="2"/>
  <c r="AL632" i="2"/>
  <c r="AK632" i="2"/>
  <c r="AJ632" i="2"/>
  <c r="AI632" i="2"/>
  <c r="AH632" i="2"/>
  <c r="AG632" i="2"/>
  <c r="AF632" i="2"/>
  <c r="AS631" i="2"/>
  <c r="AR631" i="2"/>
  <c r="AQ631" i="2"/>
  <c r="AP631" i="2"/>
  <c r="AO631" i="2"/>
  <c r="AN631" i="2"/>
  <c r="AM631" i="2"/>
  <c r="AL631" i="2"/>
  <c r="AK631" i="2"/>
  <c r="AJ631" i="2"/>
  <c r="AI631" i="2"/>
  <c r="AH631" i="2"/>
  <c r="AG631" i="2"/>
  <c r="AF631" i="2"/>
  <c r="AS630" i="2"/>
  <c r="AR630" i="2"/>
  <c r="AQ630" i="2"/>
  <c r="AP630" i="2"/>
  <c r="AO630" i="2"/>
  <c r="AN630" i="2"/>
  <c r="AM630" i="2"/>
  <c r="AL630" i="2"/>
  <c r="AK630" i="2"/>
  <c r="AJ630" i="2"/>
  <c r="AI630" i="2"/>
  <c r="AH630" i="2"/>
  <c r="AG630" i="2"/>
  <c r="AF630" i="2"/>
  <c r="AS629" i="2"/>
  <c r="AR629" i="2"/>
  <c r="AQ629" i="2"/>
  <c r="AP629" i="2"/>
  <c r="AO629" i="2"/>
  <c r="AN629" i="2"/>
  <c r="AM629" i="2"/>
  <c r="AL629" i="2"/>
  <c r="AK629" i="2"/>
  <c r="AJ629" i="2"/>
  <c r="AI629" i="2"/>
  <c r="AH629" i="2"/>
  <c r="AG629" i="2"/>
  <c r="AF629" i="2"/>
  <c r="AS628" i="2"/>
  <c r="AR628" i="2"/>
  <c r="AQ628" i="2"/>
  <c r="AP628" i="2"/>
  <c r="AO628" i="2"/>
  <c r="AN628" i="2"/>
  <c r="AM628" i="2"/>
  <c r="AL628" i="2"/>
  <c r="BA628" i="2" s="1"/>
  <c r="AK628" i="2"/>
  <c r="AJ628" i="2"/>
  <c r="AI628" i="2"/>
  <c r="AH628" i="2"/>
  <c r="AG628" i="2"/>
  <c r="AF628" i="2"/>
  <c r="AS626" i="2"/>
  <c r="AR626" i="2"/>
  <c r="AQ626" i="2"/>
  <c r="AP626" i="2"/>
  <c r="AO626" i="2"/>
  <c r="AN626" i="2"/>
  <c r="AM626" i="2"/>
  <c r="AL626" i="2"/>
  <c r="AK626" i="2"/>
  <c r="AJ626" i="2"/>
  <c r="AI626" i="2"/>
  <c r="AH626" i="2"/>
  <c r="AG626" i="2"/>
  <c r="AF626" i="2"/>
  <c r="AS625" i="2"/>
  <c r="AR625" i="2"/>
  <c r="AQ625" i="2"/>
  <c r="AP625" i="2"/>
  <c r="AO625" i="2"/>
  <c r="AN625" i="2"/>
  <c r="AM625" i="2"/>
  <c r="AL625" i="2"/>
  <c r="BA625" i="2" s="1"/>
  <c r="AK625" i="2"/>
  <c r="AJ625" i="2"/>
  <c r="AI625" i="2"/>
  <c r="AH625" i="2"/>
  <c r="AG625" i="2"/>
  <c r="AF625" i="2"/>
  <c r="AS624" i="2"/>
  <c r="AR624" i="2"/>
  <c r="AQ624" i="2"/>
  <c r="AP624" i="2"/>
  <c r="AO624" i="2"/>
  <c r="AN624" i="2"/>
  <c r="AM624" i="2"/>
  <c r="AL624" i="2"/>
  <c r="BA624" i="2" s="1"/>
  <c r="AK624" i="2"/>
  <c r="AJ624" i="2"/>
  <c r="AI624" i="2"/>
  <c r="AH624" i="2"/>
  <c r="AG624" i="2"/>
  <c r="AF624" i="2"/>
  <c r="AS623" i="2"/>
  <c r="AR623" i="2"/>
  <c r="AQ623" i="2"/>
  <c r="AP623" i="2"/>
  <c r="AO623" i="2"/>
  <c r="AN623" i="2"/>
  <c r="AM623" i="2"/>
  <c r="AL623" i="2"/>
  <c r="AK623" i="2"/>
  <c r="AJ623" i="2"/>
  <c r="AI623" i="2"/>
  <c r="AH623" i="2"/>
  <c r="AG623" i="2"/>
  <c r="AF623" i="2"/>
  <c r="AS622" i="2"/>
  <c r="BB622" i="2" s="1"/>
  <c r="AR622" i="2"/>
  <c r="AQ622" i="2"/>
  <c r="AP622" i="2"/>
  <c r="AO622" i="2"/>
  <c r="AN622" i="2"/>
  <c r="AM622" i="2"/>
  <c r="AL622" i="2"/>
  <c r="AK622" i="2"/>
  <c r="AJ622" i="2"/>
  <c r="AI622" i="2"/>
  <c r="AH622" i="2"/>
  <c r="AG622" i="2"/>
  <c r="AF622" i="2"/>
  <c r="AS621" i="2"/>
  <c r="BB621" i="2" s="1"/>
  <c r="AR621" i="2"/>
  <c r="AQ621" i="2"/>
  <c r="AP621" i="2"/>
  <c r="AO621" i="2"/>
  <c r="AN621" i="2"/>
  <c r="AM621" i="2"/>
  <c r="AL621" i="2"/>
  <c r="AK621" i="2"/>
  <c r="AJ621" i="2"/>
  <c r="AI621" i="2"/>
  <c r="AH621" i="2"/>
  <c r="AG621" i="2"/>
  <c r="AF621" i="2"/>
  <c r="AS620" i="2"/>
  <c r="AR620" i="2"/>
  <c r="AQ620" i="2"/>
  <c r="AP620" i="2"/>
  <c r="AO620" i="2"/>
  <c r="AN620" i="2"/>
  <c r="AM620" i="2"/>
  <c r="AL620" i="2"/>
  <c r="AK620" i="2"/>
  <c r="AJ620" i="2"/>
  <c r="AI620" i="2"/>
  <c r="AH620" i="2"/>
  <c r="AG620" i="2"/>
  <c r="AF620" i="2"/>
  <c r="AS619" i="2"/>
  <c r="AR619" i="2"/>
  <c r="AQ619" i="2"/>
  <c r="AP619" i="2"/>
  <c r="AO619" i="2"/>
  <c r="AN619" i="2"/>
  <c r="AM619" i="2"/>
  <c r="AL619" i="2"/>
  <c r="AK619" i="2"/>
  <c r="AJ619" i="2"/>
  <c r="AI619" i="2"/>
  <c r="AH619" i="2"/>
  <c r="AG619" i="2"/>
  <c r="AF619" i="2"/>
  <c r="AS618" i="2"/>
  <c r="AR618" i="2"/>
  <c r="AQ618" i="2"/>
  <c r="AP618" i="2"/>
  <c r="AO618" i="2"/>
  <c r="AN618" i="2"/>
  <c r="AM618" i="2"/>
  <c r="AL618" i="2"/>
  <c r="BA618" i="2" s="1"/>
  <c r="AK618" i="2"/>
  <c r="AJ618" i="2"/>
  <c r="AI618" i="2"/>
  <c r="AH618" i="2"/>
  <c r="AG618" i="2"/>
  <c r="AF618" i="2"/>
  <c r="AS617" i="2"/>
  <c r="AR617" i="2"/>
  <c r="AQ617" i="2"/>
  <c r="AP617" i="2"/>
  <c r="AO617" i="2"/>
  <c r="AN617" i="2"/>
  <c r="AM617" i="2"/>
  <c r="AL617" i="2"/>
  <c r="AK617" i="2"/>
  <c r="AJ617" i="2"/>
  <c r="AI617" i="2"/>
  <c r="AH617" i="2"/>
  <c r="AG617" i="2"/>
  <c r="AF617" i="2"/>
  <c r="AS616" i="2"/>
  <c r="AR616" i="2"/>
  <c r="AQ616" i="2"/>
  <c r="AP616" i="2"/>
  <c r="AO616" i="2"/>
  <c r="AN616" i="2"/>
  <c r="AM616" i="2"/>
  <c r="AL616" i="2"/>
  <c r="AK616" i="2"/>
  <c r="AJ616" i="2"/>
  <c r="AI616" i="2"/>
  <c r="AH616" i="2"/>
  <c r="AG616" i="2"/>
  <c r="AF616" i="2"/>
  <c r="AS615" i="2"/>
  <c r="AR615" i="2"/>
  <c r="AQ615" i="2"/>
  <c r="AP615" i="2"/>
  <c r="AO615" i="2"/>
  <c r="AN615" i="2"/>
  <c r="AM615" i="2"/>
  <c r="AL615" i="2"/>
  <c r="AK615" i="2"/>
  <c r="AJ615" i="2"/>
  <c r="AI615" i="2"/>
  <c r="AH615" i="2"/>
  <c r="AG615" i="2"/>
  <c r="AF615" i="2"/>
  <c r="AS613" i="2"/>
  <c r="AR613" i="2"/>
  <c r="AQ613" i="2"/>
  <c r="AP613" i="2"/>
  <c r="AO613" i="2"/>
  <c r="AN613" i="2"/>
  <c r="AM613" i="2"/>
  <c r="AL613" i="2"/>
  <c r="BA613" i="2" s="1"/>
  <c r="AK613" i="2"/>
  <c r="AJ613" i="2"/>
  <c r="AI613" i="2"/>
  <c r="AH613" i="2"/>
  <c r="AG613" i="2"/>
  <c r="AF613" i="2"/>
  <c r="AS612" i="2"/>
  <c r="AR612" i="2"/>
  <c r="AQ612" i="2"/>
  <c r="AP612" i="2"/>
  <c r="AO612" i="2"/>
  <c r="AN612" i="2"/>
  <c r="AM612" i="2"/>
  <c r="AL612" i="2"/>
  <c r="AK612" i="2"/>
  <c r="AJ612" i="2"/>
  <c r="AI612" i="2"/>
  <c r="AH612" i="2"/>
  <c r="AG612" i="2"/>
  <c r="AF612" i="2"/>
  <c r="AS611" i="2"/>
  <c r="AR611" i="2"/>
  <c r="AQ611" i="2"/>
  <c r="AP611" i="2"/>
  <c r="AO611" i="2"/>
  <c r="AN611" i="2"/>
  <c r="AM611" i="2"/>
  <c r="AL611" i="2"/>
  <c r="BA611" i="2" s="1"/>
  <c r="AK611" i="2"/>
  <c r="AJ611" i="2"/>
  <c r="AI611" i="2"/>
  <c r="AH611" i="2"/>
  <c r="AG611" i="2"/>
  <c r="AF611" i="2"/>
  <c r="AS610" i="2"/>
  <c r="AR610" i="2"/>
  <c r="AQ610" i="2"/>
  <c r="AP610" i="2"/>
  <c r="AO610" i="2"/>
  <c r="AN610" i="2"/>
  <c r="AM610" i="2"/>
  <c r="AL610" i="2"/>
  <c r="AK610" i="2"/>
  <c r="AJ610" i="2"/>
  <c r="AI610" i="2"/>
  <c r="AH610" i="2"/>
  <c r="AG610" i="2"/>
  <c r="AF610" i="2"/>
  <c r="AS609" i="2"/>
  <c r="BB609" i="2" s="1"/>
  <c r="AR609" i="2"/>
  <c r="AQ609" i="2"/>
  <c r="AP609" i="2"/>
  <c r="AO609" i="2"/>
  <c r="AN609" i="2"/>
  <c r="AM609" i="2"/>
  <c r="AL609" i="2"/>
  <c r="AK609" i="2"/>
  <c r="AJ609" i="2"/>
  <c r="AI609" i="2"/>
  <c r="AH609" i="2"/>
  <c r="AG609" i="2"/>
  <c r="AF609" i="2"/>
  <c r="AS608" i="2"/>
  <c r="AR608" i="2"/>
  <c r="AQ608" i="2"/>
  <c r="AP608" i="2"/>
  <c r="AO608" i="2"/>
  <c r="AN608" i="2"/>
  <c r="AM608" i="2"/>
  <c r="AL608" i="2"/>
  <c r="BA608" i="2" s="1"/>
  <c r="AK608" i="2"/>
  <c r="AJ608" i="2"/>
  <c r="AI608" i="2"/>
  <c r="AH608" i="2"/>
  <c r="AG608" i="2"/>
  <c r="AF608" i="2"/>
  <c r="AS607" i="2"/>
  <c r="AR607" i="2"/>
  <c r="AQ607" i="2"/>
  <c r="AP607" i="2"/>
  <c r="AO607" i="2"/>
  <c r="AN607" i="2"/>
  <c r="AM607" i="2"/>
  <c r="AL607" i="2"/>
  <c r="BA607" i="2" s="1"/>
  <c r="AK607" i="2"/>
  <c r="AJ607" i="2"/>
  <c r="AI607" i="2"/>
  <c r="AH607" i="2"/>
  <c r="AG607" i="2"/>
  <c r="AF607" i="2"/>
  <c r="AS606" i="2"/>
  <c r="AR606" i="2"/>
  <c r="AQ606" i="2"/>
  <c r="AP606" i="2"/>
  <c r="AO606" i="2"/>
  <c r="AN606" i="2"/>
  <c r="AM606" i="2"/>
  <c r="AL606" i="2"/>
  <c r="AK606" i="2"/>
  <c r="AJ606" i="2"/>
  <c r="AI606" i="2"/>
  <c r="AH606" i="2"/>
  <c r="AG606" i="2"/>
  <c r="AF606" i="2"/>
  <c r="AS605" i="2"/>
  <c r="BB605" i="2" s="1"/>
  <c r="AR605" i="2"/>
  <c r="AQ605" i="2"/>
  <c r="AP605" i="2"/>
  <c r="AO605" i="2"/>
  <c r="AN605" i="2"/>
  <c r="AM605" i="2"/>
  <c r="AL605" i="2"/>
  <c r="AK605" i="2"/>
  <c r="AJ605" i="2"/>
  <c r="AI605" i="2"/>
  <c r="AH605" i="2"/>
  <c r="AG605" i="2"/>
  <c r="AF605" i="2"/>
  <c r="AS604" i="2"/>
  <c r="BB604" i="2" s="1"/>
  <c r="AR604" i="2"/>
  <c r="AQ604" i="2"/>
  <c r="AP604" i="2"/>
  <c r="AO604" i="2"/>
  <c r="AN604" i="2"/>
  <c r="AM604" i="2"/>
  <c r="AL604" i="2"/>
  <c r="AK604" i="2"/>
  <c r="AJ604" i="2"/>
  <c r="AI604" i="2"/>
  <c r="AH604" i="2"/>
  <c r="AG604" i="2"/>
  <c r="AF604" i="2"/>
  <c r="AS603" i="2"/>
  <c r="AR603" i="2"/>
  <c r="AQ603" i="2"/>
  <c r="AP603" i="2"/>
  <c r="AO603" i="2"/>
  <c r="AN603" i="2"/>
  <c r="AM603" i="2"/>
  <c r="AL603" i="2"/>
  <c r="AK603" i="2"/>
  <c r="AJ603" i="2"/>
  <c r="AI603" i="2"/>
  <c r="AH603" i="2"/>
  <c r="AG603" i="2"/>
  <c r="AF603" i="2"/>
  <c r="AS602" i="2"/>
  <c r="AR602" i="2"/>
  <c r="AQ602" i="2"/>
  <c r="AP602" i="2"/>
  <c r="AO602" i="2"/>
  <c r="AN602" i="2"/>
  <c r="AM602" i="2"/>
  <c r="AL602" i="2"/>
  <c r="BA602" i="2" s="1"/>
  <c r="AK602" i="2"/>
  <c r="AJ602" i="2"/>
  <c r="AI602" i="2"/>
  <c r="AH602" i="2"/>
  <c r="AG602" i="2"/>
  <c r="AF602" i="2"/>
  <c r="AS600" i="2"/>
  <c r="AR600" i="2"/>
  <c r="AQ600" i="2"/>
  <c r="AP600" i="2"/>
  <c r="AO600" i="2"/>
  <c r="AN600" i="2"/>
  <c r="AM600" i="2"/>
  <c r="AL600" i="2"/>
  <c r="AK600" i="2"/>
  <c r="AJ600" i="2"/>
  <c r="AI600" i="2"/>
  <c r="AH600" i="2"/>
  <c r="AG600" i="2"/>
  <c r="AF600" i="2"/>
  <c r="AS599" i="2"/>
  <c r="AR599" i="2"/>
  <c r="AQ599" i="2"/>
  <c r="AP599" i="2"/>
  <c r="AO599" i="2"/>
  <c r="AN599" i="2"/>
  <c r="AM599" i="2"/>
  <c r="AL599" i="2"/>
  <c r="AK599" i="2"/>
  <c r="AJ599" i="2"/>
  <c r="AI599" i="2"/>
  <c r="AH599" i="2"/>
  <c r="AG599" i="2"/>
  <c r="AF599" i="2"/>
  <c r="AS598" i="2"/>
  <c r="AR598" i="2"/>
  <c r="AQ598" i="2"/>
  <c r="AP598" i="2"/>
  <c r="AO598" i="2"/>
  <c r="AN598" i="2"/>
  <c r="AM598" i="2"/>
  <c r="AL598" i="2"/>
  <c r="AK598" i="2"/>
  <c r="AJ598" i="2"/>
  <c r="AI598" i="2"/>
  <c r="AH598" i="2"/>
  <c r="AG598" i="2"/>
  <c r="AF598" i="2"/>
  <c r="AS597" i="2"/>
  <c r="AR597" i="2"/>
  <c r="AQ597" i="2"/>
  <c r="AP597" i="2"/>
  <c r="AO597" i="2"/>
  <c r="AN597" i="2"/>
  <c r="AM597" i="2"/>
  <c r="AL597" i="2"/>
  <c r="BA597" i="2" s="1"/>
  <c r="AK597" i="2"/>
  <c r="AJ597" i="2"/>
  <c r="AI597" i="2"/>
  <c r="AH597" i="2"/>
  <c r="AG597" i="2"/>
  <c r="AF597" i="2"/>
  <c r="AS596" i="2"/>
  <c r="BB596" i="2" s="1"/>
  <c r="AR596" i="2"/>
  <c r="AQ596" i="2"/>
  <c r="AP596" i="2"/>
  <c r="AO596" i="2"/>
  <c r="AN596" i="2"/>
  <c r="AM596" i="2"/>
  <c r="AL596" i="2"/>
  <c r="AK596" i="2"/>
  <c r="AJ596" i="2"/>
  <c r="AI596" i="2"/>
  <c r="AH596" i="2"/>
  <c r="AG596" i="2"/>
  <c r="AF596" i="2"/>
  <c r="AS595" i="2"/>
  <c r="AR595" i="2"/>
  <c r="AQ595" i="2"/>
  <c r="AP595" i="2"/>
  <c r="AO595" i="2"/>
  <c r="AN595" i="2"/>
  <c r="AM595" i="2"/>
  <c r="AL595" i="2"/>
  <c r="AK595" i="2"/>
  <c r="AJ595" i="2"/>
  <c r="AI595" i="2"/>
  <c r="AH595" i="2"/>
  <c r="AG595" i="2"/>
  <c r="AF595" i="2"/>
  <c r="AS594" i="2"/>
  <c r="AR594" i="2"/>
  <c r="AQ594" i="2"/>
  <c r="AP594" i="2"/>
  <c r="AO594" i="2"/>
  <c r="AN594" i="2"/>
  <c r="AM594" i="2"/>
  <c r="AL594" i="2"/>
  <c r="AK594" i="2"/>
  <c r="AJ594" i="2"/>
  <c r="AI594" i="2"/>
  <c r="AH594" i="2"/>
  <c r="AG594" i="2"/>
  <c r="AF594" i="2"/>
  <c r="AS593" i="2"/>
  <c r="AR593" i="2"/>
  <c r="AQ593" i="2"/>
  <c r="AP593" i="2"/>
  <c r="AO593" i="2"/>
  <c r="AN593" i="2"/>
  <c r="AM593" i="2"/>
  <c r="AL593" i="2"/>
  <c r="AK593" i="2"/>
  <c r="AJ593" i="2"/>
  <c r="AI593" i="2"/>
  <c r="AH593" i="2"/>
  <c r="AG593" i="2"/>
  <c r="AF593" i="2"/>
  <c r="AS592" i="2"/>
  <c r="AR592" i="2"/>
  <c r="AQ592" i="2"/>
  <c r="AP592" i="2"/>
  <c r="AO592" i="2"/>
  <c r="AN592" i="2"/>
  <c r="AM592" i="2"/>
  <c r="AL592" i="2"/>
  <c r="AK592" i="2"/>
  <c r="AJ592" i="2"/>
  <c r="AI592" i="2"/>
  <c r="AH592" i="2"/>
  <c r="AG592" i="2"/>
  <c r="AF592" i="2"/>
  <c r="AS591" i="2"/>
  <c r="AR591" i="2"/>
  <c r="AQ591" i="2"/>
  <c r="AP591" i="2"/>
  <c r="AO591" i="2"/>
  <c r="AN591" i="2"/>
  <c r="AM591" i="2"/>
  <c r="AL591" i="2"/>
  <c r="AK591" i="2"/>
  <c r="AJ591" i="2"/>
  <c r="AI591" i="2"/>
  <c r="AH591" i="2"/>
  <c r="AG591" i="2"/>
  <c r="AF591" i="2"/>
  <c r="AS590" i="2"/>
  <c r="AR590" i="2"/>
  <c r="AQ590" i="2"/>
  <c r="AP590" i="2"/>
  <c r="AO590" i="2"/>
  <c r="AN590" i="2"/>
  <c r="AM590" i="2"/>
  <c r="AL590" i="2"/>
  <c r="AK590" i="2"/>
  <c r="AJ590" i="2"/>
  <c r="AI590" i="2"/>
  <c r="AH590" i="2"/>
  <c r="AG590" i="2"/>
  <c r="AF590" i="2"/>
  <c r="AS589" i="2"/>
  <c r="AR589" i="2"/>
  <c r="AQ589" i="2"/>
  <c r="AP589" i="2"/>
  <c r="AO589" i="2"/>
  <c r="AN589" i="2"/>
  <c r="AM589" i="2"/>
  <c r="AL589" i="2"/>
  <c r="BA589" i="2" s="1"/>
  <c r="AK589" i="2"/>
  <c r="AJ589" i="2"/>
  <c r="AI589" i="2"/>
  <c r="AH589" i="2"/>
  <c r="AG589" i="2"/>
  <c r="AF589" i="2"/>
  <c r="AS587" i="2"/>
  <c r="AR587" i="2"/>
  <c r="AQ587" i="2"/>
  <c r="AP587" i="2"/>
  <c r="AO587" i="2"/>
  <c r="AN587" i="2"/>
  <c r="AM587" i="2"/>
  <c r="AL587" i="2"/>
  <c r="AK587" i="2"/>
  <c r="AJ587" i="2"/>
  <c r="AI587" i="2"/>
  <c r="AH587" i="2"/>
  <c r="AG587" i="2"/>
  <c r="AF587" i="2"/>
  <c r="AS586" i="2"/>
  <c r="AR586" i="2"/>
  <c r="AQ586" i="2"/>
  <c r="AP586" i="2"/>
  <c r="AO586" i="2"/>
  <c r="AN586" i="2"/>
  <c r="AM586" i="2"/>
  <c r="AL586" i="2"/>
  <c r="AK586" i="2"/>
  <c r="AJ586" i="2"/>
  <c r="AI586" i="2"/>
  <c r="AH586" i="2"/>
  <c r="AG586" i="2"/>
  <c r="AF586" i="2"/>
  <c r="AS585" i="2"/>
  <c r="AR585" i="2"/>
  <c r="AQ585" i="2"/>
  <c r="AP585" i="2"/>
  <c r="AO585" i="2"/>
  <c r="AN585" i="2"/>
  <c r="AM585" i="2"/>
  <c r="AL585" i="2"/>
  <c r="AK585" i="2"/>
  <c r="AJ585" i="2"/>
  <c r="AI585" i="2"/>
  <c r="AH585" i="2"/>
  <c r="AG585" i="2"/>
  <c r="AF585" i="2"/>
  <c r="AS584" i="2"/>
  <c r="AR584" i="2"/>
  <c r="AQ584" i="2"/>
  <c r="AP584" i="2"/>
  <c r="AO584" i="2"/>
  <c r="AN584" i="2"/>
  <c r="AM584" i="2"/>
  <c r="AL584" i="2"/>
  <c r="AK584" i="2"/>
  <c r="AJ584" i="2"/>
  <c r="AI584" i="2"/>
  <c r="AH584" i="2"/>
  <c r="AG584" i="2"/>
  <c r="AF584" i="2"/>
  <c r="AS583" i="2"/>
  <c r="BB583" i="2" s="1"/>
  <c r="AR583" i="2"/>
  <c r="AQ583" i="2"/>
  <c r="AP583" i="2"/>
  <c r="AO583" i="2"/>
  <c r="AN583" i="2"/>
  <c r="AM583" i="2"/>
  <c r="AL583" i="2"/>
  <c r="AK583" i="2"/>
  <c r="AJ583" i="2"/>
  <c r="AI583" i="2"/>
  <c r="AH583" i="2"/>
  <c r="AG583" i="2"/>
  <c r="AF583" i="2"/>
  <c r="AS582" i="2"/>
  <c r="BB582" i="2" s="1"/>
  <c r="AR582" i="2"/>
  <c r="AQ582" i="2"/>
  <c r="AP582" i="2"/>
  <c r="AO582" i="2"/>
  <c r="AN582" i="2"/>
  <c r="AM582" i="2"/>
  <c r="AL582" i="2"/>
  <c r="AK582" i="2"/>
  <c r="AJ582" i="2"/>
  <c r="AI582" i="2"/>
  <c r="AH582" i="2"/>
  <c r="AG582" i="2"/>
  <c r="AF582" i="2"/>
  <c r="AS581" i="2"/>
  <c r="AR581" i="2"/>
  <c r="AQ581" i="2"/>
  <c r="AP581" i="2"/>
  <c r="AO581" i="2"/>
  <c r="AN581" i="2"/>
  <c r="AM581" i="2"/>
  <c r="AL581" i="2"/>
  <c r="AK581" i="2"/>
  <c r="AJ581" i="2"/>
  <c r="AI581" i="2"/>
  <c r="AH581" i="2"/>
  <c r="AG581" i="2"/>
  <c r="AF581" i="2"/>
  <c r="AS580" i="2"/>
  <c r="AR580" i="2"/>
  <c r="AQ580" i="2"/>
  <c r="AP580" i="2"/>
  <c r="AO580" i="2"/>
  <c r="AN580" i="2"/>
  <c r="AM580" i="2"/>
  <c r="AL580" i="2"/>
  <c r="AK580" i="2"/>
  <c r="AJ580" i="2"/>
  <c r="AI580" i="2"/>
  <c r="AH580" i="2"/>
  <c r="AG580" i="2"/>
  <c r="AF580" i="2"/>
  <c r="AS579" i="2"/>
  <c r="AR579" i="2"/>
  <c r="AQ579" i="2"/>
  <c r="AP579" i="2"/>
  <c r="AO579" i="2"/>
  <c r="AN579" i="2"/>
  <c r="AM579" i="2"/>
  <c r="AL579" i="2"/>
  <c r="AK579" i="2"/>
  <c r="AJ579" i="2"/>
  <c r="AI579" i="2"/>
  <c r="AH579" i="2"/>
  <c r="AG579" i="2"/>
  <c r="AF579" i="2"/>
  <c r="AS578" i="2"/>
  <c r="BB578" i="2" s="1"/>
  <c r="AR578" i="2"/>
  <c r="AQ578" i="2"/>
  <c r="AP578" i="2"/>
  <c r="AO578" i="2"/>
  <c r="AN578" i="2"/>
  <c r="AM578" i="2"/>
  <c r="AL578" i="2"/>
  <c r="AK578" i="2"/>
  <c r="AJ578" i="2"/>
  <c r="AI578" i="2"/>
  <c r="AH578" i="2"/>
  <c r="AG578" i="2"/>
  <c r="AF578" i="2"/>
  <c r="AS577" i="2"/>
  <c r="AR577" i="2"/>
  <c r="AQ577" i="2"/>
  <c r="AP577" i="2"/>
  <c r="AO577" i="2"/>
  <c r="AN577" i="2"/>
  <c r="AM577" i="2"/>
  <c r="AL577" i="2"/>
  <c r="AK577" i="2"/>
  <c r="AJ577" i="2"/>
  <c r="AI577" i="2"/>
  <c r="AH577" i="2"/>
  <c r="AG577" i="2"/>
  <c r="AF577" i="2"/>
  <c r="AS576" i="2"/>
  <c r="BB576" i="2" s="1"/>
  <c r="AR576" i="2"/>
  <c r="AQ576" i="2"/>
  <c r="AP576" i="2"/>
  <c r="AO576" i="2"/>
  <c r="AN576" i="2"/>
  <c r="AM576" i="2"/>
  <c r="AL576" i="2"/>
  <c r="BA576" i="2" s="1"/>
  <c r="AK576" i="2"/>
  <c r="AJ576" i="2"/>
  <c r="AI576" i="2"/>
  <c r="AH576" i="2"/>
  <c r="AG576" i="2"/>
  <c r="AF576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S573" i="2"/>
  <c r="AR573" i="2"/>
  <c r="AQ573" i="2"/>
  <c r="AP573" i="2"/>
  <c r="AO573" i="2"/>
  <c r="AN573" i="2"/>
  <c r="AM573" i="2"/>
  <c r="AL573" i="2"/>
  <c r="BA573" i="2" s="1"/>
  <c r="AK573" i="2"/>
  <c r="AJ573" i="2"/>
  <c r="AI573" i="2"/>
  <c r="AH573" i="2"/>
  <c r="AG573" i="2"/>
  <c r="AF573" i="2"/>
  <c r="AS572" i="2"/>
  <c r="AR572" i="2"/>
  <c r="AQ572" i="2"/>
  <c r="AP572" i="2"/>
  <c r="AO572" i="2"/>
  <c r="AN572" i="2"/>
  <c r="AM572" i="2"/>
  <c r="AL572" i="2"/>
  <c r="AK572" i="2"/>
  <c r="AJ572" i="2"/>
  <c r="AI572" i="2"/>
  <c r="AH572" i="2"/>
  <c r="AG572" i="2"/>
  <c r="AF572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AG571" i="2"/>
  <c r="AF571" i="2"/>
  <c r="AS570" i="2"/>
  <c r="AR570" i="2"/>
  <c r="AQ570" i="2"/>
  <c r="AP570" i="2"/>
  <c r="AO570" i="2"/>
  <c r="AN570" i="2"/>
  <c r="AM570" i="2"/>
  <c r="AL570" i="2"/>
  <c r="BA570" i="2" s="1"/>
  <c r="AK570" i="2"/>
  <c r="AJ570" i="2"/>
  <c r="AI570" i="2"/>
  <c r="AH570" i="2"/>
  <c r="AG570" i="2"/>
  <c r="AF570" i="2"/>
  <c r="AS569" i="2"/>
  <c r="AR569" i="2"/>
  <c r="AQ569" i="2"/>
  <c r="AP569" i="2"/>
  <c r="AO569" i="2"/>
  <c r="AN569" i="2"/>
  <c r="AM569" i="2"/>
  <c r="AL569" i="2"/>
  <c r="BA569" i="2" s="1"/>
  <c r="AK569" i="2"/>
  <c r="AJ569" i="2"/>
  <c r="AI569" i="2"/>
  <c r="AH569" i="2"/>
  <c r="AG569" i="2"/>
  <c r="AF569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S565" i="2"/>
  <c r="AR565" i="2"/>
  <c r="AQ565" i="2"/>
  <c r="AP565" i="2"/>
  <c r="AO565" i="2"/>
  <c r="AN565" i="2"/>
  <c r="AM565" i="2"/>
  <c r="AL565" i="2"/>
  <c r="BA565" i="2" s="1"/>
  <c r="AK565" i="2"/>
  <c r="AJ565" i="2"/>
  <c r="AI565" i="2"/>
  <c r="AH565" i="2"/>
  <c r="AG565" i="2"/>
  <c r="AF565" i="2"/>
  <c r="AS564" i="2"/>
  <c r="AR564" i="2"/>
  <c r="AQ564" i="2"/>
  <c r="AP564" i="2"/>
  <c r="AO564" i="2"/>
  <c r="AN564" i="2"/>
  <c r="AM564" i="2"/>
  <c r="AL564" i="2"/>
  <c r="BA564" i="2" s="1"/>
  <c r="AK564" i="2"/>
  <c r="AJ564" i="2"/>
  <c r="AI564" i="2"/>
  <c r="AH564" i="2"/>
  <c r="AG564" i="2"/>
  <c r="AF564" i="2"/>
  <c r="AS563" i="2"/>
  <c r="AR563" i="2"/>
  <c r="AQ563" i="2"/>
  <c r="AP563" i="2"/>
  <c r="AO563" i="2"/>
  <c r="AN563" i="2"/>
  <c r="AM563" i="2"/>
  <c r="AL563" i="2"/>
  <c r="BA563" i="2" s="1"/>
  <c r="AK563" i="2"/>
  <c r="AJ563" i="2"/>
  <c r="AI563" i="2"/>
  <c r="AH563" i="2"/>
  <c r="AG563" i="2"/>
  <c r="AF563" i="2"/>
  <c r="AS557" i="2"/>
  <c r="BB557" i="2" s="1"/>
  <c r="AR557" i="2"/>
  <c r="AQ557" i="2"/>
  <c r="AP557" i="2"/>
  <c r="AO557" i="2"/>
  <c r="AN557" i="2"/>
  <c r="AM557" i="2"/>
  <c r="AL557" i="2"/>
  <c r="BA557" i="2" s="1"/>
  <c r="AK557" i="2"/>
  <c r="AJ557" i="2"/>
  <c r="AI557" i="2"/>
  <c r="AH557" i="2"/>
  <c r="AG557" i="2"/>
  <c r="AF557" i="2"/>
  <c r="AS556" i="2"/>
  <c r="AR556" i="2"/>
  <c r="AQ556" i="2"/>
  <c r="AP556" i="2"/>
  <c r="AO556" i="2"/>
  <c r="AN556" i="2"/>
  <c r="AM556" i="2"/>
  <c r="AL556" i="2"/>
  <c r="AK556" i="2"/>
  <c r="AJ556" i="2"/>
  <c r="AI556" i="2"/>
  <c r="AH556" i="2"/>
  <c r="AG556" i="2"/>
  <c r="AF556" i="2"/>
  <c r="AS555" i="2"/>
  <c r="AR555" i="2"/>
  <c r="AQ555" i="2"/>
  <c r="AP555" i="2"/>
  <c r="AO555" i="2"/>
  <c r="AN555" i="2"/>
  <c r="AM555" i="2"/>
  <c r="AL555" i="2"/>
  <c r="AK555" i="2"/>
  <c r="AJ555" i="2"/>
  <c r="AI555" i="2"/>
  <c r="AH555" i="2"/>
  <c r="AG555" i="2"/>
  <c r="AF555" i="2"/>
  <c r="AS554" i="2"/>
  <c r="AR554" i="2"/>
  <c r="AQ554" i="2"/>
  <c r="AP554" i="2"/>
  <c r="AO554" i="2"/>
  <c r="AN554" i="2"/>
  <c r="AM554" i="2"/>
  <c r="AL554" i="2"/>
  <c r="AK554" i="2"/>
  <c r="AJ554" i="2"/>
  <c r="AI554" i="2"/>
  <c r="AH554" i="2"/>
  <c r="AG554" i="2"/>
  <c r="AF554" i="2"/>
  <c r="AS553" i="2"/>
  <c r="AR553" i="2"/>
  <c r="AQ553" i="2"/>
  <c r="AP553" i="2"/>
  <c r="AO553" i="2"/>
  <c r="AN553" i="2"/>
  <c r="AM553" i="2"/>
  <c r="AL553" i="2"/>
  <c r="BA553" i="2" s="1"/>
  <c r="AK553" i="2"/>
  <c r="AJ553" i="2"/>
  <c r="AI553" i="2"/>
  <c r="AH553" i="2"/>
  <c r="AG553" i="2"/>
  <c r="AF553" i="2"/>
  <c r="AS552" i="2"/>
  <c r="AR552" i="2"/>
  <c r="AQ552" i="2"/>
  <c r="AP552" i="2"/>
  <c r="AO552" i="2"/>
  <c r="AN552" i="2"/>
  <c r="AM552" i="2"/>
  <c r="AL552" i="2"/>
  <c r="BA552" i="2" s="1"/>
  <c r="AK552" i="2"/>
  <c r="AJ552" i="2"/>
  <c r="AI552" i="2"/>
  <c r="AH552" i="2"/>
  <c r="AG552" i="2"/>
  <c r="AF552" i="2"/>
  <c r="AS551" i="2"/>
  <c r="AR551" i="2"/>
  <c r="AQ551" i="2"/>
  <c r="AP551" i="2"/>
  <c r="AO551" i="2"/>
  <c r="AN551" i="2"/>
  <c r="AM551" i="2"/>
  <c r="AL551" i="2"/>
  <c r="AK551" i="2"/>
  <c r="AJ551" i="2"/>
  <c r="AI551" i="2"/>
  <c r="AH551" i="2"/>
  <c r="AG551" i="2"/>
  <c r="AF551" i="2"/>
  <c r="AS550" i="2"/>
  <c r="AR550" i="2"/>
  <c r="AQ550" i="2"/>
  <c r="AP550" i="2"/>
  <c r="AO550" i="2"/>
  <c r="AN550" i="2"/>
  <c r="AM550" i="2"/>
  <c r="AL550" i="2"/>
  <c r="AK550" i="2"/>
  <c r="AJ550" i="2"/>
  <c r="AI550" i="2"/>
  <c r="AH550" i="2"/>
  <c r="AG550" i="2"/>
  <c r="AF550" i="2"/>
  <c r="AS548" i="2"/>
  <c r="AR548" i="2"/>
  <c r="AQ548" i="2"/>
  <c r="AP548" i="2"/>
  <c r="AO548" i="2"/>
  <c r="AN548" i="2"/>
  <c r="AM548" i="2"/>
  <c r="AL548" i="2"/>
  <c r="BA548" i="2" s="1"/>
  <c r="AK548" i="2"/>
  <c r="AJ548" i="2"/>
  <c r="AI548" i="2"/>
  <c r="AH548" i="2"/>
  <c r="AG548" i="2"/>
  <c r="AF548" i="2"/>
  <c r="AS547" i="2"/>
  <c r="AR547" i="2"/>
  <c r="AQ547" i="2"/>
  <c r="AP547" i="2"/>
  <c r="AO547" i="2"/>
  <c r="AN547" i="2"/>
  <c r="AM547" i="2"/>
  <c r="AL547" i="2"/>
  <c r="BA547" i="2" s="1"/>
  <c r="AK547" i="2"/>
  <c r="AJ547" i="2"/>
  <c r="AI547" i="2"/>
  <c r="AH547" i="2"/>
  <c r="AG547" i="2"/>
  <c r="AF547" i="2"/>
  <c r="AS546" i="2"/>
  <c r="AR546" i="2"/>
  <c r="AQ546" i="2"/>
  <c r="AP546" i="2"/>
  <c r="AO546" i="2"/>
  <c r="AN546" i="2"/>
  <c r="AM546" i="2"/>
  <c r="AL546" i="2"/>
  <c r="BA546" i="2" s="1"/>
  <c r="AK546" i="2"/>
  <c r="AJ546" i="2"/>
  <c r="AI546" i="2"/>
  <c r="AH546" i="2"/>
  <c r="AG546" i="2"/>
  <c r="AF546" i="2"/>
  <c r="AS545" i="2"/>
  <c r="AR545" i="2"/>
  <c r="AQ545" i="2"/>
  <c r="AP545" i="2"/>
  <c r="AO545" i="2"/>
  <c r="AN545" i="2"/>
  <c r="AM545" i="2"/>
  <c r="AL545" i="2"/>
  <c r="BA545" i="2" s="1"/>
  <c r="AK545" i="2"/>
  <c r="AJ545" i="2"/>
  <c r="AI545" i="2"/>
  <c r="AH545" i="2"/>
  <c r="AG545" i="2"/>
  <c r="AF545" i="2"/>
  <c r="AS544" i="2"/>
  <c r="BB544" i="2" s="1"/>
  <c r="AR544" i="2"/>
  <c r="AQ544" i="2"/>
  <c r="AP544" i="2"/>
  <c r="AO544" i="2"/>
  <c r="AN544" i="2"/>
  <c r="AM544" i="2"/>
  <c r="AL544" i="2"/>
  <c r="BA544" i="2" s="1"/>
  <c r="AK544" i="2"/>
  <c r="AJ544" i="2"/>
  <c r="AI544" i="2"/>
  <c r="AH544" i="2"/>
  <c r="AG544" i="2"/>
  <c r="AF544" i="2"/>
  <c r="AS543" i="2"/>
  <c r="AR543" i="2"/>
  <c r="AQ543" i="2"/>
  <c r="AP543" i="2"/>
  <c r="AO543" i="2"/>
  <c r="AN543" i="2"/>
  <c r="AM543" i="2"/>
  <c r="AL543" i="2"/>
  <c r="BA543" i="2" s="1"/>
  <c r="AK543" i="2"/>
  <c r="AJ543" i="2"/>
  <c r="AI543" i="2"/>
  <c r="AH543" i="2"/>
  <c r="AG543" i="2"/>
  <c r="AF543" i="2"/>
  <c r="AS542" i="2"/>
  <c r="AR542" i="2"/>
  <c r="AQ542" i="2"/>
  <c r="AP542" i="2"/>
  <c r="AO542" i="2"/>
  <c r="AN542" i="2"/>
  <c r="AM542" i="2"/>
  <c r="AL542" i="2"/>
  <c r="BA542" i="2" s="1"/>
  <c r="AK542" i="2"/>
  <c r="AJ542" i="2"/>
  <c r="AI542" i="2"/>
  <c r="AH542" i="2"/>
  <c r="AG542" i="2"/>
  <c r="AF542" i="2"/>
  <c r="AS541" i="2"/>
  <c r="AR541" i="2"/>
  <c r="AQ541" i="2"/>
  <c r="AP541" i="2"/>
  <c r="AO541" i="2"/>
  <c r="AN541" i="2"/>
  <c r="AM541" i="2"/>
  <c r="AL541" i="2"/>
  <c r="BA541" i="2" s="1"/>
  <c r="AK541" i="2"/>
  <c r="AJ541" i="2"/>
  <c r="AI541" i="2"/>
  <c r="AH541" i="2"/>
  <c r="AG541" i="2"/>
  <c r="AF541" i="2"/>
  <c r="AS540" i="2"/>
  <c r="BB540" i="2" s="1"/>
  <c r="AR540" i="2"/>
  <c r="AQ540" i="2"/>
  <c r="AP540" i="2"/>
  <c r="AO540" i="2"/>
  <c r="AN540" i="2"/>
  <c r="AM540" i="2"/>
  <c r="AL540" i="2"/>
  <c r="BA540" i="2" s="1"/>
  <c r="AK540" i="2"/>
  <c r="AJ540" i="2"/>
  <c r="AI540" i="2"/>
  <c r="AH540" i="2"/>
  <c r="AG540" i="2"/>
  <c r="AF540" i="2"/>
  <c r="AS539" i="2"/>
  <c r="AR539" i="2"/>
  <c r="AQ539" i="2"/>
  <c r="AP539" i="2"/>
  <c r="AO539" i="2"/>
  <c r="AN539" i="2"/>
  <c r="AM539" i="2"/>
  <c r="AL539" i="2"/>
  <c r="BA539" i="2" s="1"/>
  <c r="AK539" i="2"/>
  <c r="AJ539" i="2"/>
  <c r="AI539" i="2"/>
  <c r="AH539" i="2"/>
  <c r="AG539" i="2"/>
  <c r="AF539" i="2"/>
  <c r="AS538" i="2"/>
  <c r="AR538" i="2"/>
  <c r="AQ538" i="2"/>
  <c r="AP538" i="2"/>
  <c r="AO538" i="2"/>
  <c r="AN538" i="2"/>
  <c r="AM538" i="2"/>
  <c r="AL538" i="2"/>
  <c r="BA538" i="2" s="1"/>
  <c r="AK538" i="2"/>
  <c r="AJ538" i="2"/>
  <c r="AI538" i="2"/>
  <c r="AH538" i="2"/>
  <c r="AG538" i="2"/>
  <c r="AF538" i="2"/>
  <c r="AS537" i="2"/>
  <c r="AR537" i="2"/>
  <c r="AQ537" i="2"/>
  <c r="AP537" i="2"/>
  <c r="AO537" i="2"/>
  <c r="AN537" i="2"/>
  <c r="AM537" i="2"/>
  <c r="AL537" i="2"/>
  <c r="BA537" i="2" s="1"/>
  <c r="AK537" i="2"/>
  <c r="AJ537" i="2"/>
  <c r="AI537" i="2"/>
  <c r="AH537" i="2"/>
  <c r="AG537" i="2"/>
  <c r="AF537" i="2"/>
  <c r="AS535" i="2"/>
  <c r="AR535" i="2"/>
  <c r="AQ535" i="2"/>
  <c r="AP535" i="2"/>
  <c r="AO535" i="2"/>
  <c r="AN535" i="2"/>
  <c r="AM535" i="2"/>
  <c r="AL535" i="2"/>
  <c r="BA535" i="2" s="1"/>
  <c r="AK535" i="2"/>
  <c r="AJ535" i="2"/>
  <c r="AI535" i="2"/>
  <c r="AH535" i="2"/>
  <c r="AG535" i="2"/>
  <c r="AF535" i="2"/>
  <c r="AS534" i="2"/>
  <c r="AR534" i="2"/>
  <c r="AQ534" i="2"/>
  <c r="AP534" i="2"/>
  <c r="AO534" i="2"/>
  <c r="AN534" i="2"/>
  <c r="AM534" i="2"/>
  <c r="AL534" i="2"/>
  <c r="BA534" i="2" s="1"/>
  <c r="AK534" i="2"/>
  <c r="AJ534" i="2"/>
  <c r="AI534" i="2"/>
  <c r="AH534" i="2"/>
  <c r="AG534" i="2"/>
  <c r="AF534" i="2"/>
  <c r="AS533" i="2"/>
  <c r="BB533" i="2" s="1"/>
  <c r="AR533" i="2"/>
  <c r="AQ533" i="2"/>
  <c r="AP533" i="2"/>
  <c r="AO533" i="2"/>
  <c r="AN533" i="2"/>
  <c r="AM533" i="2"/>
  <c r="AL533" i="2"/>
  <c r="BA533" i="2" s="1"/>
  <c r="AK533" i="2"/>
  <c r="AJ533" i="2"/>
  <c r="AI533" i="2"/>
  <c r="AH533" i="2"/>
  <c r="AG533" i="2"/>
  <c r="AF533" i="2"/>
  <c r="AS532" i="2"/>
  <c r="BB532" i="2" s="1"/>
  <c r="AR532" i="2"/>
  <c r="AQ532" i="2"/>
  <c r="AP532" i="2"/>
  <c r="AO532" i="2"/>
  <c r="AN532" i="2"/>
  <c r="AM532" i="2"/>
  <c r="AL532" i="2"/>
  <c r="BA532" i="2" s="1"/>
  <c r="AK532" i="2"/>
  <c r="AJ532" i="2"/>
  <c r="AI532" i="2"/>
  <c r="AH532" i="2"/>
  <c r="AG532" i="2"/>
  <c r="AF532" i="2"/>
  <c r="AS531" i="2"/>
  <c r="BB531" i="2" s="1"/>
  <c r="AR531" i="2"/>
  <c r="AQ531" i="2"/>
  <c r="AP531" i="2"/>
  <c r="AO531" i="2"/>
  <c r="AN531" i="2"/>
  <c r="AM531" i="2"/>
  <c r="AL531" i="2"/>
  <c r="BA531" i="2" s="1"/>
  <c r="AK531" i="2"/>
  <c r="AJ531" i="2"/>
  <c r="AI531" i="2"/>
  <c r="AH531" i="2"/>
  <c r="AG531" i="2"/>
  <c r="AF531" i="2"/>
  <c r="AS530" i="2"/>
  <c r="AR530" i="2"/>
  <c r="AQ530" i="2"/>
  <c r="AP530" i="2"/>
  <c r="AO530" i="2"/>
  <c r="AN530" i="2"/>
  <c r="AM530" i="2"/>
  <c r="AL530" i="2"/>
  <c r="BA530" i="2" s="1"/>
  <c r="AK530" i="2"/>
  <c r="AJ530" i="2"/>
  <c r="AI530" i="2"/>
  <c r="AH530" i="2"/>
  <c r="AG530" i="2"/>
  <c r="AF530" i="2"/>
  <c r="AS529" i="2"/>
  <c r="AR529" i="2"/>
  <c r="AQ529" i="2"/>
  <c r="AP529" i="2"/>
  <c r="AO529" i="2"/>
  <c r="AN529" i="2"/>
  <c r="AM529" i="2"/>
  <c r="AL529" i="2"/>
  <c r="BA529" i="2" s="1"/>
  <c r="AK529" i="2"/>
  <c r="AJ529" i="2"/>
  <c r="AI529" i="2"/>
  <c r="AH529" i="2"/>
  <c r="AG529" i="2"/>
  <c r="AF529" i="2"/>
  <c r="AS528" i="2"/>
  <c r="AR528" i="2"/>
  <c r="AQ528" i="2"/>
  <c r="AP528" i="2"/>
  <c r="AO528" i="2"/>
  <c r="AN528" i="2"/>
  <c r="AM528" i="2"/>
  <c r="AL528" i="2"/>
  <c r="BA528" i="2" s="1"/>
  <c r="AK528" i="2"/>
  <c r="AJ528" i="2"/>
  <c r="AI528" i="2"/>
  <c r="AH528" i="2"/>
  <c r="AG528" i="2"/>
  <c r="AF528" i="2"/>
  <c r="AS527" i="2"/>
  <c r="BB527" i="2" s="1"/>
  <c r="AR527" i="2"/>
  <c r="AQ527" i="2"/>
  <c r="AP527" i="2"/>
  <c r="AO527" i="2"/>
  <c r="AN527" i="2"/>
  <c r="AM527" i="2"/>
  <c r="AL527" i="2"/>
  <c r="BA527" i="2" s="1"/>
  <c r="AK527" i="2"/>
  <c r="AJ527" i="2"/>
  <c r="AI527" i="2"/>
  <c r="AH527" i="2"/>
  <c r="AG527" i="2"/>
  <c r="AF527" i="2"/>
  <c r="AS526" i="2"/>
  <c r="AR526" i="2"/>
  <c r="AQ526" i="2"/>
  <c r="AP526" i="2"/>
  <c r="AO526" i="2"/>
  <c r="AN526" i="2"/>
  <c r="AM526" i="2"/>
  <c r="AL526" i="2"/>
  <c r="BA526" i="2" s="1"/>
  <c r="AK526" i="2"/>
  <c r="AJ526" i="2"/>
  <c r="AI526" i="2"/>
  <c r="AH526" i="2"/>
  <c r="AG526" i="2"/>
  <c r="AF526" i="2"/>
  <c r="AS525" i="2"/>
  <c r="AR525" i="2"/>
  <c r="AQ525" i="2"/>
  <c r="AP525" i="2"/>
  <c r="AO525" i="2"/>
  <c r="AN525" i="2"/>
  <c r="AM525" i="2"/>
  <c r="AL525" i="2"/>
  <c r="BA525" i="2" s="1"/>
  <c r="AK525" i="2"/>
  <c r="AJ525" i="2"/>
  <c r="AI525" i="2"/>
  <c r="AH525" i="2"/>
  <c r="AG525" i="2"/>
  <c r="AF525" i="2"/>
  <c r="AS524" i="2"/>
  <c r="AR524" i="2"/>
  <c r="AQ524" i="2"/>
  <c r="AP524" i="2"/>
  <c r="AO524" i="2"/>
  <c r="AN524" i="2"/>
  <c r="AM524" i="2"/>
  <c r="AL524" i="2"/>
  <c r="BA524" i="2" s="1"/>
  <c r="AK524" i="2"/>
  <c r="AJ524" i="2"/>
  <c r="AI524" i="2"/>
  <c r="AH524" i="2"/>
  <c r="AG524" i="2"/>
  <c r="AF524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S518" i="2"/>
  <c r="BB518" i="2" s="1"/>
  <c r="AR518" i="2"/>
  <c r="AQ518" i="2"/>
  <c r="AP518" i="2"/>
  <c r="AO518" i="2"/>
  <c r="AN518" i="2"/>
  <c r="AM518" i="2"/>
  <c r="AL518" i="2"/>
  <c r="BA518" i="2" s="1"/>
  <c r="AK518" i="2"/>
  <c r="AJ518" i="2"/>
  <c r="AI518" i="2"/>
  <c r="AH518" i="2"/>
  <c r="AG518" i="2"/>
  <c r="AF518" i="2"/>
  <c r="AS517" i="2"/>
  <c r="AR517" i="2"/>
  <c r="AQ517" i="2"/>
  <c r="AP517" i="2"/>
  <c r="AO517" i="2"/>
  <c r="AN517" i="2"/>
  <c r="AM517" i="2"/>
  <c r="AL517" i="2"/>
  <c r="BA517" i="2" s="1"/>
  <c r="AK517" i="2"/>
  <c r="AJ517" i="2"/>
  <c r="AI517" i="2"/>
  <c r="AH517" i="2"/>
  <c r="AG517" i="2"/>
  <c r="AF517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S515" i="2"/>
  <c r="AR515" i="2"/>
  <c r="AQ515" i="2"/>
  <c r="AP515" i="2"/>
  <c r="AO515" i="2"/>
  <c r="AN515" i="2"/>
  <c r="AM515" i="2"/>
  <c r="AL515" i="2"/>
  <c r="BA515" i="2" s="1"/>
  <c r="AK515" i="2"/>
  <c r="AJ515" i="2"/>
  <c r="AI515" i="2"/>
  <c r="AH515" i="2"/>
  <c r="AG515" i="2"/>
  <c r="AF515" i="2"/>
  <c r="AS514" i="2"/>
  <c r="AR514" i="2"/>
  <c r="AQ514" i="2"/>
  <c r="AP514" i="2"/>
  <c r="AO514" i="2"/>
  <c r="AN514" i="2"/>
  <c r="AM514" i="2"/>
  <c r="AL514" i="2"/>
  <c r="BA514" i="2" s="1"/>
  <c r="AK514" i="2"/>
  <c r="AJ514" i="2"/>
  <c r="AI514" i="2"/>
  <c r="AH514" i="2"/>
  <c r="AG514" i="2"/>
  <c r="AF514" i="2"/>
  <c r="AS513" i="2"/>
  <c r="AR513" i="2"/>
  <c r="AQ513" i="2"/>
  <c r="AP513" i="2"/>
  <c r="AO513" i="2"/>
  <c r="AN513" i="2"/>
  <c r="AM513" i="2"/>
  <c r="AL513" i="2"/>
  <c r="BA513" i="2" s="1"/>
  <c r="AK513" i="2"/>
  <c r="AJ513" i="2"/>
  <c r="AI513" i="2"/>
  <c r="AH513" i="2"/>
  <c r="AG513" i="2"/>
  <c r="AF513" i="2"/>
  <c r="AS512" i="2"/>
  <c r="AR512" i="2"/>
  <c r="AQ512" i="2"/>
  <c r="AP512" i="2"/>
  <c r="AO512" i="2"/>
  <c r="AN512" i="2"/>
  <c r="AM512" i="2"/>
  <c r="AL512" i="2"/>
  <c r="BA512" i="2" s="1"/>
  <c r="AK512" i="2"/>
  <c r="AJ512" i="2"/>
  <c r="AI512" i="2"/>
  <c r="AH512" i="2"/>
  <c r="AG512" i="2"/>
  <c r="AF512" i="2"/>
  <c r="AS511" i="2"/>
  <c r="AR511" i="2"/>
  <c r="AQ511" i="2"/>
  <c r="AP511" i="2"/>
  <c r="AO511" i="2"/>
  <c r="AN511" i="2"/>
  <c r="AM511" i="2"/>
  <c r="AL511" i="2"/>
  <c r="BA511" i="2" s="1"/>
  <c r="AK511" i="2"/>
  <c r="AJ511" i="2"/>
  <c r="AI511" i="2"/>
  <c r="AH511" i="2"/>
  <c r="AG511" i="2"/>
  <c r="AF511" i="2"/>
  <c r="AS507" i="2"/>
  <c r="AR507" i="2"/>
  <c r="AQ507" i="2"/>
  <c r="AP507" i="2"/>
  <c r="AO507" i="2"/>
  <c r="AN507" i="2"/>
  <c r="AM507" i="2"/>
  <c r="AL507" i="2"/>
  <c r="AK507" i="2"/>
  <c r="AJ507" i="2"/>
  <c r="AI507" i="2"/>
  <c r="AH507" i="2"/>
  <c r="AG507" i="2"/>
  <c r="AF507" i="2"/>
  <c r="AS505" i="2"/>
  <c r="BB505" i="2" s="1"/>
  <c r="AR505" i="2"/>
  <c r="AQ505" i="2"/>
  <c r="AP505" i="2"/>
  <c r="AO505" i="2"/>
  <c r="AN505" i="2"/>
  <c r="AM505" i="2"/>
  <c r="AL505" i="2"/>
  <c r="BA505" i="2" s="1"/>
  <c r="AK505" i="2"/>
  <c r="AJ505" i="2"/>
  <c r="AI505" i="2"/>
  <c r="AH505" i="2"/>
  <c r="AG505" i="2"/>
  <c r="AF505" i="2"/>
  <c r="AS504" i="2"/>
  <c r="BB504" i="2" s="1"/>
  <c r="AR504" i="2"/>
  <c r="AQ504" i="2"/>
  <c r="AP504" i="2"/>
  <c r="AO504" i="2"/>
  <c r="AN504" i="2"/>
  <c r="AM504" i="2"/>
  <c r="AL504" i="2"/>
  <c r="BA504" i="2" s="1"/>
  <c r="AK504" i="2"/>
  <c r="AJ504" i="2"/>
  <c r="AI504" i="2"/>
  <c r="AH504" i="2"/>
  <c r="AG504" i="2"/>
  <c r="AF504" i="2"/>
  <c r="AS503" i="2"/>
  <c r="BB503" i="2" s="1"/>
  <c r="AR503" i="2"/>
  <c r="AQ503" i="2"/>
  <c r="AP503" i="2"/>
  <c r="AO503" i="2"/>
  <c r="AN503" i="2"/>
  <c r="AM503" i="2"/>
  <c r="AL503" i="2"/>
  <c r="BA503" i="2" s="1"/>
  <c r="AK503" i="2"/>
  <c r="AJ503" i="2"/>
  <c r="AI503" i="2"/>
  <c r="AH503" i="2"/>
  <c r="AG503" i="2"/>
  <c r="AF503" i="2"/>
  <c r="AS502" i="2"/>
  <c r="BB502" i="2" s="1"/>
  <c r="AR502" i="2"/>
  <c r="AQ502" i="2"/>
  <c r="AP502" i="2"/>
  <c r="AO502" i="2"/>
  <c r="AN502" i="2"/>
  <c r="AM502" i="2"/>
  <c r="AL502" i="2"/>
  <c r="BA502" i="2" s="1"/>
  <c r="AK502" i="2"/>
  <c r="AJ502" i="2"/>
  <c r="AI502" i="2"/>
  <c r="AH502" i="2"/>
  <c r="AG502" i="2"/>
  <c r="AF502" i="2"/>
  <c r="AS501" i="2"/>
  <c r="BB501" i="2" s="1"/>
  <c r="AR501" i="2"/>
  <c r="AQ501" i="2"/>
  <c r="AP501" i="2"/>
  <c r="AO501" i="2"/>
  <c r="AN501" i="2"/>
  <c r="AM501" i="2"/>
  <c r="AL501" i="2"/>
  <c r="BA501" i="2" s="1"/>
  <c r="AK501" i="2"/>
  <c r="AJ501" i="2"/>
  <c r="AI501" i="2"/>
  <c r="AH501" i="2"/>
  <c r="AG501" i="2"/>
  <c r="AF501" i="2"/>
  <c r="AS500" i="2"/>
  <c r="AR500" i="2"/>
  <c r="AQ500" i="2"/>
  <c r="AP500" i="2"/>
  <c r="AO500" i="2"/>
  <c r="AN500" i="2"/>
  <c r="AM500" i="2"/>
  <c r="AL500" i="2"/>
  <c r="BA500" i="2" s="1"/>
  <c r="AK500" i="2"/>
  <c r="AJ500" i="2"/>
  <c r="AI500" i="2"/>
  <c r="AH500" i="2"/>
  <c r="AG500" i="2"/>
  <c r="AF500" i="2"/>
  <c r="AS499" i="2"/>
  <c r="AR499" i="2"/>
  <c r="AQ499" i="2"/>
  <c r="AP499" i="2"/>
  <c r="AO499" i="2"/>
  <c r="AN499" i="2"/>
  <c r="AM499" i="2"/>
  <c r="AL499" i="2"/>
  <c r="BA499" i="2" s="1"/>
  <c r="AK499" i="2"/>
  <c r="AJ499" i="2"/>
  <c r="AI499" i="2"/>
  <c r="AH499" i="2"/>
  <c r="AG499" i="2"/>
  <c r="AF499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S491" i="2"/>
  <c r="AR491" i="2"/>
  <c r="AQ491" i="2"/>
  <c r="AP491" i="2"/>
  <c r="AO491" i="2"/>
  <c r="AN491" i="2"/>
  <c r="AM491" i="2"/>
  <c r="AL491" i="2"/>
  <c r="BA491" i="2" s="1"/>
  <c r="AK491" i="2"/>
  <c r="AJ491" i="2"/>
  <c r="AI491" i="2"/>
  <c r="AH491" i="2"/>
  <c r="AG491" i="2"/>
  <c r="AF491" i="2"/>
  <c r="AS490" i="2"/>
  <c r="BB490" i="2" s="1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S489" i="2"/>
  <c r="AR489" i="2"/>
  <c r="AQ489" i="2"/>
  <c r="AP489" i="2"/>
  <c r="AO489" i="2"/>
  <c r="AN489" i="2"/>
  <c r="AM489" i="2"/>
  <c r="AL489" i="2"/>
  <c r="BA489" i="2" s="1"/>
  <c r="AK489" i="2"/>
  <c r="AJ489" i="2"/>
  <c r="AI489" i="2"/>
  <c r="AH489" i="2"/>
  <c r="AG489" i="2"/>
  <c r="AF489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S487" i="2"/>
  <c r="AR487" i="2"/>
  <c r="AQ487" i="2"/>
  <c r="AP487" i="2"/>
  <c r="AO487" i="2"/>
  <c r="AN487" i="2"/>
  <c r="AM487" i="2"/>
  <c r="AL487" i="2"/>
  <c r="BA487" i="2" s="1"/>
  <c r="AK487" i="2"/>
  <c r="AJ487" i="2"/>
  <c r="AI487" i="2"/>
  <c r="AH487" i="2"/>
  <c r="AG487" i="2"/>
  <c r="AF487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S483" i="2"/>
  <c r="AR483" i="2"/>
  <c r="AQ483" i="2"/>
  <c r="AP483" i="2"/>
  <c r="AO483" i="2"/>
  <c r="AN483" i="2"/>
  <c r="AM483" i="2"/>
  <c r="AL483" i="2"/>
  <c r="BA483" i="2" s="1"/>
  <c r="AK483" i="2"/>
  <c r="AJ483" i="2"/>
  <c r="AI483" i="2"/>
  <c r="AH483" i="2"/>
  <c r="AG483" i="2"/>
  <c r="AF483" i="2"/>
  <c r="AS482" i="2"/>
  <c r="AR482" i="2"/>
  <c r="AQ482" i="2"/>
  <c r="AP482" i="2"/>
  <c r="AO482" i="2"/>
  <c r="AN482" i="2"/>
  <c r="AM482" i="2"/>
  <c r="AL482" i="2"/>
  <c r="BA482" i="2" s="1"/>
  <c r="AK482" i="2"/>
  <c r="AJ482" i="2"/>
  <c r="AI482" i="2"/>
  <c r="AH482" i="2"/>
  <c r="AG482" i="2"/>
  <c r="AF482" i="2"/>
  <c r="AS481" i="2"/>
  <c r="AR481" i="2"/>
  <c r="AQ481" i="2"/>
  <c r="AP481" i="2"/>
  <c r="AO481" i="2"/>
  <c r="AN481" i="2"/>
  <c r="AM481" i="2"/>
  <c r="AL481" i="2"/>
  <c r="BA481" i="2" s="1"/>
  <c r="AK481" i="2"/>
  <c r="AJ481" i="2"/>
  <c r="AI481" i="2"/>
  <c r="AH481" i="2"/>
  <c r="AG481" i="2"/>
  <c r="AF481" i="2"/>
  <c r="AS480" i="2"/>
  <c r="AR480" i="2"/>
  <c r="AQ480" i="2"/>
  <c r="AP480" i="2"/>
  <c r="AO480" i="2"/>
  <c r="AN480" i="2"/>
  <c r="AM480" i="2"/>
  <c r="AL480" i="2"/>
  <c r="BA480" i="2" s="1"/>
  <c r="AK480" i="2"/>
  <c r="AJ480" i="2"/>
  <c r="AI480" i="2"/>
  <c r="AH480" i="2"/>
  <c r="AG480" i="2"/>
  <c r="AF480" i="2"/>
  <c r="AS479" i="2"/>
  <c r="BB479" i="2" s="1"/>
  <c r="AR479" i="2"/>
  <c r="AQ479" i="2"/>
  <c r="AP479" i="2"/>
  <c r="AO479" i="2"/>
  <c r="AN479" i="2"/>
  <c r="AM479" i="2"/>
  <c r="AL479" i="2"/>
  <c r="BA479" i="2" s="1"/>
  <c r="AK479" i="2"/>
  <c r="AJ479" i="2"/>
  <c r="AI479" i="2"/>
  <c r="AH479" i="2"/>
  <c r="AG479" i="2"/>
  <c r="AF479" i="2"/>
  <c r="AS478" i="2"/>
  <c r="AR478" i="2"/>
  <c r="AQ478" i="2"/>
  <c r="AP478" i="2"/>
  <c r="AO478" i="2"/>
  <c r="AN478" i="2"/>
  <c r="AM478" i="2"/>
  <c r="AL478" i="2"/>
  <c r="BA478" i="2" s="1"/>
  <c r="AK478" i="2"/>
  <c r="AJ478" i="2"/>
  <c r="AI478" i="2"/>
  <c r="AH478" i="2"/>
  <c r="AG478" i="2"/>
  <c r="AF478" i="2"/>
  <c r="AS477" i="2"/>
  <c r="AR477" i="2"/>
  <c r="AQ477" i="2"/>
  <c r="AP477" i="2"/>
  <c r="AO477" i="2"/>
  <c r="AN477" i="2"/>
  <c r="AM477" i="2"/>
  <c r="AL477" i="2"/>
  <c r="BA477" i="2" s="1"/>
  <c r="AK477" i="2"/>
  <c r="AJ477" i="2"/>
  <c r="AI477" i="2"/>
  <c r="AH477" i="2"/>
  <c r="AG477" i="2"/>
  <c r="AF477" i="2"/>
  <c r="AS476" i="2"/>
  <c r="AR476" i="2"/>
  <c r="AQ476" i="2"/>
  <c r="AP476" i="2"/>
  <c r="AO476" i="2"/>
  <c r="AN476" i="2"/>
  <c r="AM476" i="2"/>
  <c r="AL476" i="2"/>
  <c r="BA476" i="2" s="1"/>
  <c r="AK476" i="2"/>
  <c r="AJ476" i="2"/>
  <c r="AI476" i="2"/>
  <c r="AH476" i="2"/>
  <c r="AG476" i="2"/>
  <c r="AF476" i="2"/>
  <c r="AS475" i="2"/>
  <c r="AR475" i="2"/>
  <c r="AQ475" i="2"/>
  <c r="AP475" i="2"/>
  <c r="AO475" i="2"/>
  <c r="AN475" i="2"/>
  <c r="AM475" i="2"/>
  <c r="AL475" i="2"/>
  <c r="BA475" i="2" s="1"/>
  <c r="AK475" i="2"/>
  <c r="AJ475" i="2"/>
  <c r="AI475" i="2"/>
  <c r="AH475" i="2"/>
  <c r="AG475" i="2"/>
  <c r="AF475" i="2"/>
  <c r="AS474" i="2"/>
  <c r="AR474" i="2"/>
  <c r="AQ474" i="2"/>
  <c r="AP474" i="2"/>
  <c r="AO474" i="2"/>
  <c r="AN474" i="2"/>
  <c r="AM474" i="2"/>
  <c r="AL474" i="2"/>
  <c r="BA474" i="2" s="1"/>
  <c r="AK474" i="2"/>
  <c r="AJ474" i="2"/>
  <c r="AI474" i="2"/>
  <c r="AH474" i="2"/>
  <c r="AG474" i="2"/>
  <c r="AF474" i="2"/>
  <c r="AS473" i="2"/>
  <c r="AR473" i="2"/>
  <c r="AQ473" i="2"/>
  <c r="AP473" i="2"/>
  <c r="AO473" i="2"/>
  <c r="AN473" i="2"/>
  <c r="AM473" i="2"/>
  <c r="AL473" i="2"/>
  <c r="BA473" i="2" s="1"/>
  <c r="AK473" i="2"/>
  <c r="AJ473" i="2"/>
  <c r="AI473" i="2"/>
  <c r="AH473" i="2"/>
  <c r="AG473" i="2"/>
  <c r="AF473" i="2"/>
  <c r="AS472" i="2"/>
  <c r="AR472" i="2"/>
  <c r="AQ472" i="2"/>
  <c r="AP472" i="2"/>
  <c r="AO472" i="2"/>
  <c r="AN472" i="2"/>
  <c r="AM472" i="2"/>
  <c r="AL472" i="2"/>
  <c r="BA472" i="2" s="1"/>
  <c r="AK472" i="2"/>
  <c r="AJ472" i="2"/>
  <c r="AI472" i="2"/>
  <c r="AH472" i="2"/>
  <c r="AG472" i="2"/>
  <c r="AF472" i="2"/>
  <c r="AS470" i="2"/>
  <c r="AR470" i="2"/>
  <c r="AQ470" i="2"/>
  <c r="AP470" i="2"/>
  <c r="AO470" i="2"/>
  <c r="AN470" i="2"/>
  <c r="AM470" i="2"/>
  <c r="AL470" i="2"/>
  <c r="BA470" i="2" s="1"/>
  <c r="AK470" i="2"/>
  <c r="AJ470" i="2"/>
  <c r="AI470" i="2"/>
  <c r="AH470" i="2"/>
  <c r="AG470" i="2"/>
  <c r="AF470" i="2"/>
  <c r="AS469" i="2"/>
  <c r="AR469" i="2"/>
  <c r="AQ469" i="2"/>
  <c r="AP469" i="2"/>
  <c r="AO469" i="2"/>
  <c r="AN469" i="2"/>
  <c r="AM469" i="2"/>
  <c r="AL469" i="2"/>
  <c r="BA469" i="2" s="1"/>
  <c r="AK469" i="2"/>
  <c r="AJ469" i="2"/>
  <c r="AI469" i="2"/>
  <c r="AH469" i="2"/>
  <c r="AG469" i="2"/>
  <c r="AF469" i="2"/>
  <c r="AS468" i="2"/>
  <c r="AR468" i="2"/>
  <c r="AQ468" i="2"/>
  <c r="AP468" i="2"/>
  <c r="AO468" i="2"/>
  <c r="AN468" i="2"/>
  <c r="AM468" i="2"/>
  <c r="AL468" i="2"/>
  <c r="BA468" i="2" s="1"/>
  <c r="AK468" i="2"/>
  <c r="AJ468" i="2"/>
  <c r="AI468" i="2"/>
  <c r="AH468" i="2"/>
  <c r="AG468" i="2"/>
  <c r="AF468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S466" i="2"/>
  <c r="AR466" i="2"/>
  <c r="AQ466" i="2"/>
  <c r="AP466" i="2"/>
  <c r="AO466" i="2"/>
  <c r="AN466" i="2"/>
  <c r="AM466" i="2"/>
  <c r="AL466" i="2"/>
  <c r="BA466" i="2" s="1"/>
  <c r="AK466" i="2"/>
  <c r="AJ466" i="2"/>
  <c r="AI466" i="2"/>
  <c r="AH466" i="2"/>
  <c r="AG466" i="2"/>
  <c r="AF466" i="2"/>
  <c r="AS465" i="2"/>
  <c r="AR465" i="2"/>
  <c r="AQ465" i="2"/>
  <c r="AP465" i="2"/>
  <c r="AO465" i="2"/>
  <c r="AN465" i="2"/>
  <c r="AM465" i="2"/>
  <c r="AL465" i="2"/>
  <c r="BA465" i="2" s="1"/>
  <c r="AK465" i="2"/>
  <c r="AJ465" i="2"/>
  <c r="AI465" i="2"/>
  <c r="AH465" i="2"/>
  <c r="AG465" i="2"/>
  <c r="AF465" i="2"/>
  <c r="AS464" i="2"/>
  <c r="AR464" i="2"/>
  <c r="AQ464" i="2"/>
  <c r="AP464" i="2"/>
  <c r="AO464" i="2"/>
  <c r="AN464" i="2"/>
  <c r="AM464" i="2"/>
  <c r="AL464" i="2"/>
  <c r="BA464" i="2" s="1"/>
  <c r="AK464" i="2"/>
  <c r="AJ464" i="2"/>
  <c r="AI464" i="2"/>
  <c r="AH464" i="2"/>
  <c r="AG464" i="2"/>
  <c r="AF464" i="2"/>
  <c r="AS463" i="2"/>
  <c r="AR463" i="2"/>
  <c r="AQ463" i="2"/>
  <c r="AP463" i="2"/>
  <c r="AO463" i="2"/>
  <c r="AN463" i="2"/>
  <c r="AM463" i="2"/>
  <c r="AL463" i="2"/>
  <c r="BA463" i="2" s="1"/>
  <c r="AK463" i="2"/>
  <c r="AJ463" i="2"/>
  <c r="AI463" i="2"/>
  <c r="AH463" i="2"/>
  <c r="AG463" i="2"/>
  <c r="AF463" i="2"/>
  <c r="AS462" i="2"/>
  <c r="AR462" i="2"/>
  <c r="AQ462" i="2"/>
  <c r="AP462" i="2"/>
  <c r="AO462" i="2"/>
  <c r="AN462" i="2"/>
  <c r="AM462" i="2"/>
  <c r="AL462" i="2"/>
  <c r="BA462" i="2" s="1"/>
  <c r="AK462" i="2"/>
  <c r="AJ462" i="2"/>
  <c r="AI462" i="2"/>
  <c r="AH462" i="2"/>
  <c r="AG462" i="2"/>
  <c r="AF462" i="2"/>
  <c r="AS461" i="2"/>
  <c r="AR461" i="2"/>
  <c r="AQ461" i="2"/>
  <c r="AP461" i="2"/>
  <c r="AO461" i="2"/>
  <c r="AN461" i="2"/>
  <c r="AM461" i="2"/>
  <c r="AL461" i="2"/>
  <c r="BA461" i="2" s="1"/>
  <c r="AK461" i="2"/>
  <c r="AJ461" i="2"/>
  <c r="AI461" i="2"/>
  <c r="AH461" i="2"/>
  <c r="AG461" i="2"/>
  <c r="AF461" i="2"/>
  <c r="AS460" i="2"/>
  <c r="AR460" i="2"/>
  <c r="AQ460" i="2"/>
  <c r="AP460" i="2"/>
  <c r="AO460" i="2"/>
  <c r="AN460" i="2"/>
  <c r="AM460" i="2"/>
  <c r="AL460" i="2"/>
  <c r="BA460" i="2" s="1"/>
  <c r="AK460" i="2"/>
  <c r="AJ460" i="2"/>
  <c r="AI460" i="2"/>
  <c r="AH460" i="2"/>
  <c r="AG460" i="2"/>
  <c r="AF460" i="2"/>
  <c r="AS459" i="2"/>
  <c r="AR459" i="2"/>
  <c r="AQ459" i="2"/>
  <c r="AP459" i="2"/>
  <c r="AO459" i="2"/>
  <c r="AN459" i="2"/>
  <c r="AM459" i="2"/>
  <c r="AL459" i="2"/>
  <c r="BA459" i="2" s="1"/>
  <c r="AK459" i="2"/>
  <c r="AJ459" i="2"/>
  <c r="AI459" i="2"/>
  <c r="AH459" i="2"/>
  <c r="AG459" i="2"/>
  <c r="AF459" i="2"/>
  <c r="AS457" i="2"/>
  <c r="AR457" i="2"/>
  <c r="AQ457" i="2"/>
  <c r="AP457" i="2"/>
  <c r="AO457" i="2"/>
  <c r="AN457" i="2"/>
  <c r="AM457" i="2"/>
  <c r="AL457" i="2"/>
  <c r="BA457" i="2" s="1"/>
  <c r="AK457" i="2"/>
  <c r="AJ457" i="2"/>
  <c r="AI457" i="2"/>
  <c r="AH457" i="2"/>
  <c r="AG457" i="2"/>
  <c r="AF457" i="2"/>
  <c r="AS456" i="2"/>
  <c r="AR456" i="2"/>
  <c r="AQ456" i="2"/>
  <c r="AP456" i="2"/>
  <c r="AO456" i="2"/>
  <c r="AN456" i="2"/>
  <c r="AM456" i="2"/>
  <c r="AL456" i="2"/>
  <c r="BA456" i="2" s="1"/>
  <c r="AK456" i="2"/>
  <c r="AJ456" i="2"/>
  <c r="AI456" i="2"/>
  <c r="AH456" i="2"/>
  <c r="AG456" i="2"/>
  <c r="AF456" i="2"/>
  <c r="AS455" i="2"/>
  <c r="AR455" i="2"/>
  <c r="AQ455" i="2"/>
  <c r="AP455" i="2"/>
  <c r="AO455" i="2"/>
  <c r="AN455" i="2"/>
  <c r="AM455" i="2"/>
  <c r="AL455" i="2"/>
  <c r="BA455" i="2" s="1"/>
  <c r="AK455" i="2"/>
  <c r="AJ455" i="2"/>
  <c r="AI455" i="2"/>
  <c r="AH455" i="2"/>
  <c r="AG455" i="2"/>
  <c r="AF455" i="2"/>
  <c r="AS454" i="2"/>
  <c r="AR454" i="2"/>
  <c r="AQ454" i="2"/>
  <c r="AP454" i="2"/>
  <c r="AO454" i="2"/>
  <c r="AN454" i="2"/>
  <c r="AM454" i="2"/>
  <c r="AL454" i="2"/>
  <c r="BA454" i="2" s="1"/>
  <c r="AK454" i="2"/>
  <c r="AJ454" i="2"/>
  <c r="AI454" i="2"/>
  <c r="AH454" i="2"/>
  <c r="AG454" i="2"/>
  <c r="AF454" i="2"/>
  <c r="AS453" i="2"/>
  <c r="BB453" i="2" s="1"/>
  <c r="AR453" i="2"/>
  <c r="AQ453" i="2"/>
  <c r="AP453" i="2"/>
  <c r="AO453" i="2"/>
  <c r="AN453" i="2"/>
  <c r="AM453" i="2"/>
  <c r="AL453" i="2"/>
  <c r="BA453" i="2" s="1"/>
  <c r="AK453" i="2"/>
  <c r="AJ453" i="2"/>
  <c r="AI453" i="2"/>
  <c r="AH453" i="2"/>
  <c r="AG453" i="2"/>
  <c r="AF453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S451" i="2"/>
  <c r="AR451" i="2"/>
  <c r="AQ451" i="2"/>
  <c r="AP451" i="2"/>
  <c r="AO451" i="2"/>
  <c r="AN451" i="2"/>
  <c r="AM451" i="2"/>
  <c r="AL451" i="2"/>
  <c r="BA451" i="2" s="1"/>
  <c r="AK451" i="2"/>
  <c r="AJ451" i="2"/>
  <c r="AI451" i="2"/>
  <c r="AH451" i="2"/>
  <c r="AG451" i="2"/>
  <c r="AF451" i="2"/>
  <c r="AS450" i="2"/>
  <c r="AR450" i="2"/>
  <c r="AQ450" i="2"/>
  <c r="AP450" i="2"/>
  <c r="AO450" i="2"/>
  <c r="AN450" i="2"/>
  <c r="AM450" i="2"/>
  <c r="AL450" i="2"/>
  <c r="BA450" i="2" s="1"/>
  <c r="AK450" i="2"/>
  <c r="AJ450" i="2"/>
  <c r="AI450" i="2"/>
  <c r="AH450" i="2"/>
  <c r="AG450" i="2"/>
  <c r="AF450" i="2"/>
  <c r="AS449" i="2"/>
  <c r="BB449" i="2" s="1"/>
  <c r="AR449" i="2"/>
  <c r="AQ449" i="2"/>
  <c r="AP449" i="2"/>
  <c r="AO449" i="2"/>
  <c r="AN449" i="2"/>
  <c r="AM449" i="2"/>
  <c r="AL449" i="2"/>
  <c r="BA449" i="2" s="1"/>
  <c r="AK449" i="2"/>
  <c r="AJ449" i="2"/>
  <c r="AI449" i="2"/>
  <c r="AH449" i="2"/>
  <c r="AG449" i="2"/>
  <c r="AF449" i="2"/>
  <c r="AS448" i="2"/>
  <c r="AR448" i="2"/>
  <c r="AQ448" i="2"/>
  <c r="AP448" i="2"/>
  <c r="AO448" i="2"/>
  <c r="AN448" i="2"/>
  <c r="AM448" i="2"/>
  <c r="AL448" i="2"/>
  <c r="BA448" i="2" s="1"/>
  <c r="AK448" i="2"/>
  <c r="AJ448" i="2"/>
  <c r="AI448" i="2"/>
  <c r="AH448" i="2"/>
  <c r="AG448" i="2"/>
  <c r="AF448" i="2"/>
  <c r="AS447" i="2"/>
  <c r="AR447" i="2"/>
  <c r="AQ447" i="2"/>
  <c r="AP447" i="2"/>
  <c r="AO447" i="2"/>
  <c r="AN447" i="2"/>
  <c r="AM447" i="2"/>
  <c r="AL447" i="2"/>
  <c r="BA447" i="2" s="1"/>
  <c r="AK447" i="2"/>
  <c r="AJ447" i="2"/>
  <c r="AI447" i="2"/>
  <c r="AH447" i="2"/>
  <c r="AG447" i="2"/>
  <c r="AF447" i="2"/>
  <c r="AS446" i="2"/>
  <c r="AR446" i="2"/>
  <c r="AQ446" i="2"/>
  <c r="AP446" i="2"/>
  <c r="AO446" i="2"/>
  <c r="AN446" i="2"/>
  <c r="AM446" i="2"/>
  <c r="AL446" i="2"/>
  <c r="BA446" i="2" s="1"/>
  <c r="AK446" i="2"/>
  <c r="AJ446" i="2"/>
  <c r="AI446" i="2"/>
  <c r="AH446" i="2"/>
  <c r="AG446" i="2"/>
  <c r="AF446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AG443" i="2"/>
  <c r="AF443" i="2"/>
  <c r="AS442" i="2"/>
  <c r="AR442" i="2"/>
  <c r="AQ442" i="2"/>
  <c r="AP442" i="2"/>
  <c r="AO442" i="2"/>
  <c r="AN442" i="2"/>
  <c r="AM442" i="2"/>
  <c r="AL442" i="2"/>
  <c r="AK442" i="2"/>
  <c r="AJ442" i="2"/>
  <c r="AI442" i="2"/>
  <c r="AH442" i="2"/>
  <c r="AG442" i="2"/>
  <c r="AF442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AG441" i="2"/>
  <c r="AF441" i="2"/>
  <c r="AS440" i="2"/>
  <c r="BB440" i="2" s="1"/>
  <c r="AR440" i="2"/>
  <c r="AQ440" i="2"/>
  <c r="AP440" i="2"/>
  <c r="AO440" i="2"/>
  <c r="AN440" i="2"/>
  <c r="AM440" i="2"/>
  <c r="AL440" i="2"/>
  <c r="BA440" i="2" s="1"/>
  <c r="AK440" i="2"/>
  <c r="AJ440" i="2"/>
  <c r="AI440" i="2"/>
  <c r="AH440" i="2"/>
  <c r="AG440" i="2"/>
  <c r="AF440" i="2"/>
  <c r="AS439" i="2"/>
  <c r="BB439" i="2" s="1"/>
  <c r="AR439" i="2"/>
  <c r="AQ439" i="2"/>
  <c r="AP439" i="2"/>
  <c r="AO439" i="2"/>
  <c r="AN439" i="2"/>
  <c r="AM439" i="2"/>
  <c r="AL439" i="2"/>
  <c r="BA439" i="2" s="1"/>
  <c r="AK439" i="2"/>
  <c r="AJ439" i="2"/>
  <c r="AI439" i="2"/>
  <c r="AH439" i="2"/>
  <c r="AG439" i="2"/>
  <c r="AF439" i="2"/>
  <c r="AS438" i="2"/>
  <c r="AR438" i="2"/>
  <c r="AQ438" i="2"/>
  <c r="AP438" i="2"/>
  <c r="AO438" i="2"/>
  <c r="AN438" i="2"/>
  <c r="AM438" i="2"/>
  <c r="AL438" i="2"/>
  <c r="BA438" i="2" s="1"/>
  <c r="AK438" i="2"/>
  <c r="AJ438" i="2"/>
  <c r="AI438" i="2"/>
  <c r="AH438" i="2"/>
  <c r="AG438" i="2"/>
  <c r="AF438" i="2"/>
  <c r="AS437" i="2"/>
  <c r="AR437" i="2"/>
  <c r="AQ437" i="2"/>
  <c r="AP437" i="2"/>
  <c r="AO437" i="2"/>
  <c r="AN437" i="2"/>
  <c r="AM437" i="2"/>
  <c r="AL437" i="2"/>
  <c r="BA437" i="2" s="1"/>
  <c r="AK437" i="2"/>
  <c r="AJ437" i="2"/>
  <c r="AI437" i="2"/>
  <c r="AH437" i="2"/>
  <c r="AG437" i="2"/>
  <c r="AF437" i="2"/>
  <c r="AS436" i="2"/>
  <c r="AR436" i="2"/>
  <c r="AQ436" i="2"/>
  <c r="AP436" i="2"/>
  <c r="AO436" i="2"/>
  <c r="AN436" i="2"/>
  <c r="AM436" i="2"/>
  <c r="AL436" i="2"/>
  <c r="BA436" i="2" s="1"/>
  <c r="AK436" i="2"/>
  <c r="AJ436" i="2"/>
  <c r="AI436" i="2"/>
  <c r="AH436" i="2"/>
  <c r="AG436" i="2"/>
  <c r="AF436" i="2"/>
  <c r="AS435" i="2"/>
  <c r="AR435" i="2"/>
  <c r="AQ435" i="2"/>
  <c r="AP435" i="2"/>
  <c r="AO435" i="2"/>
  <c r="AN435" i="2"/>
  <c r="AM435" i="2"/>
  <c r="AL435" i="2"/>
  <c r="AK435" i="2"/>
  <c r="AJ435" i="2"/>
  <c r="AI435" i="2"/>
  <c r="AH435" i="2"/>
  <c r="AG435" i="2"/>
  <c r="AF435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S433" i="2"/>
  <c r="AR433" i="2"/>
  <c r="AQ433" i="2"/>
  <c r="AP433" i="2"/>
  <c r="AO433" i="2"/>
  <c r="AN433" i="2"/>
  <c r="AM433" i="2"/>
  <c r="AL433" i="2"/>
  <c r="BA433" i="2" s="1"/>
  <c r="AK433" i="2"/>
  <c r="AJ433" i="2"/>
  <c r="AI433" i="2"/>
  <c r="AH433" i="2"/>
  <c r="AG433" i="2"/>
  <c r="AF433" i="2"/>
  <c r="AS431" i="2"/>
  <c r="BB431" i="2" s="1"/>
  <c r="AR431" i="2"/>
  <c r="AQ431" i="2"/>
  <c r="AP431" i="2"/>
  <c r="AO431" i="2"/>
  <c r="AN431" i="2"/>
  <c r="AM431" i="2"/>
  <c r="AL431" i="2"/>
  <c r="AK431" i="2"/>
  <c r="AJ431" i="2"/>
  <c r="AI431" i="2"/>
  <c r="AH431" i="2"/>
  <c r="AG431" i="2"/>
  <c r="AF431" i="2"/>
  <c r="AS430" i="2"/>
  <c r="BB430" i="2" s="1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AG429" i="2"/>
  <c r="AF429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S427" i="2"/>
  <c r="BB427" i="2" s="1"/>
  <c r="AR427" i="2"/>
  <c r="AQ427" i="2"/>
  <c r="AP427" i="2"/>
  <c r="AO427" i="2"/>
  <c r="AN427" i="2"/>
  <c r="AM427" i="2"/>
  <c r="AL427" i="2"/>
  <c r="BA427" i="2" s="1"/>
  <c r="AK427" i="2"/>
  <c r="AJ427" i="2"/>
  <c r="AI427" i="2"/>
  <c r="AH427" i="2"/>
  <c r="AG427" i="2"/>
  <c r="AF427" i="2"/>
  <c r="AS426" i="2"/>
  <c r="BB426" i="2" s="1"/>
  <c r="AR426" i="2"/>
  <c r="AQ426" i="2"/>
  <c r="AP426" i="2"/>
  <c r="AO426" i="2"/>
  <c r="AN426" i="2"/>
  <c r="AM426" i="2"/>
  <c r="AL426" i="2"/>
  <c r="BA426" i="2" s="1"/>
  <c r="AK426" i="2"/>
  <c r="AJ426" i="2"/>
  <c r="AI426" i="2"/>
  <c r="AH426" i="2"/>
  <c r="AG426" i="2"/>
  <c r="AF426" i="2"/>
  <c r="AS425" i="2"/>
  <c r="AR425" i="2"/>
  <c r="AQ425" i="2"/>
  <c r="AP425" i="2"/>
  <c r="AO425" i="2"/>
  <c r="AN425" i="2"/>
  <c r="AM425" i="2"/>
  <c r="AL425" i="2"/>
  <c r="BA425" i="2" s="1"/>
  <c r="AK425" i="2"/>
  <c r="AJ425" i="2"/>
  <c r="AI425" i="2"/>
  <c r="AH425" i="2"/>
  <c r="AG425" i="2"/>
  <c r="AF425" i="2"/>
  <c r="AS424" i="2"/>
  <c r="BB424" i="2" s="1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S423" i="2"/>
  <c r="AR423" i="2"/>
  <c r="AQ423" i="2"/>
  <c r="AP423" i="2"/>
  <c r="AO423" i="2"/>
  <c r="AN423" i="2"/>
  <c r="AM423" i="2"/>
  <c r="AL423" i="2"/>
  <c r="BA423" i="2" s="1"/>
  <c r="AK423" i="2"/>
  <c r="AJ423" i="2"/>
  <c r="AI423" i="2"/>
  <c r="AH423" i="2"/>
  <c r="AG423" i="2"/>
  <c r="AF423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S421" i="2"/>
  <c r="BB421" i="2" s="1"/>
  <c r="AR421" i="2"/>
  <c r="AQ421" i="2"/>
  <c r="AP421" i="2"/>
  <c r="AO421" i="2"/>
  <c r="AN421" i="2"/>
  <c r="AM421" i="2"/>
  <c r="AL421" i="2"/>
  <c r="AK421" i="2"/>
  <c r="AJ421" i="2"/>
  <c r="AI421" i="2"/>
  <c r="AH421" i="2"/>
  <c r="AG421" i="2"/>
  <c r="AF421" i="2"/>
  <c r="AS420" i="2"/>
  <c r="AR420" i="2"/>
  <c r="AQ420" i="2"/>
  <c r="AP420" i="2"/>
  <c r="AO420" i="2"/>
  <c r="AN420" i="2"/>
  <c r="AM420" i="2"/>
  <c r="AL420" i="2"/>
  <c r="AK420" i="2"/>
  <c r="AJ420" i="2"/>
  <c r="AI420" i="2"/>
  <c r="AH420" i="2"/>
  <c r="AG420" i="2"/>
  <c r="AF420" i="2"/>
  <c r="AS418" i="2"/>
  <c r="AR418" i="2"/>
  <c r="AQ418" i="2"/>
  <c r="AP418" i="2"/>
  <c r="AO418" i="2"/>
  <c r="AN418" i="2"/>
  <c r="AM418" i="2"/>
  <c r="AL418" i="2"/>
  <c r="BA418" i="2" s="1"/>
  <c r="AK418" i="2"/>
  <c r="AJ418" i="2"/>
  <c r="AI418" i="2"/>
  <c r="AH418" i="2"/>
  <c r="AG418" i="2"/>
  <c r="AF418" i="2"/>
  <c r="AS417" i="2"/>
  <c r="AR417" i="2"/>
  <c r="AQ417" i="2"/>
  <c r="AP417" i="2"/>
  <c r="AO417" i="2"/>
  <c r="AN417" i="2"/>
  <c r="AM417" i="2"/>
  <c r="AL417" i="2"/>
  <c r="BA417" i="2" s="1"/>
  <c r="AK417" i="2"/>
  <c r="AJ417" i="2"/>
  <c r="AI417" i="2"/>
  <c r="AH417" i="2"/>
  <c r="AG417" i="2"/>
  <c r="AF417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S415" i="2"/>
  <c r="AR415" i="2"/>
  <c r="AQ415" i="2"/>
  <c r="AP415" i="2"/>
  <c r="AO415" i="2"/>
  <c r="AN415" i="2"/>
  <c r="AM415" i="2"/>
  <c r="AL415" i="2"/>
  <c r="BA415" i="2" s="1"/>
  <c r="AK415" i="2"/>
  <c r="AJ415" i="2"/>
  <c r="AI415" i="2"/>
  <c r="AH415" i="2"/>
  <c r="AG415" i="2"/>
  <c r="AF415" i="2"/>
  <c r="AS414" i="2"/>
  <c r="BB414" i="2" s="1"/>
  <c r="AR414" i="2"/>
  <c r="AQ414" i="2"/>
  <c r="AP414" i="2"/>
  <c r="AO414" i="2"/>
  <c r="AN414" i="2"/>
  <c r="AM414" i="2"/>
  <c r="AL414" i="2"/>
  <c r="BA414" i="2" s="1"/>
  <c r="AK414" i="2"/>
  <c r="AJ414" i="2"/>
  <c r="AI414" i="2"/>
  <c r="AH414" i="2"/>
  <c r="AG414" i="2"/>
  <c r="AF414" i="2"/>
  <c r="AS413" i="2"/>
  <c r="AR413" i="2"/>
  <c r="AQ413" i="2"/>
  <c r="AP413" i="2"/>
  <c r="AO413" i="2"/>
  <c r="AN413" i="2"/>
  <c r="AM413" i="2"/>
  <c r="AL413" i="2"/>
  <c r="BA413" i="2" s="1"/>
  <c r="AK413" i="2"/>
  <c r="AJ413" i="2"/>
  <c r="AI413" i="2"/>
  <c r="AH413" i="2"/>
  <c r="AG413" i="2"/>
  <c r="AF413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S411" i="2"/>
  <c r="AR411" i="2"/>
  <c r="AQ411" i="2"/>
  <c r="AP411" i="2"/>
  <c r="AO411" i="2"/>
  <c r="AN411" i="2"/>
  <c r="AM411" i="2"/>
  <c r="AL411" i="2"/>
  <c r="BA411" i="2" s="1"/>
  <c r="AK411" i="2"/>
  <c r="AJ411" i="2"/>
  <c r="AI411" i="2"/>
  <c r="AH411" i="2"/>
  <c r="AG411" i="2"/>
  <c r="AF411" i="2"/>
  <c r="AS410" i="2"/>
  <c r="BB410" i="2" s="1"/>
  <c r="AR410" i="2"/>
  <c r="AQ410" i="2"/>
  <c r="AP410" i="2"/>
  <c r="AO410" i="2"/>
  <c r="AN410" i="2"/>
  <c r="AM410" i="2"/>
  <c r="AL410" i="2"/>
  <c r="BA410" i="2" s="1"/>
  <c r="AK410" i="2"/>
  <c r="AJ410" i="2"/>
  <c r="AI410" i="2"/>
  <c r="AH410" i="2"/>
  <c r="AG410" i="2"/>
  <c r="AF410" i="2"/>
  <c r="AS409" i="2"/>
  <c r="AR409" i="2"/>
  <c r="AQ409" i="2"/>
  <c r="AP409" i="2"/>
  <c r="AO409" i="2"/>
  <c r="AN409" i="2"/>
  <c r="AM409" i="2"/>
  <c r="AL409" i="2"/>
  <c r="BA409" i="2" s="1"/>
  <c r="AK409" i="2"/>
  <c r="AJ409" i="2"/>
  <c r="AI409" i="2"/>
  <c r="AH409" i="2"/>
  <c r="AG409" i="2"/>
  <c r="AF409" i="2"/>
  <c r="AS408" i="2"/>
  <c r="AR408" i="2"/>
  <c r="AQ408" i="2"/>
  <c r="AP408" i="2"/>
  <c r="AO408" i="2"/>
  <c r="AN408" i="2"/>
  <c r="AM408" i="2"/>
  <c r="AL408" i="2"/>
  <c r="BA408" i="2" s="1"/>
  <c r="AK408" i="2"/>
  <c r="AJ408" i="2"/>
  <c r="AI408" i="2"/>
  <c r="AH408" i="2"/>
  <c r="AG408" i="2"/>
  <c r="AF408" i="2"/>
  <c r="AS407" i="2"/>
  <c r="AR407" i="2"/>
  <c r="AQ407" i="2"/>
  <c r="AP407" i="2"/>
  <c r="AO407" i="2"/>
  <c r="AN407" i="2"/>
  <c r="AM407" i="2"/>
  <c r="AL407" i="2"/>
  <c r="BA407" i="2" s="1"/>
  <c r="AK407" i="2"/>
  <c r="AJ407" i="2"/>
  <c r="AI407" i="2"/>
  <c r="AH407" i="2"/>
  <c r="AG407" i="2"/>
  <c r="AF407" i="2"/>
  <c r="AS405" i="2"/>
  <c r="AR405" i="2"/>
  <c r="AQ405" i="2"/>
  <c r="AP405" i="2"/>
  <c r="AO405" i="2"/>
  <c r="AN405" i="2"/>
  <c r="AM405" i="2"/>
  <c r="AL405" i="2"/>
  <c r="BA405" i="2" s="1"/>
  <c r="AK405" i="2"/>
  <c r="AJ405" i="2"/>
  <c r="AI405" i="2"/>
  <c r="AH405" i="2"/>
  <c r="AG405" i="2"/>
  <c r="AF405" i="2"/>
  <c r="AS404" i="2"/>
  <c r="AR404" i="2"/>
  <c r="AQ404" i="2"/>
  <c r="AP404" i="2"/>
  <c r="AO404" i="2"/>
  <c r="AN404" i="2"/>
  <c r="AM404" i="2"/>
  <c r="AL404" i="2"/>
  <c r="BA404" i="2" s="1"/>
  <c r="AK404" i="2"/>
  <c r="AJ404" i="2"/>
  <c r="AI404" i="2"/>
  <c r="AH404" i="2"/>
  <c r="AG404" i="2"/>
  <c r="AF404" i="2"/>
  <c r="AS403" i="2"/>
  <c r="AR403" i="2"/>
  <c r="AQ403" i="2"/>
  <c r="AP403" i="2"/>
  <c r="AO403" i="2"/>
  <c r="AN403" i="2"/>
  <c r="AM403" i="2"/>
  <c r="AL403" i="2"/>
  <c r="BA403" i="2" s="1"/>
  <c r="AK403" i="2"/>
  <c r="AJ403" i="2"/>
  <c r="AI403" i="2"/>
  <c r="AH403" i="2"/>
  <c r="AG403" i="2"/>
  <c r="AF403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S401" i="2"/>
  <c r="AR401" i="2"/>
  <c r="AQ401" i="2"/>
  <c r="AP401" i="2"/>
  <c r="AO401" i="2"/>
  <c r="AN401" i="2"/>
  <c r="AM401" i="2"/>
  <c r="AL401" i="2"/>
  <c r="BA401" i="2" s="1"/>
  <c r="AK401" i="2"/>
  <c r="AJ401" i="2"/>
  <c r="AI401" i="2"/>
  <c r="AH401" i="2"/>
  <c r="AG401" i="2"/>
  <c r="AF401" i="2"/>
  <c r="AS400" i="2"/>
  <c r="AR400" i="2"/>
  <c r="AQ400" i="2"/>
  <c r="AP400" i="2"/>
  <c r="AO400" i="2"/>
  <c r="AN400" i="2"/>
  <c r="AM400" i="2"/>
  <c r="AL400" i="2"/>
  <c r="BA400" i="2" s="1"/>
  <c r="AK400" i="2"/>
  <c r="AJ400" i="2"/>
  <c r="AI400" i="2"/>
  <c r="AH400" i="2"/>
  <c r="AG400" i="2"/>
  <c r="AF400" i="2"/>
  <c r="AS399" i="2"/>
  <c r="AR399" i="2"/>
  <c r="AQ399" i="2"/>
  <c r="AP399" i="2"/>
  <c r="AO399" i="2"/>
  <c r="AN399" i="2"/>
  <c r="AM399" i="2"/>
  <c r="AL399" i="2"/>
  <c r="BA399" i="2" s="1"/>
  <c r="AK399" i="2"/>
  <c r="AJ399" i="2"/>
  <c r="AI399" i="2"/>
  <c r="AH399" i="2"/>
  <c r="AG399" i="2"/>
  <c r="AF399" i="2"/>
  <c r="AS398" i="2"/>
  <c r="AR398" i="2"/>
  <c r="AQ398" i="2"/>
  <c r="AP398" i="2"/>
  <c r="AO398" i="2"/>
  <c r="AN398" i="2"/>
  <c r="AM398" i="2"/>
  <c r="AL398" i="2"/>
  <c r="BA398" i="2" s="1"/>
  <c r="AK398" i="2"/>
  <c r="AJ398" i="2"/>
  <c r="AI398" i="2"/>
  <c r="AH398" i="2"/>
  <c r="AG398" i="2"/>
  <c r="AF398" i="2"/>
  <c r="AS397" i="2"/>
  <c r="AR397" i="2"/>
  <c r="AQ397" i="2"/>
  <c r="AP397" i="2"/>
  <c r="AO397" i="2"/>
  <c r="AN397" i="2"/>
  <c r="AM397" i="2"/>
  <c r="AL397" i="2"/>
  <c r="BA397" i="2" s="1"/>
  <c r="AK397" i="2"/>
  <c r="AJ397" i="2"/>
  <c r="AI397" i="2"/>
  <c r="AH397" i="2"/>
  <c r="AG397" i="2"/>
  <c r="AF397" i="2"/>
  <c r="AS396" i="2"/>
  <c r="AR396" i="2"/>
  <c r="AQ396" i="2"/>
  <c r="AP396" i="2"/>
  <c r="AO396" i="2"/>
  <c r="AN396" i="2"/>
  <c r="AM396" i="2"/>
  <c r="AL396" i="2"/>
  <c r="BA396" i="2" s="1"/>
  <c r="AK396" i="2"/>
  <c r="AJ396" i="2"/>
  <c r="AI396" i="2"/>
  <c r="AH396" i="2"/>
  <c r="AG396" i="2"/>
  <c r="AF396" i="2"/>
  <c r="AS395" i="2"/>
  <c r="AR395" i="2"/>
  <c r="AQ395" i="2"/>
  <c r="AP395" i="2"/>
  <c r="AO395" i="2"/>
  <c r="AN395" i="2"/>
  <c r="AM395" i="2"/>
  <c r="AL395" i="2"/>
  <c r="BA395" i="2" s="1"/>
  <c r="AK395" i="2"/>
  <c r="AJ395" i="2"/>
  <c r="AI395" i="2"/>
  <c r="AH395" i="2"/>
  <c r="AG395" i="2"/>
  <c r="AF395" i="2"/>
  <c r="AS394" i="2"/>
  <c r="AR394" i="2"/>
  <c r="AQ394" i="2"/>
  <c r="AP394" i="2"/>
  <c r="AO394" i="2"/>
  <c r="AN394" i="2"/>
  <c r="AM394" i="2"/>
  <c r="AL394" i="2"/>
  <c r="BA394" i="2" s="1"/>
  <c r="AK394" i="2"/>
  <c r="AJ394" i="2"/>
  <c r="AI394" i="2"/>
  <c r="AH394" i="2"/>
  <c r="AG394" i="2"/>
  <c r="AF394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S387" i="2"/>
  <c r="AR387" i="2"/>
  <c r="AQ387" i="2"/>
  <c r="AP387" i="2"/>
  <c r="AO387" i="2"/>
  <c r="AN387" i="2"/>
  <c r="AM387" i="2"/>
  <c r="AL387" i="2"/>
  <c r="BA387" i="2" s="1"/>
  <c r="AK387" i="2"/>
  <c r="AJ387" i="2"/>
  <c r="AI387" i="2"/>
  <c r="AH387" i="2"/>
  <c r="AG387" i="2"/>
  <c r="AF387" i="2"/>
  <c r="AS386" i="2"/>
  <c r="AR386" i="2"/>
  <c r="AQ386" i="2"/>
  <c r="AP386" i="2"/>
  <c r="AO386" i="2"/>
  <c r="AN386" i="2"/>
  <c r="AM386" i="2"/>
  <c r="AL386" i="2"/>
  <c r="BA386" i="2" s="1"/>
  <c r="AK386" i="2"/>
  <c r="AJ386" i="2"/>
  <c r="AI386" i="2"/>
  <c r="AH386" i="2"/>
  <c r="AG386" i="2"/>
  <c r="AF386" i="2"/>
  <c r="AS385" i="2"/>
  <c r="AR385" i="2"/>
  <c r="AQ385" i="2"/>
  <c r="AP385" i="2"/>
  <c r="AO385" i="2"/>
  <c r="AN385" i="2"/>
  <c r="AM385" i="2"/>
  <c r="AL385" i="2"/>
  <c r="BA385" i="2" s="1"/>
  <c r="AK385" i="2"/>
  <c r="AJ385" i="2"/>
  <c r="AI385" i="2"/>
  <c r="AH385" i="2"/>
  <c r="AG385" i="2"/>
  <c r="AF385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S383" i="2"/>
  <c r="AR383" i="2"/>
  <c r="AQ383" i="2"/>
  <c r="AP383" i="2"/>
  <c r="AO383" i="2"/>
  <c r="AN383" i="2"/>
  <c r="AM383" i="2"/>
  <c r="AL383" i="2"/>
  <c r="BA383" i="2" s="1"/>
  <c r="AK383" i="2"/>
  <c r="AJ383" i="2"/>
  <c r="AI383" i="2"/>
  <c r="AH383" i="2"/>
  <c r="AG383" i="2"/>
  <c r="AF383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S381" i="2"/>
  <c r="AR381" i="2"/>
  <c r="AQ381" i="2"/>
  <c r="AP381" i="2"/>
  <c r="AO381" i="2"/>
  <c r="AN381" i="2"/>
  <c r="AM381" i="2"/>
  <c r="AL381" i="2"/>
  <c r="BA381" i="2" s="1"/>
  <c r="AK381" i="2"/>
  <c r="AJ381" i="2"/>
  <c r="AI381" i="2"/>
  <c r="AH381" i="2"/>
  <c r="AG381" i="2"/>
  <c r="AF381" i="2"/>
  <c r="AS379" i="2"/>
  <c r="AR379" i="2"/>
  <c r="AQ379" i="2"/>
  <c r="AP379" i="2"/>
  <c r="AO379" i="2"/>
  <c r="AN379" i="2"/>
  <c r="AM379" i="2"/>
  <c r="AL379" i="2"/>
  <c r="BA379" i="2" s="1"/>
  <c r="AK379" i="2"/>
  <c r="AJ379" i="2"/>
  <c r="AI379" i="2"/>
  <c r="AH379" i="2"/>
  <c r="AG379" i="2"/>
  <c r="AF379" i="2"/>
  <c r="AS378" i="2"/>
  <c r="AR378" i="2"/>
  <c r="AQ378" i="2"/>
  <c r="AP378" i="2"/>
  <c r="AO378" i="2"/>
  <c r="AN378" i="2"/>
  <c r="AM378" i="2"/>
  <c r="AL378" i="2"/>
  <c r="BA378" i="2" s="1"/>
  <c r="AK378" i="2"/>
  <c r="AJ378" i="2"/>
  <c r="AI378" i="2"/>
  <c r="AH378" i="2"/>
  <c r="AG378" i="2"/>
  <c r="AF378" i="2"/>
  <c r="AS377" i="2"/>
  <c r="AR377" i="2"/>
  <c r="AQ377" i="2"/>
  <c r="AP377" i="2"/>
  <c r="AO377" i="2"/>
  <c r="AN377" i="2"/>
  <c r="AM377" i="2"/>
  <c r="AL377" i="2"/>
  <c r="BA377" i="2" s="1"/>
  <c r="AK377" i="2"/>
  <c r="AJ377" i="2"/>
  <c r="AI377" i="2"/>
  <c r="AH377" i="2"/>
  <c r="AG377" i="2"/>
  <c r="AF377" i="2"/>
  <c r="AS376" i="2"/>
  <c r="AR376" i="2"/>
  <c r="AQ376" i="2"/>
  <c r="AP376" i="2"/>
  <c r="AO376" i="2"/>
  <c r="AN376" i="2"/>
  <c r="AM376" i="2"/>
  <c r="AL376" i="2"/>
  <c r="BA376" i="2" s="1"/>
  <c r="AK376" i="2"/>
  <c r="AJ376" i="2"/>
  <c r="AI376" i="2"/>
  <c r="AH376" i="2"/>
  <c r="AG376" i="2"/>
  <c r="AF376" i="2"/>
  <c r="AS375" i="2"/>
  <c r="AR375" i="2"/>
  <c r="AQ375" i="2"/>
  <c r="AP375" i="2"/>
  <c r="AO375" i="2"/>
  <c r="AN375" i="2"/>
  <c r="AM375" i="2"/>
  <c r="AL375" i="2"/>
  <c r="BA375" i="2" s="1"/>
  <c r="AK375" i="2"/>
  <c r="AJ375" i="2"/>
  <c r="AI375" i="2"/>
  <c r="AH375" i="2"/>
  <c r="AG375" i="2"/>
  <c r="AF375" i="2"/>
  <c r="AS374" i="2"/>
  <c r="AR374" i="2"/>
  <c r="AQ374" i="2"/>
  <c r="AP374" i="2"/>
  <c r="AO374" i="2"/>
  <c r="AN374" i="2"/>
  <c r="AM374" i="2"/>
  <c r="AL374" i="2"/>
  <c r="BA374" i="2" s="1"/>
  <c r="AK374" i="2"/>
  <c r="AJ374" i="2"/>
  <c r="AI374" i="2"/>
  <c r="AH374" i="2"/>
  <c r="AG374" i="2"/>
  <c r="AF374" i="2"/>
  <c r="AS373" i="2"/>
  <c r="AR373" i="2"/>
  <c r="AQ373" i="2"/>
  <c r="AP373" i="2"/>
  <c r="AO373" i="2"/>
  <c r="AN373" i="2"/>
  <c r="AM373" i="2"/>
  <c r="AL373" i="2"/>
  <c r="BA373" i="2" s="1"/>
  <c r="AK373" i="2"/>
  <c r="AJ373" i="2"/>
  <c r="AI373" i="2"/>
  <c r="AH373" i="2"/>
  <c r="AG373" i="2"/>
  <c r="AF373" i="2"/>
  <c r="AS372" i="2"/>
  <c r="AR372" i="2"/>
  <c r="AQ372" i="2"/>
  <c r="AP372" i="2"/>
  <c r="AO372" i="2"/>
  <c r="AN372" i="2"/>
  <c r="AM372" i="2"/>
  <c r="AL372" i="2"/>
  <c r="BA372" i="2" s="1"/>
  <c r="AK372" i="2"/>
  <c r="AJ372" i="2"/>
  <c r="AI372" i="2"/>
  <c r="AH372" i="2"/>
  <c r="AG372" i="2"/>
  <c r="AF372" i="2"/>
  <c r="AS371" i="2"/>
  <c r="AR371" i="2"/>
  <c r="AQ371" i="2"/>
  <c r="AP371" i="2"/>
  <c r="AO371" i="2"/>
  <c r="AN371" i="2"/>
  <c r="AM371" i="2"/>
  <c r="AL371" i="2"/>
  <c r="BA371" i="2" s="1"/>
  <c r="AK371" i="2"/>
  <c r="AJ371" i="2"/>
  <c r="AI371" i="2"/>
  <c r="AH371" i="2"/>
  <c r="AG371" i="2"/>
  <c r="AF371" i="2"/>
  <c r="AS370" i="2"/>
  <c r="AR370" i="2"/>
  <c r="AQ370" i="2"/>
  <c r="AP370" i="2"/>
  <c r="AO370" i="2"/>
  <c r="AN370" i="2"/>
  <c r="AM370" i="2"/>
  <c r="AL370" i="2"/>
  <c r="BA370" i="2" s="1"/>
  <c r="AK370" i="2"/>
  <c r="AJ370" i="2"/>
  <c r="AI370" i="2"/>
  <c r="AH370" i="2"/>
  <c r="AG370" i="2"/>
  <c r="AF370" i="2"/>
  <c r="AS369" i="2"/>
  <c r="AR369" i="2"/>
  <c r="AQ369" i="2"/>
  <c r="AP369" i="2"/>
  <c r="AO369" i="2"/>
  <c r="AN369" i="2"/>
  <c r="AM369" i="2"/>
  <c r="AL369" i="2"/>
  <c r="BA369" i="2" s="1"/>
  <c r="AK369" i="2"/>
  <c r="AJ369" i="2"/>
  <c r="AI369" i="2"/>
  <c r="AH369" i="2"/>
  <c r="AG369" i="2"/>
  <c r="AF369" i="2"/>
  <c r="AS368" i="2"/>
  <c r="AR368" i="2"/>
  <c r="AQ368" i="2"/>
  <c r="AP368" i="2"/>
  <c r="AO368" i="2"/>
  <c r="AN368" i="2"/>
  <c r="AM368" i="2"/>
  <c r="AL368" i="2"/>
  <c r="BA368" i="2" s="1"/>
  <c r="AK368" i="2"/>
  <c r="AJ368" i="2"/>
  <c r="AI368" i="2"/>
  <c r="AH368" i="2"/>
  <c r="AG368" i="2"/>
  <c r="AF368" i="2"/>
  <c r="AS366" i="2"/>
  <c r="AR366" i="2"/>
  <c r="AQ366" i="2"/>
  <c r="AP366" i="2"/>
  <c r="AO366" i="2"/>
  <c r="AN366" i="2"/>
  <c r="AM366" i="2"/>
  <c r="AL366" i="2"/>
  <c r="BA366" i="2" s="1"/>
  <c r="AK366" i="2"/>
  <c r="AJ366" i="2"/>
  <c r="AI366" i="2"/>
  <c r="AH366" i="2"/>
  <c r="AG366" i="2"/>
  <c r="AF366" i="2"/>
  <c r="AS365" i="2"/>
  <c r="AR365" i="2"/>
  <c r="AQ365" i="2"/>
  <c r="AP365" i="2"/>
  <c r="AO365" i="2"/>
  <c r="AN365" i="2"/>
  <c r="AM365" i="2"/>
  <c r="AL365" i="2"/>
  <c r="BA365" i="2" s="1"/>
  <c r="AK365" i="2"/>
  <c r="AJ365" i="2"/>
  <c r="AI365" i="2"/>
  <c r="AH365" i="2"/>
  <c r="AG365" i="2"/>
  <c r="AF365" i="2"/>
  <c r="AS364" i="2"/>
  <c r="AR364" i="2"/>
  <c r="AQ364" i="2"/>
  <c r="AP364" i="2"/>
  <c r="AO364" i="2"/>
  <c r="AN364" i="2"/>
  <c r="AM364" i="2"/>
  <c r="AL364" i="2"/>
  <c r="BA364" i="2" s="1"/>
  <c r="AK364" i="2"/>
  <c r="AJ364" i="2"/>
  <c r="AI364" i="2"/>
  <c r="AH364" i="2"/>
  <c r="AG364" i="2"/>
  <c r="AF364" i="2"/>
  <c r="AS363" i="2"/>
  <c r="AR363" i="2"/>
  <c r="AQ363" i="2"/>
  <c r="AP363" i="2"/>
  <c r="AO363" i="2"/>
  <c r="AN363" i="2"/>
  <c r="AM363" i="2"/>
  <c r="AL363" i="2"/>
  <c r="BA363" i="2" s="1"/>
  <c r="AK363" i="2"/>
  <c r="AJ363" i="2"/>
  <c r="AI363" i="2"/>
  <c r="AH363" i="2"/>
  <c r="AG363" i="2"/>
  <c r="AF363" i="2"/>
  <c r="AS362" i="2"/>
  <c r="AR362" i="2"/>
  <c r="AQ362" i="2"/>
  <c r="AP362" i="2"/>
  <c r="AO362" i="2"/>
  <c r="AN362" i="2"/>
  <c r="AM362" i="2"/>
  <c r="AL362" i="2"/>
  <c r="BA362" i="2" s="1"/>
  <c r="AK362" i="2"/>
  <c r="AJ362" i="2"/>
  <c r="AI362" i="2"/>
  <c r="AH362" i="2"/>
  <c r="AG362" i="2"/>
  <c r="AF362" i="2"/>
  <c r="AS361" i="2"/>
  <c r="AR361" i="2"/>
  <c r="AQ361" i="2"/>
  <c r="AP361" i="2"/>
  <c r="AO361" i="2"/>
  <c r="AN361" i="2"/>
  <c r="AM361" i="2"/>
  <c r="AL361" i="2"/>
  <c r="BA361" i="2" s="1"/>
  <c r="AK361" i="2"/>
  <c r="AJ361" i="2"/>
  <c r="AI361" i="2"/>
  <c r="AH361" i="2"/>
  <c r="AG361" i="2"/>
  <c r="AF361" i="2"/>
  <c r="AS360" i="2"/>
  <c r="AR360" i="2"/>
  <c r="AQ360" i="2"/>
  <c r="AP360" i="2"/>
  <c r="AO360" i="2"/>
  <c r="AN360" i="2"/>
  <c r="AM360" i="2"/>
  <c r="AL360" i="2"/>
  <c r="BA360" i="2" s="1"/>
  <c r="AK360" i="2"/>
  <c r="AJ360" i="2"/>
  <c r="AI360" i="2"/>
  <c r="AH360" i="2"/>
  <c r="AG360" i="2"/>
  <c r="AF360" i="2"/>
  <c r="AS359" i="2"/>
  <c r="AR359" i="2"/>
  <c r="AQ359" i="2"/>
  <c r="AP359" i="2"/>
  <c r="AO359" i="2"/>
  <c r="AN359" i="2"/>
  <c r="AM359" i="2"/>
  <c r="AL359" i="2"/>
  <c r="BA359" i="2" s="1"/>
  <c r="AK359" i="2"/>
  <c r="AJ359" i="2"/>
  <c r="AI359" i="2"/>
  <c r="AH359" i="2"/>
  <c r="AG359" i="2"/>
  <c r="AF359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S357" i="2"/>
  <c r="AR357" i="2"/>
  <c r="AQ357" i="2"/>
  <c r="AP357" i="2"/>
  <c r="AO357" i="2"/>
  <c r="AN357" i="2"/>
  <c r="AM357" i="2"/>
  <c r="AL357" i="2"/>
  <c r="BA357" i="2" s="1"/>
  <c r="AK357" i="2"/>
  <c r="AJ357" i="2"/>
  <c r="AI357" i="2"/>
  <c r="AH357" i="2"/>
  <c r="AG357" i="2"/>
  <c r="AF357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S355" i="2"/>
  <c r="AR355" i="2"/>
  <c r="AQ355" i="2"/>
  <c r="AP355" i="2"/>
  <c r="AO355" i="2"/>
  <c r="AN355" i="2"/>
  <c r="AM355" i="2"/>
  <c r="AL355" i="2"/>
  <c r="BA355" i="2" s="1"/>
  <c r="AK355" i="2"/>
  <c r="AJ355" i="2"/>
  <c r="AI355" i="2"/>
  <c r="AH355" i="2"/>
  <c r="AG355" i="2"/>
  <c r="AF355" i="2"/>
  <c r="AS353" i="2"/>
  <c r="AR353" i="2"/>
  <c r="AQ353" i="2"/>
  <c r="AP353" i="2"/>
  <c r="AO353" i="2"/>
  <c r="AN353" i="2"/>
  <c r="AM353" i="2"/>
  <c r="AL353" i="2"/>
  <c r="BA353" i="2" s="1"/>
  <c r="AK353" i="2"/>
  <c r="AJ353" i="2"/>
  <c r="AI353" i="2"/>
  <c r="AH353" i="2"/>
  <c r="AG353" i="2"/>
  <c r="AF353" i="2"/>
  <c r="AS352" i="2"/>
  <c r="AR352" i="2"/>
  <c r="AQ352" i="2"/>
  <c r="AP352" i="2"/>
  <c r="AO352" i="2"/>
  <c r="AN352" i="2"/>
  <c r="AM352" i="2"/>
  <c r="AL352" i="2"/>
  <c r="BA352" i="2" s="1"/>
  <c r="AK352" i="2"/>
  <c r="AJ352" i="2"/>
  <c r="AI352" i="2"/>
  <c r="AH352" i="2"/>
  <c r="AG352" i="2"/>
  <c r="AF352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S350" i="2"/>
  <c r="AR350" i="2"/>
  <c r="AQ350" i="2"/>
  <c r="AP350" i="2"/>
  <c r="AO350" i="2"/>
  <c r="AN350" i="2"/>
  <c r="AM350" i="2"/>
  <c r="AL350" i="2"/>
  <c r="BA350" i="2" s="1"/>
  <c r="AK350" i="2"/>
  <c r="AJ350" i="2"/>
  <c r="AI350" i="2"/>
  <c r="AH350" i="2"/>
  <c r="AG350" i="2"/>
  <c r="AF350" i="2"/>
  <c r="AS349" i="2"/>
  <c r="BB349" i="2" s="1"/>
  <c r="AR349" i="2"/>
  <c r="AQ349" i="2"/>
  <c r="AP349" i="2"/>
  <c r="AO349" i="2"/>
  <c r="AN349" i="2"/>
  <c r="AM349" i="2"/>
  <c r="AL349" i="2"/>
  <c r="BA349" i="2" s="1"/>
  <c r="AK349" i="2"/>
  <c r="AJ349" i="2"/>
  <c r="AI349" i="2"/>
  <c r="AH349" i="2"/>
  <c r="AG349" i="2"/>
  <c r="AF349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S343" i="2"/>
  <c r="AR343" i="2"/>
  <c r="AQ343" i="2"/>
  <c r="AP343" i="2"/>
  <c r="AO343" i="2"/>
  <c r="AN343" i="2"/>
  <c r="AM343" i="2"/>
  <c r="AL343" i="2"/>
  <c r="BA343" i="2" s="1"/>
  <c r="AK343" i="2"/>
  <c r="AJ343" i="2"/>
  <c r="AI343" i="2"/>
  <c r="AH343" i="2"/>
  <c r="AG343" i="2"/>
  <c r="AF343" i="2"/>
  <c r="AS342" i="2"/>
  <c r="AR342" i="2"/>
  <c r="AQ342" i="2"/>
  <c r="AP342" i="2"/>
  <c r="AO342" i="2"/>
  <c r="AN342" i="2"/>
  <c r="AM342" i="2"/>
  <c r="AL342" i="2"/>
  <c r="BA342" i="2" s="1"/>
  <c r="AK342" i="2"/>
  <c r="AJ342" i="2"/>
  <c r="AI342" i="2"/>
  <c r="AH342" i="2"/>
  <c r="AG342" i="2"/>
  <c r="AF342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S335" i="2"/>
  <c r="AR335" i="2"/>
  <c r="AQ335" i="2"/>
  <c r="AP335" i="2"/>
  <c r="AO335" i="2"/>
  <c r="AN335" i="2"/>
  <c r="AM335" i="2"/>
  <c r="AL335" i="2"/>
  <c r="AK335" i="2"/>
  <c r="AJ335" i="2"/>
  <c r="AI335" i="2"/>
  <c r="AH335" i="2"/>
  <c r="AG335" i="2"/>
  <c r="AF335" i="2"/>
  <c r="AS334" i="2"/>
  <c r="AR334" i="2"/>
  <c r="AQ334" i="2"/>
  <c r="AP334" i="2"/>
  <c r="AO334" i="2"/>
  <c r="AN334" i="2"/>
  <c r="AM334" i="2"/>
  <c r="AL334" i="2"/>
  <c r="AK334" i="2"/>
  <c r="AJ334" i="2"/>
  <c r="AI334" i="2"/>
  <c r="AH334" i="2"/>
  <c r="AG334" i="2"/>
  <c r="AF334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S329" i="2"/>
  <c r="AR329" i="2"/>
  <c r="AQ329" i="2"/>
  <c r="AP329" i="2"/>
  <c r="AO329" i="2"/>
  <c r="AN329" i="2"/>
  <c r="AM329" i="2"/>
  <c r="AL329" i="2"/>
  <c r="BA329" i="2" s="1"/>
  <c r="AK329" i="2"/>
  <c r="AJ329" i="2"/>
  <c r="AI329" i="2"/>
  <c r="AH329" i="2"/>
  <c r="AG329" i="2"/>
  <c r="AF329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S325" i="2"/>
  <c r="AR325" i="2"/>
  <c r="AQ325" i="2"/>
  <c r="AP325" i="2"/>
  <c r="AO325" i="2"/>
  <c r="AN325" i="2"/>
  <c r="AM325" i="2"/>
  <c r="AL325" i="2"/>
  <c r="BA325" i="2" s="1"/>
  <c r="AK325" i="2"/>
  <c r="AJ325" i="2"/>
  <c r="AI325" i="2"/>
  <c r="AH325" i="2"/>
  <c r="AG325" i="2"/>
  <c r="AF325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S323" i="2"/>
  <c r="AR323" i="2"/>
  <c r="AQ323" i="2"/>
  <c r="AP323" i="2"/>
  <c r="AO323" i="2"/>
  <c r="AN323" i="2"/>
  <c r="AM323" i="2"/>
  <c r="AL323" i="2"/>
  <c r="BA323" i="2" s="1"/>
  <c r="AK323" i="2"/>
  <c r="AJ323" i="2"/>
  <c r="AI323" i="2"/>
  <c r="AH323" i="2"/>
  <c r="AG323" i="2"/>
  <c r="AF323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S316" i="2"/>
  <c r="AR316" i="2"/>
  <c r="AQ316" i="2"/>
  <c r="AP316" i="2"/>
  <c r="AO316" i="2"/>
  <c r="AN316" i="2"/>
  <c r="AM316" i="2"/>
  <c r="AL316" i="2"/>
  <c r="BA316" i="2" s="1"/>
  <c r="AK316" i="2"/>
  <c r="AJ316" i="2"/>
  <c r="AI316" i="2"/>
  <c r="AH316" i="2"/>
  <c r="AG316" i="2"/>
  <c r="AF316" i="2"/>
  <c r="AS314" i="2"/>
  <c r="BB314" i="2" s="1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S313" i="2"/>
  <c r="BB313" i="2" s="1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S312" i="2"/>
  <c r="BB312" i="2" s="1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S311" i="2"/>
  <c r="BB311" i="2" s="1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S310" i="2"/>
  <c r="BB310" i="2" s="1"/>
  <c r="AR310" i="2"/>
  <c r="AQ310" i="2"/>
  <c r="AP310" i="2"/>
  <c r="AO310" i="2"/>
  <c r="AN310" i="2"/>
  <c r="AM310" i="2"/>
  <c r="AL310" i="2"/>
  <c r="BA310" i="2" s="1"/>
  <c r="AK310" i="2"/>
  <c r="AJ310" i="2"/>
  <c r="AI310" i="2"/>
  <c r="AH310" i="2"/>
  <c r="AG310" i="2"/>
  <c r="AF310" i="2"/>
  <c r="AS309" i="2"/>
  <c r="BB309" i="2" s="1"/>
  <c r="AR309" i="2"/>
  <c r="AQ309" i="2"/>
  <c r="AP309" i="2"/>
  <c r="AO309" i="2"/>
  <c r="AN309" i="2"/>
  <c r="AM309" i="2"/>
  <c r="AL309" i="2"/>
  <c r="BA309" i="2" s="1"/>
  <c r="AK309" i="2"/>
  <c r="AJ309" i="2"/>
  <c r="AI309" i="2"/>
  <c r="AH309" i="2"/>
  <c r="AG309" i="2"/>
  <c r="AF309" i="2"/>
  <c r="AS308" i="2"/>
  <c r="AR308" i="2"/>
  <c r="AQ308" i="2"/>
  <c r="AP308" i="2"/>
  <c r="AO308" i="2"/>
  <c r="AN308" i="2"/>
  <c r="AM308" i="2"/>
  <c r="AL308" i="2"/>
  <c r="BA308" i="2" s="1"/>
  <c r="AK308" i="2"/>
  <c r="AJ308" i="2"/>
  <c r="AI308" i="2"/>
  <c r="AH308" i="2"/>
  <c r="AG308" i="2"/>
  <c r="AF308" i="2"/>
  <c r="AS307" i="2"/>
  <c r="BB307" i="2" s="1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S306" i="2"/>
  <c r="BB306" i="2" s="1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S304" i="2"/>
  <c r="BB304" i="2" s="1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S303" i="2"/>
  <c r="AR303" i="2"/>
  <c r="AQ303" i="2"/>
  <c r="AP303" i="2"/>
  <c r="AO303" i="2"/>
  <c r="AN303" i="2"/>
  <c r="AM303" i="2"/>
  <c r="AL303" i="2"/>
  <c r="BA303" i="2" s="1"/>
  <c r="AK303" i="2"/>
  <c r="AJ303" i="2"/>
  <c r="AI303" i="2"/>
  <c r="AH303" i="2"/>
  <c r="AG303" i="2"/>
  <c r="AF303" i="2"/>
  <c r="AS301" i="2"/>
  <c r="AR301" i="2"/>
  <c r="AQ301" i="2"/>
  <c r="AP301" i="2"/>
  <c r="AO301" i="2"/>
  <c r="AN301" i="2"/>
  <c r="AM301" i="2"/>
  <c r="AL301" i="2"/>
  <c r="BA301" i="2" s="1"/>
  <c r="AK301" i="2"/>
  <c r="AJ301" i="2"/>
  <c r="AI301" i="2"/>
  <c r="AH301" i="2"/>
  <c r="AG301" i="2"/>
  <c r="AF301" i="2"/>
  <c r="AS300" i="2"/>
  <c r="AR300" i="2"/>
  <c r="AQ300" i="2"/>
  <c r="AP300" i="2"/>
  <c r="AO300" i="2"/>
  <c r="AN300" i="2"/>
  <c r="AM300" i="2"/>
  <c r="AL300" i="2"/>
  <c r="BA300" i="2" s="1"/>
  <c r="AK300" i="2"/>
  <c r="AJ300" i="2"/>
  <c r="AI300" i="2"/>
  <c r="AH300" i="2"/>
  <c r="AG300" i="2"/>
  <c r="AF300" i="2"/>
  <c r="AS299" i="2"/>
  <c r="AR299" i="2"/>
  <c r="AQ299" i="2"/>
  <c r="AP299" i="2"/>
  <c r="AO299" i="2"/>
  <c r="AN299" i="2"/>
  <c r="AM299" i="2"/>
  <c r="AL299" i="2"/>
  <c r="BA299" i="2" s="1"/>
  <c r="AK299" i="2"/>
  <c r="AJ299" i="2"/>
  <c r="AI299" i="2"/>
  <c r="AH299" i="2"/>
  <c r="AG299" i="2"/>
  <c r="AF299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S297" i="2"/>
  <c r="AR297" i="2"/>
  <c r="AQ297" i="2"/>
  <c r="AP297" i="2"/>
  <c r="AO297" i="2"/>
  <c r="AN297" i="2"/>
  <c r="AM297" i="2"/>
  <c r="AL297" i="2"/>
  <c r="BA297" i="2" s="1"/>
  <c r="AK297" i="2"/>
  <c r="AJ297" i="2"/>
  <c r="AI297" i="2"/>
  <c r="AH297" i="2"/>
  <c r="AG297" i="2"/>
  <c r="AF297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S295" i="2"/>
  <c r="AR295" i="2"/>
  <c r="AQ295" i="2"/>
  <c r="AP295" i="2"/>
  <c r="AO295" i="2"/>
  <c r="AN295" i="2"/>
  <c r="AM295" i="2"/>
  <c r="AL295" i="2"/>
  <c r="BA295" i="2" s="1"/>
  <c r="AK295" i="2"/>
  <c r="AJ295" i="2"/>
  <c r="AI295" i="2"/>
  <c r="AH295" i="2"/>
  <c r="AG295" i="2"/>
  <c r="AF295" i="2"/>
  <c r="AS294" i="2"/>
  <c r="AR294" i="2"/>
  <c r="AQ294" i="2"/>
  <c r="AP294" i="2"/>
  <c r="AO294" i="2"/>
  <c r="AN294" i="2"/>
  <c r="AM294" i="2"/>
  <c r="AL294" i="2"/>
  <c r="BA294" i="2" s="1"/>
  <c r="AK294" i="2"/>
  <c r="AJ294" i="2"/>
  <c r="AI294" i="2"/>
  <c r="AH294" i="2"/>
  <c r="AG294" i="2"/>
  <c r="AF294" i="2"/>
  <c r="AS293" i="2"/>
  <c r="AR293" i="2"/>
  <c r="AQ293" i="2"/>
  <c r="AP293" i="2"/>
  <c r="AO293" i="2"/>
  <c r="AN293" i="2"/>
  <c r="AM293" i="2"/>
  <c r="AL293" i="2"/>
  <c r="BA293" i="2" s="1"/>
  <c r="AK293" i="2"/>
  <c r="AJ293" i="2"/>
  <c r="AI293" i="2"/>
  <c r="AH293" i="2"/>
  <c r="AG293" i="2"/>
  <c r="AF293" i="2"/>
  <c r="AS292" i="2"/>
  <c r="AR292" i="2"/>
  <c r="AQ292" i="2"/>
  <c r="AP292" i="2"/>
  <c r="AO292" i="2"/>
  <c r="AN292" i="2"/>
  <c r="AM292" i="2"/>
  <c r="AL292" i="2"/>
  <c r="BA292" i="2" s="1"/>
  <c r="AK292" i="2"/>
  <c r="AJ292" i="2"/>
  <c r="AI292" i="2"/>
  <c r="AH292" i="2"/>
  <c r="AG292" i="2"/>
  <c r="AF292" i="2"/>
  <c r="AS291" i="2"/>
  <c r="AR291" i="2"/>
  <c r="AQ291" i="2"/>
  <c r="AP291" i="2"/>
  <c r="AO291" i="2"/>
  <c r="AN291" i="2"/>
  <c r="AM291" i="2"/>
  <c r="AL291" i="2"/>
  <c r="BA291" i="2" s="1"/>
  <c r="AK291" i="2"/>
  <c r="AJ291" i="2"/>
  <c r="AI291" i="2"/>
  <c r="AH291" i="2"/>
  <c r="AG291" i="2"/>
  <c r="AF291" i="2"/>
  <c r="AS290" i="2"/>
  <c r="AR290" i="2"/>
  <c r="AQ290" i="2"/>
  <c r="AP290" i="2"/>
  <c r="AO290" i="2"/>
  <c r="AN290" i="2"/>
  <c r="AM290" i="2"/>
  <c r="AL290" i="2"/>
  <c r="BA290" i="2" s="1"/>
  <c r="AK290" i="2"/>
  <c r="AJ290" i="2"/>
  <c r="AI290" i="2"/>
  <c r="AH290" i="2"/>
  <c r="AG290" i="2"/>
  <c r="AF290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S286" i="2"/>
  <c r="BB286" i="2" s="1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S284" i="2"/>
  <c r="BB284" i="2" s="1"/>
  <c r="AR284" i="2"/>
  <c r="AQ284" i="2"/>
  <c r="AP284" i="2"/>
  <c r="AO284" i="2"/>
  <c r="AN284" i="2"/>
  <c r="AM284" i="2"/>
  <c r="AL284" i="2"/>
  <c r="BA284" i="2" s="1"/>
  <c r="AK284" i="2"/>
  <c r="AJ284" i="2"/>
  <c r="AI284" i="2"/>
  <c r="AH284" i="2"/>
  <c r="AG284" i="2"/>
  <c r="AF284" i="2"/>
  <c r="AS283" i="2"/>
  <c r="AR283" i="2"/>
  <c r="AQ283" i="2"/>
  <c r="AP283" i="2"/>
  <c r="AO283" i="2"/>
  <c r="AN283" i="2"/>
  <c r="AM283" i="2"/>
  <c r="AL283" i="2"/>
  <c r="BA283" i="2" s="1"/>
  <c r="AK283" i="2"/>
  <c r="AJ283" i="2"/>
  <c r="AI283" i="2"/>
  <c r="AH283" i="2"/>
  <c r="AG283" i="2"/>
  <c r="AF283" i="2"/>
  <c r="AS282" i="2"/>
  <c r="AR282" i="2"/>
  <c r="AQ282" i="2"/>
  <c r="AP282" i="2"/>
  <c r="AO282" i="2"/>
  <c r="AN282" i="2"/>
  <c r="AM282" i="2"/>
  <c r="AL282" i="2"/>
  <c r="BA282" i="2" s="1"/>
  <c r="AK282" i="2"/>
  <c r="AJ282" i="2"/>
  <c r="AI282" i="2"/>
  <c r="AH282" i="2"/>
  <c r="AG282" i="2"/>
  <c r="AF282" i="2"/>
  <c r="AS281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S280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S279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S278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S277" i="2"/>
  <c r="AR277" i="2"/>
  <c r="AQ277" i="2"/>
  <c r="AP277" i="2"/>
  <c r="AO277" i="2"/>
  <c r="AN277" i="2"/>
  <c r="AM277" i="2"/>
  <c r="AL277" i="2"/>
  <c r="BA277" i="2" s="1"/>
  <c r="AK277" i="2"/>
  <c r="AJ277" i="2"/>
  <c r="AI277" i="2"/>
  <c r="AH277" i="2"/>
  <c r="AG277" i="2"/>
  <c r="AF277" i="2"/>
  <c r="AS275" i="2"/>
  <c r="BB275" i="2" s="1"/>
  <c r="AR275" i="2"/>
  <c r="AQ275" i="2"/>
  <c r="AP275" i="2"/>
  <c r="AO275" i="2"/>
  <c r="AN275" i="2"/>
  <c r="AM275" i="2"/>
  <c r="AL275" i="2"/>
  <c r="BA275" i="2" s="1"/>
  <c r="AK275" i="2"/>
  <c r="AJ275" i="2"/>
  <c r="AI275" i="2"/>
  <c r="AH275" i="2"/>
  <c r="AG275" i="2"/>
  <c r="AF275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S273" i="2"/>
  <c r="BB273" i="2" s="1"/>
  <c r="AR273" i="2"/>
  <c r="AQ273" i="2"/>
  <c r="AP273" i="2"/>
  <c r="AO273" i="2"/>
  <c r="AN273" i="2"/>
  <c r="AM273" i="2"/>
  <c r="AL273" i="2"/>
  <c r="BA273" i="2" s="1"/>
  <c r="AK273" i="2"/>
  <c r="AJ273" i="2"/>
  <c r="AI273" i="2"/>
  <c r="AH273" i="2"/>
  <c r="AG273" i="2"/>
  <c r="AF273" i="2"/>
  <c r="AS272" i="2"/>
  <c r="BB272" i="2" s="1"/>
  <c r="AR272" i="2"/>
  <c r="AQ272" i="2"/>
  <c r="AP272" i="2"/>
  <c r="AO272" i="2"/>
  <c r="AN272" i="2"/>
  <c r="AM272" i="2"/>
  <c r="AL272" i="2"/>
  <c r="BA272" i="2" s="1"/>
  <c r="AK272" i="2"/>
  <c r="AJ272" i="2"/>
  <c r="AI272" i="2"/>
  <c r="AH272" i="2"/>
  <c r="AG272" i="2"/>
  <c r="AF272" i="2"/>
  <c r="AS271" i="2"/>
  <c r="BB271" i="2" s="1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S270" i="2"/>
  <c r="BB270" i="2" s="1"/>
  <c r="AR270" i="2"/>
  <c r="AQ270" i="2"/>
  <c r="AP270" i="2"/>
  <c r="AO270" i="2"/>
  <c r="AN270" i="2"/>
  <c r="AM270" i="2"/>
  <c r="AL270" i="2"/>
  <c r="BA270" i="2" s="1"/>
  <c r="AK270" i="2"/>
  <c r="AJ270" i="2"/>
  <c r="AI270" i="2"/>
  <c r="AH270" i="2"/>
  <c r="AG270" i="2"/>
  <c r="AF270" i="2"/>
  <c r="AS269" i="2"/>
  <c r="BB269" i="2" s="1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S268" i="2"/>
  <c r="BB268" i="2" s="1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S267" i="2"/>
  <c r="BB267" i="2" s="1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S266" i="2"/>
  <c r="BB266" i="2" s="1"/>
  <c r="AR266" i="2"/>
  <c r="AQ266" i="2"/>
  <c r="AP266" i="2"/>
  <c r="AO266" i="2"/>
  <c r="AN266" i="2"/>
  <c r="AM266" i="2"/>
  <c r="AL266" i="2"/>
  <c r="BA266" i="2" s="1"/>
  <c r="AK266" i="2"/>
  <c r="AJ266" i="2"/>
  <c r="AI266" i="2"/>
  <c r="AH266" i="2"/>
  <c r="AG266" i="2"/>
  <c r="AF266" i="2"/>
  <c r="AS265" i="2"/>
  <c r="BB265" i="2" s="1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S264" i="2"/>
  <c r="BB264" i="2" s="1"/>
  <c r="AR264" i="2"/>
  <c r="AQ264" i="2"/>
  <c r="AP264" i="2"/>
  <c r="AO264" i="2"/>
  <c r="AN264" i="2"/>
  <c r="AM264" i="2"/>
  <c r="AL264" i="2"/>
  <c r="BA264" i="2" s="1"/>
  <c r="AK264" i="2"/>
  <c r="AJ264" i="2"/>
  <c r="AI264" i="2"/>
  <c r="AH264" i="2"/>
  <c r="AG264" i="2"/>
  <c r="AF264" i="2"/>
  <c r="AS262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S254" i="2"/>
  <c r="BB254" i="2" s="1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S253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S252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S251" i="2"/>
  <c r="BB251" i="2" s="1"/>
  <c r="AR251" i="2"/>
  <c r="AQ251" i="2"/>
  <c r="AP251" i="2"/>
  <c r="AO251" i="2"/>
  <c r="AN251" i="2"/>
  <c r="AM251" i="2"/>
  <c r="AL251" i="2"/>
  <c r="BA251" i="2" s="1"/>
  <c r="AK251" i="2"/>
  <c r="AJ251" i="2"/>
  <c r="AI251" i="2"/>
  <c r="AH251" i="2"/>
  <c r="AG251" i="2"/>
  <c r="AF251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S248" i="2"/>
  <c r="BB248" i="2" s="1"/>
  <c r="AR248" i="2"/>
  <c r="AQ248" i="2"/>
  <c r="AP248" i="2"/>
  <c r="AO248" i="2"/>
  <c r="AN248" i="2"/>
  <c r="AM248" i="2"/>
  <c r="AL248" i="2"/>
  <c r="BA248" i="2" s="1"/>
  <c r="AK248" i="2"/>
  <c r="AJ248" i="2"/>
  <c r="AI248" i="2"/>
  <c r="AH248" i="2"/>
  <c r="AG248" i="2"/>
  <c r="AF248" i="2"/>
  <c r="AS247" i="2"/>
  <c r="BB247" i="2" s="1"/>
  <c r="AR247" i="2"/>
  <c r="AQ247" i="2"/>
  <c r="AP247" i="2"/>
  <c r="AO247" i="2"/>
  <c r="AN247" i="2"/>
  <c r="AM247" i="2"/>
  <c r="AL247" i="2"/>
  <c r="BA247" i="2" s="1"/>
  <c r="AK247" i="2"/>
  <c r="AJ247" i="2"/>
  <c r="AI247" i="2"/>
  <c r="AH247" i="2"/>
  <c r="AG247" i="2"/>
  <c r="AF247" i="2"/>
  <c r="AS246" i="2"/>
  <c r="AR246" i="2"/>
  <c r="AQ246" i="2"/>
  <c r="AP246" i="2"/>
  <c r="AO246" i="2"/>
  <c r="AN246" i="2"/>
  <c r="AM246" i="2"/>
  <c r="AL246" i="2"/>
  <c r="BA246" i="2" s="1"/>
  <c r="AK246" i="2"/>
  <c r="AJ246" i="2"/>
  <c r="AI246" i="2"/>
  <c r="AH246" i="2"/>
  <c r="AG246" i="2"/>
  <c r="AF246" i="2"/>
  <c r="AS245" i="2"/>
  <c r="BB245" i="2" s="1"/>
  <c r="AR245" i="2"/>
  <c r="AQ245" i="2"/>
  <c r="AP245" i="2"/>
  <c r="AO245" i="2"/>
  <c r="AN245" i="2"/>
  <c r="AM245" i="2"/>
  <c r="AL245" i="2"/>
  <c r="BA245" i="2" s="1"/>
  <c r="AK245" i="2"/>
  <c r="AJ245" i="2"/>
  <c r="AI245" i="2"/>
  <c r="AH245" i="2"/>
  <c r="AG245" i="2"/>
  <c r="AF245" i="2"/>
  <c r="AS244" i="2"/>
  <c r="BB244" i="2" s="1"/>
  <c r="AR244" i="2"/>
  <c r="AQ244" i="2"/>
  <c r="AP244" i="2"/>
  <c r="AO244" i="2"/>
  <c r="AN244" i="2"/>
  <c r="AM244" i="2"/>
  <c r="AL244" i="2"/>
  <c r="BA244" i="2" s="1"/>
  <c r="AK244" i="2"/>
  <c r="AJ244" i="2"/>
  <c r="AI244" i="2"/>
  <c r="AH244" i="2"/>
  <c r="AG244" i="2"/>
  <c r="AF244" i="2"/>
  <c r="AS243" i="2"/>
  <c r="BB243" i="2" s="1"/>
  <c r="AR243" i="2"/>
  <c r="AQ243" i="2"/>
  <c r="AP243" i="2"/>
  <c r="AO243" i="2"/>
  <c r="AN243" i="2"/>
  <c r="AM243" i="2"/>
  <c r="AL243" i="2"/>
  <c r="BA243" i="2" s="1"/>
  <c r="AK243" i="2"/>
  <c r="AJ243" i="2"/>
  <c r="AI243" i="2"/>
  <c r="AH243" i="2"/>
  <c r="AG243" i="2"/>
  <c r="AF243" i="2"/>
  <c r="AS242" i="2"/>
  <c r="AR242" i="2"/>
  <c r="AQ242" i="2"/>
  <c r="AP242" i="2"/>
  <c r="AO242" i="2"/>
  <c r="AN242" i="2"/>
  <c r="AM242" i="2"/>
  <c r="AL242" i="2"/>
  <c r="BA242" i="2" s="1"/>
  <c r="AK242" i="2"/>
  <c r="AJ242" i="2"/>
  <c r="AI242" i="2"/>
  <c r="AH242" i="2"/>
  <c r="AG242" i="2"/>
  <c r="AF242" i="2"/>
  <c r="AS241" i="2"/>
  <c r="BB241" i="2" s="1"/>
  <c r="AR241" i="2"/>
  <c r="AQ241" i="2"/>
  <c r="AP241" i="2"/>
  <c r="AO241" i="2"/>
  <c r="AN241" i="2"/>
  <c r="AM241" i="2"/>
  <c r="AL241" i="2"/>
  <c r="BA241" i="2" s="1"/>
  <c r="AK241" i="2"/>
  <c r="AJ241" i="2"/>
  <c r="AI241" i="2"/>
  <c r="AH241" i="2"/>
  <c r="AG241" i="2"/>
  <c r="AF241" i="2"/>
  <c r="AS240" i="2"/>
  <c r="BB240" i="2" s="1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S239" i="2"/>
  <c r="BB239" i="2" s="1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S238" i="2"/>
  <c r="BB238" i="2" s="1"/>
  <c r="AR238" i="2"/>
  <c r="AQ238" i="2"/>
  <c r="AP238" i="2"/>
  <c r="AO238" i="2"/>
  <c r="AN238" i="2"/>
  <c r="AM238" i="2"/>
  <c r="AL238" i="2"/>
  <c r="BA238" i="2" s="1"/>
  <c r="AK238" i="2"/>
  <c r="AJ238" i="2"/>
  <c r="AI238" i="2"/>
  <c r="AH238" i="2"/>
  <c r="AG238" i="2"/>
  <c r="AF238" i="2"/>
  <c r="AS236" i="2"/>
  <c r="AR236" i="2"/>
  <c r="AQ236" i="2"/>
  <c r="AP236" i="2"/>
  <c r="AO236" i="2"/>
  <c r="AN236" i="2"/>
  <c r="AM236" i="2"/>
  <c r="AL236" i="2"/>
  <c r="BA236" i="2" s="1"/>
  <c r="AK236" i="2"/>
  <c r="AJ236" i="2"/>
  <c r="AI236" i="2"/>
  <c r="AH236" i="2"/>
  <c r="AG236" i="2"/>
  <c r="AF236" i="2"/>
  <c r="AS235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S234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S232" i="2"/>
  <c r="AR232" i="2"/>
  <c r="AQ232" i="2"/>
  <c r="AP232" i="2"/>
  <c r="AO232" i="2"/>
  <c r="AN232" i="2"/>
  <c r="AM232" i="2"/>
  <c r="AL232" i="2"/>
  <c r="BA232" i="2" s="1"/>
  <c r="AK232" i="2"/>
  <c r="AJ232" i="2"/>
  <c r="AI232" i="2"/>
  <c r="AH232" i="2"/>
  <c r="AG232" i="2"/>
  <c r="AF232" i="2"/>
  <c r="AS231" i="2"/>
  <c r="AR231" i="2"/>
  <c r="AQ231" i="2"/>
  <c r="AP231" i="2"/>
  <c r="AO231" i="2"/>
  <c r="AN231" i="2"/>
  <c r="AM231" i="2"/>
  <c r="AL231" i="2"/>
  <c r="BA231" i="2" s="1"/>
  <c r="AK231" i="2"/>
  <c r="AJ231" i="2"/>
  <c r="AI231" i="2"/>
  <c r="AH231" i="2"/>
  <c r="AG231" i="2"/>
  <c r="AF231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S228" i="2"/>
  <c r="BB228" i="2" s="1"/>
  <c r="AR228" i="2"/>
  <c r="AQ228" i="2"/>
  <c r="AP228" i="2"/>
  <c r="AO228" i="2"/>
  <c r="AN228" i="2"/>
  <c r="AM228" i="2"/>
  <c r="AL228" i="2"/>
  <c r="BA228" i="2" s="1"/>
  <c r="AK228" i="2"/>
  <c r="AJ228" i="2"/>
  <c r="AI228" i="2"/>
  <c r="AH228" i="2"/>
  <c r="AG228" i="2"/>
  <c r="AF228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S225" i="2"/>
  <c r="AR225" i="2"/>
  <c r="AQ225" i="2"/>
  <c r="AP225" i="2"/>
  <c r="AO225" i="2"/>
  <c r="AN225" i="2"/>
  <c r="AM225" i="2"/>
  <c r="AL225" i="2"/>
  <c r="BA225" i="2" s="1"/>
  <c r="AK225" i="2"/>
  <c r="AJ225" i="2"/>
  <c r="AI225" i="2"/>
  <c r="AH225" i="2"/>
  <c r="AG225" i="2"/>
  <c r="AF225" i="2"/>
  <c r="AS223" i="2"/>
  <c r="AR223" i="2"/>
  <c r="AQ223" i="2"/>
  <c r="AP223" i="2"/>
  <c r="AO223" i="2"/>
  <c r="AN223" i="2"/>
  <c r="AM223" i="2"/>
  <c r="AL223" i="2"/>
  <c r="BA223" i="2" s="1"/>
  <c r="AK223" i="2"/>
  <c r="AJ223" i="2"/>
  <c r="AI223" i="2"/>
  <c r="AH223" i="2"/>
  <c r="AG223" i="2"/>
  <c r="AF223" i="2"/>
  <c r="AS222" i="2"/>
  <c r="AR222" i="2"/>
  <c r="AQ222" i="2"/>
  <c r="AP222" i="2"/>
  <c r="AO222" i="2"/>
  <c r="AN222" i="2"/>
  <c r="AM222" i="2"/>
  <c r="AL222" i="2"/>
  <c r="BA222" i="2" s="1"/>
  <c r="AK222" i="2"/>
  <c r="AJ222" i="2"/>
  <c r="AI222" i="2"/>
  <c r="AH222" i="2"/>
  <c r="AG222" i="2"/>
  <c r="AF222" i="2"/>
  <c r="AS221" i="2"/>
  <c r="AR221" i="2"/>
  <c r="AQ221" i="2"/>
  <c r="AP221" i="2"/>
  <c r="AO221" i="2"/>
  <c r="AN221" i="2"/>
  <c r="AM221" i="2"/>
  <c r="AL221" i="2"/>
  <c r="BA221" i="2" s="1"/>
  <c r="AK221" i="2"/>
  <c r="AJ221" i="2"/>
  <c r="AI221" i="2"/>
  <c r="AH221" i="2"/>
  <c r="AG221" i="2"/>
  <c r="AF221" i="2"/>
  <c r="AS220" i="2"/>
  <c r="AR220" i="2"/>
  <c r="AQ220" i="2"/>
  <c r="AP220" i="2"/>
  <c r="AO220" i="2"/>
  <c r="AN220" i="2"/>
  <c r="AM220" i="2"/>
  <c r="AL220" i="2"/>
  <c r="BA220" i="2" s="1"/>
  <c r="AK220" i="2"/>
  <c r="AJ220" i="2"/>
  <c r="AI220" i="2"/>
  <c r="AH220" i="2"/>
  <c r="AG220" i="2"/>
  <c r="AF220" i="2"/>
  <c r="AS219" i="2"/>
  <c r="BB219" i="2" s="1"/>
  <c r="AR219" i="2"/>
  <c r="AQ219" i="2"/>
  <c r="AP219" i="2"/>
  <c r="AO219" i="2"/>
  <c r="AN219" i="2"/>
  <c r="AM219" i="2"/>
  <c r="AL219" i="2"/>
  <c r="BA219" i="2" s="1"/>
  <c r="AK219" i="2"/>
  <c r="AJ219" i="2"/>
  <c r="AI219" i="2"/>
  <c r="AH219" i="2"/>
  <c r="AG219" i="2"/>
  <c r="AF219" i="2"/>
  <c r="AS218" i="2"/>
  <c r="AR218" i="2"/>
  <c r="AQ218" i="2"/>
  <c r="AP218" i="2"/>
  <c r="AO218" i="2"/>
  <c r="AN218" i="2"/>
  <c r="AM218" i="2"/>
  <c r="AL218" i="2"/>
  <c r="BA218" i="2" s="1"/>
  <c r="AK218" i="2"/>
  <c r="AJ218" i="2"/>
  <c r="AI218" i="2"/>
  <c r="AH218" i="2"/>
  <c r="AG218" i="2"/>
  <c r="AF218" i="2"/>
  <c r="AS217" i="2"/>
  <c r="AR217" i="2"/>
  <c r="AQ217" i="2"/>
  <c r="AP217" i="2"/>
  <c r="AO217" i="2"/>
  <c r="AN217" i="2"/>
  <c r="AM217" i="2"/>
  <c r="AL217" i="2"/>
  <c r="BA217" i="2" s="1"/>
  <c r="AK217" i="2"/>
  <c r="AJ217" i="2"/>
  <c r="AI217" i="2"/>
  <c r="AH217" i="2"/>
  <c r="AG217" i="2"/>
  <c r="AF217" i="2"/>
  <c r="AS216" i="2"/>
  <c r="AR216" i="2"/>
  <c r="AQ216" i="2"/>
  <c r="AP216" i="2"/>
  <c r="AO216" i="2"/>
  <c r="AN216" i="2"/>
  <c r="AM216" i="2"/>
  <c r="AL216" i="2"/>
  <c r="BA216" i="2" s="1"/>
  <c r="AK216" i="2"/>
  <c r="AJ216" i="2"/>
  <c r="AI216" i="2"/>
  <c r="AH216" i="2"/>
  <c r="AG216" i="2"/>
  <c r="AF216" i="2"/>
  <c r="AS215" i="2"/>
  <c r="AR215" i="2"/>
  <c r="AQ215" i="2"/>
  <c r="AP215" i="2"/>
  <c r="AO215" i="2"/>
  <c r="AN215" i="2"/>
  <c r="AM215" i="2"/>
  <c r="AL215" i="2"/>
  <c r="BA215" i="2" s="1"/>
  <c r="AK215" i="2"/>
  <c r="AJ215" i="2"/>
  <c r="AI215" i="2"/>
  <c r="AH215" i="2"/>
  <c r="AG215" i="2"/>
  <c r="AF215" i="2"/>
  <c r="AS214" i="2"/>
  <c r="BB214" i="2" s="1"/>
  <c r="AR214" i="2"/>
  <c r="AQ214" i="2"/>
  <c r="AP214" i="2"/>
  <c r="AO214" i="2"/>
  <c r="AN214" i="2"/>
  <c r="AM214" i="2"/>
  <c r="AL214" i="2"/>
  <c r="BA214" i="2" s="1"/>
  <c r="AK214" i="2"/>
  <c r="AJ214" i="2"/>
  <c r="AI214" i="2"/>
  <c r="AH214" i="2"/>
  <c r="AG214" i="2"/>
  <c r="AF214" i="2"/>
  <c r="AS213" i="2"/>
  <c r="AR213" i="2"/>
  <c r="AQ213" i="2"/>
  <c r="AP213" i="2"/>
  <c r="AO213" i="2"/>
  <c r="AN213" i="2"/>
  <c r="AM213" i="2"/>
  <c r="AL213" i="2"/>
  <c r="BA213" i="2" s="1"/>
  <c r="AK213" i="2"/>
  <c r="AJ213" i="2"/>
  <c r="AI213" i="2"/>
  <c r="AH213" i="2"/>
  <c r="AG213" i="2"/>
  <c r="AF213" i="2"/>
  <c r="AS212" i="2"/>
  <c r="BB212" i="2" s="1"/>
  <c r="AR212" i="2"/>
  <c r="AQ212" i="2"/>
  <c r="AP212" i="2"/>
  <c r="AO212" i="2"/>
  <c r="AN212" i="2"/>
  <c r="AM212" i="2"/>
  <c r="AL212" i="2"/>
  <c r="BA212" i="2" s="1"/>
  <c r="AK212" i="2"/>
  <c r="AJ212" i="2"/>
  <c r="AI212" i="2"/>
  <c r="AH212" i="2"/>
  <c r="AG212" i="2"/>
  <c r="AF212" i="2"/>
  <c r="AS210" i="2"/>
  <c r="BB210" i="2" s="1"/>
  <c r="AR210" i="2"/>
  <c r="AQ210" i="2"/>
  <c r="AP210" i="2"/>
  <c r="AO210" i="2"/>
  <c r="AN210" i="2"/>
  <c r="AM210" i="2"/>
  <c r="AL210" i="2"/>
  <c r="BA210" i="2" s="1"/>
  <c r="AK210" i="2"/>
  <c r="AJ210" i="2"/>
  <c r="AI210" i="2"/>
  <c r="AH210" i="2"/>
  <c r="AG210" i="2"/>
  <c r="AF210" i="2"/>
  <c r="AS209" i="2"/>
  <c r="BB209" i="2" s="1"/>
  <c r="AR209" i="2"/>
  <c r="AQ209" i="2"/>
  <c r="AP209" i="2"/>
  <c r="AO209" i="2"/>
  <c r="AN209" i="2"/>
  <c r="AM209" i="2"/>
  <c r="AL209" i="2"/>
  <c r="BA209" i="2" s="1"/>
  <c r="AK209" i="2"/>
  <c r="AJ209" i="2"/>
  <c r="AI209" i="2"/>
  <c r="AH209" i="2"/>
  <c r="AG209" i="2"/>
  <c r="AF209" i="2"/>
  <c r="AS208" i="2"/>
  <c r="BB208" i="2" s="1"/>
  <c r="AR208" i="2"/>
  <c r="AQ208" i="2"/>
  <c r="AP208" i="2"/>
  <c r="AO208" i="2"/>
  <c r="AN208" i="2"/>
  <c r="AM208" i="2"/>
  <c r="AL208" i="2"/>
  <c r="BA208" i="2" s="1"/>
  <c r="AK208" i="2"/>
  <c r="AJ208" i="2"/>
  <c r="AI208" i="2"/>
  <c r="AH208" i="2"/>
  <c r="AG208" i="2"/>
  <c r="AF208" i="2"/>
  <c r="AS207" i="2"/>
  <c r="BB207" i="2" s="1"/>
  <c r="AR207" i="2"/>
  <c r="AQ207" i="2"/>
  <c r="AP207" i="2"/>
  <c r="AO207" i="2"/>
  <c r="AN207" i="2"/>
  <c r="AM207" i="2"/>
  <c r="AL207" i="2"/>
  <c r="BA207" i="2" s="1"/>
  <c r="AK207" i="2"/>
  <c r="AJ207" i="2"/>
  <c r="AI207" i="2"/>
  <c r="AH207" i="2"/>
  <c r="AG207" i="2"/>
  <c r="AF207" i="2"/>
  <c r="AS206" i="2"/>
  <c r="BB206" i="2" s="1"/>
  <c r="AR206" i="2"/>
  <c r="AQ206" i="2"/>
  <c r="AP206" i="2"/>
  <c r="AO206" i="2"/>
  <c r="AN206" i="2"/>
  <c r="AM206" i="2"/>
  <c r="AL206" i="2"/>
  <c r="BA206" i="2" s="1"/>
  <c r="AK206" i="2"/>
  <c r="AJ206" i="2"/>
  <c r="AI206" i="2"/>
  <c r="AH206" i="2"/>
  <c r="AG206" i="2"/>
  <c r="AF206" i="2"/>
  <c r="AS205" i="2"/>
  <c r="BB205" i="2" s="1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S204" i="2"/>
  <c r="AR204" i="2"/>
  <c r="AQ204" i="2"/>
  <c r="AP204" i="2"/>
  <c r="AO204" i="2"/>
  <c r="AN204" i="2"/>
  <c r="AM204" i="2"/>
  <c r="AL204" i="2"/>
  <c r="BA204" i="2" s="1"/>
  <c r="AK204" i="2"/>
  <c r="AJ204" i="2"/>
  <c r="AI204" i="2"/>
  <c r="AH204" i="2"/>
  <c r="AG204" i="2"/>
  <c r="AF204" i="2"/>
  <c r="AS203" i="2"/>
  <c r="BB203" i="2" s="1"/>
  <c r="AR203" i="2"/>
  <c r="AQ203" i="2"/>
  <c r="AP203" i="2"/>
  <c r="AO203" i="2"/>
  <c r="AN203" i="2"/>
  <c r="AM203" i="2"/>
  <c r="AL203" i="2"/>
  <c r="BA203" i="2" s="1"/>
  <c r="AK203" i="2"/>
  <c r="AJ203" i="2"/>
  <c r="AI203" i="2"/>
  <c r="AH203" i="2"/>
  <c r="AG203" i="2"/>
  <c r="AF203" i="2"/>
  <c r="AS202" i="2"/>
  <c r="BB202" i="2" s="1"/>
  <c r="AR202" i="2"/>
  <c r="AQ202" i="2"/>
  <c r="AP202" i="2"/>
  <c r="AO202" i="2"/>
  <c r="AN202" i="2"/>
  <c r="AM202" i="2"/>
  <c r="AL202" i="2"/>
  <c r="BA202" i="2" s="1"/>
  <c r="AK202" i="2"/>
  <c r="AJ202" i="2"/>
  <c r="AI202" i="2"/>
  <c r="AH202" i="2"/>
  <c r="AG202" i="2"/>
  <c r="AF202" i="2"/>
  <c r="AS201" i="2"/>
  <c r="BB201" i="2" s="1"/>
  <c r="AR201" i="2"/>
  <c r="AQ201" i="2"/>
  <c r="AP201" i="2"/>
  <c r="AO201" i="2"/>
  <c r="AN201" i="2"/>
  <c r="AM201" i="2"/>
  <c r="AL201" i="2"/>
  <c r="BA201" i="2" s="1"/>
  <c r="AK201" i="2"/>
  <c r="AJ201" i="2"/>
  <c r="AI201" i="2"/>
  <c r="AH201" i="2"/>
  <c r="AG201" i="2"/>
  <c r="AF201" i="2"/>
  <c r="AS200" i="2"/>
  <c r="BB200" i="2" s="1"/>
  <c r="AR200" i="2"/>
  <c r="AQ200" i="2"/>
  <c r="AP200" i="2"/>
  <c r="AO200" i="2"/>
  <c r="AN200" i="2"/>
  <c r="AM200" i="2"/>
  <c r="AL200" i="2"/>
  <c r="BA200" i="2" s="1"/>
  <c r="AK200" i="2"/>
  <c r="AJ200" i="2"/>
  <c r="AI200" i="2"/>
  <c r="AH200" i="2"/>
  <c r="AG200" i="2"/>
  <c r="AF200" i="2"/>
  <c r="AS199" i="2"/>
  <c r="AR199" i="2"/>
  <c r="AQ199" i="2"/>
  <c r="AP199" i="2"/>
  <c r="AO199" i="2"/>
  <c r="AN199" i="2"/>
  <c r="AM199" i="2"/>
  <c r="AL199" i="2"/>
  <c r="BA199" i="2" s="1"/>
  <c r="AK199" i="2"/>
  <c r="AJ199" i="2"/>
  <c r="AI199" i="2"/>
  <c r="AH199" i="2"/>
  <c r="AG199" i="2"/>
  <c r="AF199" i="2"/>
  <c r="AS197" i="2"/>
  <c r="AR197" i="2"/>
  <c r="AQ197" i="2"/>
  <c r="AP197" i="2"/>
  <c r="AO197" i="2"/>
  <c r="AN197" i="2"/>
  <c r="AM197" i="2"/>
  <c r="AL197" i="2"/>
  <c r="AK197" i="2"/>
  <c r="AJ197" i="2"/>
  <c r="AI197" i="2"/>
  <c r="AH197" i="2"/>
  <c r="AG197" i="2"/>
  <c r="AF197" i="2"/>
  <c r="AS196" i="2"/>
  <c r="BB196" i="2" s="1"/>
  <c r="AR196" i="2"/>
  <c r="AQ196" i="2"/>
  <c r="AP196" i="2"/>
  <c r="AO196" i="2"/>
  <c r="AN196" i="2"/>
  <c r="AM196" i="2"/>
  <c r="AL196" i="2"/>
  <c r="BA196" i="2" s="1"/>
  <c r="AK196" i="2"/>
  <c r="AJ196" i="2"/>
  <c r="AI196" i="2"/>
  <c r="AH196" i="2"/>
  <c r="AG196" i="2"/>
  <c r="AF196" i="2"/>
  <c r="AS195" i="2"/>
  <c r="BB195" i="2" s="1"/>
  <c r="AR195" i="2"/>
  <c r="AQ195" i="2"/>
  <c r="AP195" i="2"/>
  <c r="AO195" i="2"/>
  <c r="AN195" i="2"/>
  <c r="AM195" i="2"/>
  <c r="AL195" i="2"/>
  <c r="BA195" i="2" s="1"/>
  <c r="AK195" i="2"/>
  <c r="AJ195" i="2"/>
  <c r="AI195" i="2"/>
  <c r="AH195" i="2"/>
  <c r="AG195" i="2"/>
  <c r="AF195" i="2"/>
  <c r="AS194" i="2"/>
  <c r="BB194" i="2" s="1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S193" i="2"/>
  <c r="BB193" i="2" s="1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S191" i="2"/>
  <c r="BB191" i="2" s="1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S190" i="2"/>
  <c r="BB190" i="2" s="1"/>
  <c r="AR190" i="2"/>
  <c r="AQ190" i="2"/>
  <c r="AP190" i="2"/>
  <c r="AO190" i="2"/>
  <c r="AN190" i="2"/>
  <c r="AM190" i="2"/>
  <c r="AL190" i="2"/>
  <c r="BA190" i="2" s="1"/>
  <c r="AK190" i="2"/>
  <c r="AJ190" i="2"/>
  <c r="AI190" i="2"/>
  <c r="AH190" i="2"/>
  <c r="AG190" i="2"/>
  <c r="AF190" i="2"/>
  <c r="AS189" i="2"/>
  <c r="BB189" i="2" s="1"/>
  <c r="AR189" i="2"/>
  <c r="AQ189" i="2"/>
  <c r="AP189" i="2"/>
  <c r="AO189" i="2"/>
  <c r="AN189" i="2"/>
  <c r="AM189" i="2"/>
  <c r="AL189" i="2"/>
  <c r="BA189" i="2" s="1"/>
  <c r="AK189" i="2"/>
  <c r="AJ189" i="2"/>
  <c r="AI189" i="2"/>
  <c r="AH189" i="2"/>
  <c r="AG189" i="2"/>
  <c r="AF189" i="2"/>
  <c r="AS188" i="2"/>
  <c r="BB188" i="2" s="1"/>
  <c r="AR188" i="2"/>
  <c r="AQ188" i="2"/>
  <c r="AP188" i="2"/>
  <c r="AO188" i="2"/>
  <c r="AN188" i="2"/>
  <c r="AM188" i="2"/>
  <c r="AL188" i="2"/>
  <c r="BA188" i="2" s="1"/>
  <c r="AK188" i="2"/>
  <c r="AJ188" i="2"/>
  <c r="AI188" i="2"/>
  <c r="AH188" i="2"/>
  <c r="AG188" i="2"/>
  <c r="AF188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S186" i="2"/>
  <c r="BB186" i="2" s="1"/>
  <c r="AR186" i="2"/>
  <c r="AQ186" i="2"/>
  <c r="AP186" i="2"/>
  <c r="AO186" i="2"/>
  <c r="AN186" i="2"/>
  <c r="AM186" i="2"/>
  <c r="AL186" i="2"/>
  <c r="BA186" i="2" s="1"/>
  <c r="AK186" i="2"/>
  <c r="AJ186" i="2"/>
  <c r="AI186" i="2"/>
  <c r="AH186" i="2"/>
  <c r="AG186" i="2"/>
  <c r="AF186" i="2"/>
  <c r="AS185" i="2"/>
  <c r="BB185" i="2" s="1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S183" i="2"/>
  <c r="BB183" i="2" s="1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S182" i="2"/>
  <c r="BB182" i="2" s="1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S181" i="2"/>
  <c r="BB181" i="2" s="1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S180" i="2"/>
  <c r="BB180" i="2" s="1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S179" i="2"/>
  <c r="BB179" i="2" s="1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S178" i="2"/>
  <c r="BB178" i="2" s="1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S177" i="2"/>
  <c r="BB177" i="2" s="1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S176" i="2"/>
  <c r="BB176" i="2" s="1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S175" i="2"/>
  <c r="BB175" i="2" s="1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S174" i="2"/>
  <c r="BB174" i="2" s="1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S173" i="2"/>
  <c r="BB173" i="2" s="1"/>
  <c r="AR173" i="2"/>
  <c r="AQ173" i="2"/>
  <c r="AP173" i="2"/>
  <c r="AO173" i="2"/>
  <c r="AN173" i="2"/>
  <c r="AM173" i="2"/>
  <c r="AL173" i="2"/>
  <c r="BA173" i="2" s="1"/>
  <c r="AK173" i="2"/>
  <c r="AJ173" i="2"/>
  <c r="AI173" i="2"/>
  <c r="AH173" i="2"/>
  <c r="AG173" i="2"/>
  <c r="AF173" i="2"/>
  <c r="AS171" i="2"/>
  <c r="AR171" i="2"/>
  <c r="AQ171" i="2"/>
  <c r="AP171" i="2"/>
  <c r="AO171" i="2"/>
  <c r="AN171" i="2"/>
  <c r="AM171" i="2"/>
  <c r="AL171" i="2"/>
  <c r="BA171" i="2" s="1"/>
  <c r="AK171" i="2"/>
  <c r="AJ171" i="2"/>
  <c r="AI171" i="2"/>
  <c r="AH171" i="2"/>
  <c r="AG171" i="2"/>
  <c r="AF171" i="2"/>
  <c r="AS170" i="2"/>
  <c r="AR170" i="2"/>
  <c r="AQ170" i="2"/>
  <c r="AP170" i="2"/>
  <c r="AO170" i="2"/>
  <c r="AN170" i="2"/>
  <c r="AM170" i="2"/>
  <c r="AL170" i="2"/>
  <c r="BA170" i="2" s="1"/>
  <c r="AK170" i="2"/>
  <c r="AJ170" i="2"/>
  <c r="AI170" i="2"/>
  <c r="AH170" i="2"/>
  <c r="AG170" i="2"/>
  <c r="AF170" i="2"/>
  <c r="AS169" i="2"/>
  <c r="AR169" i="2"/>
  <c r="AQ169" i="2"/>
  <c r="AP169" i="2"/>
  <c r="AO169" i="2"/>
  <c r="AN169" i="2"/>
  <c r="AM169" i="2"/>
  <c r="AL169" i="2"/>
  <c r="BA169" i="2" s="1"/>
  <c r="AK169" i="2"/>
  <c r="AJ169" i="2"/>
  <c r="AI169" i="2"/>
  <c r="AH169" i="2"/>
  <c r="AG169" i="2"/>
  <c r="AF169" i="2"/>
  <c r="AS168" i="2"/>
  <c r="AR168" i="2"/>
  <c r="AQ168" i="2"/>
  <c r="AP168" i="2"/>
  <c r="AO168" i="2"/>
  <c r="AN168" i="2"/>
  <c r="AM168" i="2"/>
  <c r="AL168" i="2"/>
  <c r="BA168" i="2" s="1"/>
  <c r="AK168" i="2"/>
  <c r="AJ168" i="2"/>
  <c r="AI168" i="2"/>
  <c r="AH168" i="2"/>
  <c r="AG168" i="2"/>
  <c r="AF168" i="2"/>
  <c r="AS167" i="2"/>
  <c r="BB167" i="2" s="1"/>
  <c r="AR167" i="2"/>
  <c r="AQ167" i="2"/>
  <c r="AP167" i="2"/>
  <c r="AO167" i="2"/>
  <c r="AN167" i="2"/>
  <c r="AM167" i="2"/>
  <c r="AL167" i="2"/>
  <c r="BA167" i="2" s="1"/>
  <c r="AK167" i="2"/>
  <c r="AJ167" i="2"/>
  <c r="AI167" i="2"/>
  <c r="AH167" i="2"/>
  <c r="AG167" i="2"/>
  <c r="AF167" i="2"/>
  <c r="AS166" i="2"/>
  <c r="AR166" i="2"/>
  <c r="AQ166" i="2"/>
  <c r="AP166" i="2"/>
  <c r="AO166" i="2"/>
  <c r="AN166" i="2"/>
  <c r="AM166" i="2"/>
  <c r="AL166" i="2"/>
  <c r="BA166" i="2" s="1"/>
  <c r="AK166" i="2"/>
  <c r="AJ166" i="2"/>
  <c r="AI166" i="2"/>
  <c r="AH166" i="2"/>
  <c r="AG166" i="2"/>
  <c r="AF166" i="2"/>
  <c r="AS165" i="2"/>
  <c r="AR165" i="2"/>
  <c r="AQ165" i="2"/>
  <c r="AP165" i="2"/>
  <c r="AO165" i="2"/>
  <c r="AN165" i="2"/>
  <c r="AM165" i="2"/>
  <c r="AL165" i="2"/>
  <c r="BA165" i="2" s="1"/>
  <c r="AK165" i="2"/>
  <c r="AJ165" i="2"/>
  <c r="AI165" i="2"/>
  <c r="AH165" i="2"/>
  <c r="AG165" i="2"/>
  <c r="AF165" i="2"/>
  <c r="AS164" i="2"/>
  <c r="AR164" i="2"/>
  <c r="AQ164" i="2"/>
  <c r="AP164" i="2"/>
  <c r="AO164" i="2"/>
  <c r="AN164" i="2"/>
  <c r="AM164" i="2"/>
  <c r="AL164" i="2"/>
  <c r="BA164" i="2" s="1"/>
  <c r="AK164" i="2"/>
  <c r="AJ164" i="2"/>
  <c r="AI164" i="2"/>
  <c r="AH164" i="2"/>
  <c r="AG164" i="2"/>
  <c r="AF164" i="2"/>
  <c r="AS163" i="2"/>
  <c r="AR163" i="2"/>
  <c r="AQ163" i="2"/>
  <c r="AP163" i="2"/>
  <c r="AO163" i="2"/>
  <c r="AN163" i="2"/>
  <c r="AM163" i="2"/>
  <c r="AL163" i="2"/>
  <c r="BA163" i="2" s="1"/>
  <c r="AK163" i="2"/>
  <c r="AJ163" i="2"/>
  <c r="AI163" i="2"/>
  <c r="AH163" i="2"/>
  <c r="AG163" i="2"/>
  <c r="AF163" i="2"/>
  <c r="AS162" i="2"/>
  <c r="AR162" i="2"/>
  <c r="AQ162" i="2"/>
  <c r="AP162" i="2"/>
  <c r="AO162" i="2"/>
  <c r="AN162" i="2"/>
  <c r="AM162" i="2"/>
  <c r="AL162" i="2"/>
  <c r="BA162" i="2" s="1"/>
  <c r="AK162" i="2"/>
  <c r="AJ162" i="2"/>
  <c r="AI162" i="2"/>
  <c r="AH162" i="2"/>
  <c r="AG162" i="2"/>
  <c r="AF162" i="2"/>
  <c r="AS161" i="2"/>
  <c r="AR161" i="2"/>
  <c r="AQ161" i="2"/>
  <c r="AP161" i="2"/>
  <c r="AO161" i="2"/>
  <c r="AN161" i="2"/>
  <c r="AM161" i="2"/>
  <c r="AL161" i="2"/>
  <c r="BA161" i="2" s="1"/>
  <c r="AK161" i="2"/>
  <c r="AJ161" i="2"/>
  <c r="AI161" i="2"/>
  <c r="AH161" i="2"/>
  <c r="AG161" i="2"/>
  <c r="AF161" i="2"/>
  <c r="AS160" i="2"/>
  <c r="AR160" i="2"/>
  <c r="AQ160" i="2"/>
  <c r="AP160" i="2"/>
  <c r="AO160" i="2"/>
  <c r="AN160" i="2"/>
  <c r="AM160" i="2"/>
  <c r="AL160" i="2"/>
  <c r="BA160" i="2" s="1"/>
  <c r="AK160" i="2"/>
  <c r="AJ160" i="2"/>
  <c r="AI160" i="2"/>
  <c r="AH160" i="2"/>
  <c r="AG160" i="2"/>
  <c r="AF160" i="2"/>
  <c r="AS158" i="2"/>
  <c r="BB158" i="2" s="1"/>
  <c r="AR158" i="2"/>
  <c r="AQ158" i="2"/>
  <c r="AP158" i="2"/>
  <c r="AO158" i="2"/>
  <c r="AN158" i="2"/>
  <c r="AM158" i="2"/>
  <c r="AL158" i="2"/>
  <c r="BA158" i="2" s="1"/>
  <c r="AK158" i="2"/>
  <c r="AJ158" i="2"/>
  <c r="AI158" i="2"/>
  <c r="AH158" i="2"/>
  <c r="AG158" i="2"/>
  <c r="AF158" i="2"/>
  <c r="AS157" i="2"/>
  <c r="BB157" i="2" s="1"/>
  <c r="AR157" i="2"/>
  <c r="AQ157" i="2"/>
  <c r="AP157" i="2"/>
  <c r="AO157" i="2"/>
  <c r="AN157" i="2"/>
  <c r="AM157" i="2"/>
  <c r="AL157" i="2"/>
  <c r="BA157" i="2" s="1"/>
  <c r="AK157" i="2"/>
  <c r="AJ157" i="2"/>
  <c r="AI157" i="2"/>
  <c r="AH157" i="2"/>
  <c r="AG157" i="2"/>
  <c r="AF157" i="2"/>
  <c r="AS156" i="2"/>
  <c r="BB156" i="2" s="1"/>
  <c r="AR156" i="2"/>
  <c r="AQ156" i="2"/>
  <c r="AP156" i="2"/>
  <c r="AO156" i="2"/>
  <c r="AN156" i="2"/>
  <c r="AM156" i="2"/>
  <c r="AL156" i="2"/>
  <c r="BA156" i="2" s="1"/>
  <c r="AK156" i="2"/>
  <c r="AJ156" i="2"/>
  <c r="AI156" i="2"/>
  <c r="AH156" i="2"/>
  <c r="AG156" i="2"/>
  <c r="AF156" i="2"/>
  <c r="AS155" i="2"/>
  <c r="BB155" i="2" s="1"/>
  <c r="AR155" i="2"/>
  <c r="AQ155" i="2"/>
  <c r="AP155" i="2"/>
  <c r="AO155" i="2"/>
  <c r="AN155" i="2"/>
  <c r="AM155" i="2"/>
  <c r="AL155" i="2"/>
  <c r="BA155" i="2" s="1"/>
  <c r="AK155" i="2"/>
  <c r="AJ155" i="2"/>
  <c r="AI155" i="2"/>
  <c r="AH155" i="2"/>
  <c r="AG155" i="2"/>
  <c r="AF155" i="2"/>
  <c r="AS154" i="2"/>
  <c r="BB154" i="2" s="1"/>
  <c r="AR154" i="2"/>
  <c r="AQ154" i="2"/>
  <c r="AP154" i="2"/>
  <c r="AO154" i="2"/>
  <c r="AN154" i="2"/>
  <c r="AM154" i="2"/>
  <c r="AL154" i="2"/>
  <c r="BA154" i="2" s="1"/>
  <c r="AK154" i="2"/>
  <c r="AJ154" i="2"/>
  <c r="AI154" i="2"/>
  <c r="AH154" i="2"/>
  <c r="AG154" i="2"/>
  <c r="AF154" i="2"/>
  <c r="AS153" i="2"/>
  <c r="BB153" i="2" s="1"/>
  <c r="AR153" i="2"/>
  <c r="AQ153" i="2"/>
  <c r="AP153" i="2"/>
  <c r="AO153" i="2"/>
  <c r="AN153" i="2"/>
  <c r="AM153" i="2"/>
  <c r="AL153" i="2"/>
  <c r="BA153" i="2" s="1"/>
  <c r="AK153" i="2"/>
  <c r="AJ153" i="2"/>
  <c r="AI153" i="2"/>
  <c r="AH153" i="2"/>
  <c r="AG153" i="2"/>
  <c r="AF153" i="2"/>
  <c r="AS152" i="2"/>
  <c r="BB152" i="2" s="1"/>
  <c r="AR152" i="2"/>
  <c r="AQ152" i="2"/>
  <c r="AP152" i="2"/>
  <c r="AO152" i="2"/>
  <c r="AN152" i="2"/>
  <c r="AM152" i="2"/>
  <c r="AL152" i="2"/>
  <c r="BA152" i="2" s="1"/>
  <c r="AK152" i="2"/>
  <c r="AJ152" i="2"/>
  <c r="AI152" i="2"/>
  <c r="AH152" i="2"/>
  <c r="AG152" i="2"/>
  <c r="AF152" i="2"/>
  <c r="AS151" i="2"/>
  <c r="BB151" i="2" s="1"/>
  <c r="AR151" i="2"/>
  <c r="AQ151" i="2"/>
  <c r="AP151" i="2"/>
  <c r="AO151" i="2"/>
  <c r="AN151" i="2"/>
  <c r="AM151" i="2"/>
  <c r="AL151" i="2"/>
  <c r="BA151" i="2" s="1"/>
  <c r="AK151" i="2"/>
  <c r="AJ151" i="2"/>
  <c r="AI151" i="2"/>
  <c r="AH151" i="2"/>
  <c r="AG151" i="2"/>
  <c r="AF151" i="2"/>
  <c r="AS150" i="2"/>
  <c r="BB150" i="2" s="1"/>
  <c r="AR150" i="2"/>
  <c r="AQ150" i="2"/>
  <c r="AP150" i="2"/>
  <c r="AO150" i="2"/>
  <c r="AN150" i="2"/>
  <c r="AM150" i="2"/>
  <c r="AL150" i="2"/>
  <c r="BA150" i="2" s="1"/>
  <c r="AK150" i="2"/>
  <c r="AJ150" i="2"/>
  <c r="AI150" i="2"/>
  <c r="AH150" i="2"/>
  <c r="AG150" i="2"/>
  <c r="AF150" i="2"/>
  <c r="AS149" i="2"/>
  <c r="BB149" i="2" s="1"/>
  <c r="AR149" i="2"/>
  <c r="AQ149" i="2"/>
  <c r="AP149" i="2"/>
  <c r="AO149" i="2"/>
  <c r="AN149" i="2"/>
  <c r="AM149" i="2"/>
  <c r="AL149" i="2"/>
  <c r="BA149" i="2" s="1"/>
  <c r="AK149" i="2"/>
  <c r="AJ149" i="2"/>
  <c r="AI149" i="2"/>
  <c r="AH149" i="2"/>
  <c r="AG149" i="2"/>
  <c r="AF149" i="2"/>
  <c r="AS148" i="2"/>
  <c r="BB148" i="2" s="1"/>
  <c r="AR148" i="2"/>
  <c r="AQ148" i="2"/>
  <c r="AP148" i="2"/>
  <c r="AO148" i="2"/>
  <c r="AN148" i="2"/>
  <c r="AM148" i="2"/>
  <c r="AL148" i="2"/>
  <c r="BA148" i="2" s="1"/>
  <c r="AK148" i="2"/>
  <c r="AJ148" i="2"/>
  <c r="AI148" i="2"/>
  <c r="AH148" i="2"/>
  <c r="AG148" i="2"/>
  <c r="AF148" i="2"/>
  <c r="AS147" i="2"/>
  <c r="BB147" i="2" s="1"/>
  <c r="AR147" i="2"/>
  <c r="AQ147" i="2"/>
  <c r="AP147" i="2"/>
  <c r="AO147" i="2"/>
  <c r="AN147" i="2"/>
  <c r="AM147" i="2"/>
  <c r="AL147" i="2"/>
  <c r="BA147" i="2" s="1"/>
  <c r="AK147" i="2"/>
  <c r="AJ147" i="2"/>
  <c r="AI147" i="2"/>
  <c r="AH147" i="2"/>
  <c r="AG147" i="2"/>
  <c r="AF147" i="2"/>
  <c r="AS145" i="2"/>
  <c r="BB145" i="2" s="1"/>
  <c r="AR145" i="2"/>
  <c r="AQ145" i="2"/>
  <c r="AP145" i="2"/>
  <c r="AO145" i="2"/>
  <c r="AN145" i="2"/>
  <c r="AM145" i="2"/>
  <c r="AL145" i="2"/>
  <c r="BA145" i="2" s="1"/>
  <c r="AK145" i="2"/>
  <c r="AJ145" i="2"/>
  <c r="AI145" i="2"/>
  <c r="AH145" i="2"/>
  <c r="AG145" i="2"/>
  <c r="AF145" i="2"/>
  <c r="AS144" i="2"/>
  <c r="BB144" i="2" s="1"/>
  <c r="AR144" i="2"/>
  <c r="AQ144" i="2"/>
  <c r="AP144" i="2"/>
  <c r="AO144" i="2"/>
  <c r="AN144" i="2"/>
  <c r="AM144" i="2"/>
  <c r="AL144" i="2"/>
  <c r="BA144" i="2" s="1"/>
  <c r="AK144" i="2"/>
  <c r="AJ144" i="2"/>
  <c r="AI144" i="2"/>
  <c r="AH144" i="2"/>
  <c r="AG144" i="2"/>
  <c r="AF144" i="2"/>
  <c r="AS143" i="2"/>
  <c r="BB143" i="2" s="1"/>
  <c r="AR143" i="2"/>
  <c r="AQ143" i="2"/>
  <c r="AP143" i="2"/>
  <c r="AO143" i="2"/>
  <c r="AN143" i="2"/>
  <c r="AM143" i="2"/>
  <c r="AL143" i="2"/>
  <c r="BA143" i="2" s="1"/>
  <c r="AK143" i="2"/>
  <c r="AJ143" i="2"/>
  <c r="AI143" i="2"/>
  <c r="AH143" i="2"/>
  <c r="AG143" i="2"/>
  <c r="AF143" i="2"/>
  <c r="AS142" i="2"/>
  <c r="BB142" i="2" s="1"/>
  <c r="AR142" i="2"/>
  <c r="AQ142" i="2"/>
  <c r="AP142" i="2"/>
  <c r="AO142" i="2"/>
  <c r="AN142" i="2"/>
  <c r="AM142" i="2"/>
  <c r="AL142" i="2"/>
  <c r="BA142" i="2" s="1"/>
  <c r="AK142" i="2"/>
  <c r="AJ142" i="2"/>
  <c r="AI142" i="2"/>
  <c r="AH142" i="2"/>
  <c r="AG142" i="2"/>
  <c r="AF142" i="2"/>
  <c r="AS141" i="2"/>
  <c r="BB141" i="2" s="1"/>
  <c r="AR141" i="2"/>
  <c r="AQ141" i="2"/>
  <c r="AP141" i="2"/>
  <c r="AO141" i="2"/>
  <c r="AN141" i="2"/>
  <c r="AM141" i="2"/>
  <c r="AL141" i="2"/>
  <c r="BA141" i="2" s="1"/>
  <c r="AK141" i="2"/>
  <c r="AJ141" i="2"/>
  <c r="AI141" i="2"/>
  <c r="AH141" i="2"/>
  <c r="AG141" i="2"/>
  <c r="AF141" i="2"/>
  <c r="AS140" i="2"/>
  <c r="BB140" i="2" s="1"/>
  <c r="AR140" i="2"/>
  <c r="AQ140" i="2"/>
  <c r="AP140" i="2"/>
  <c r="AO140" i="2"/>
  <c r="AN140" i="2"/>
  <c r="AM140" i="2"/>
  <c r="AL140" i="2"/>
  <c r="BA140" i="2" s="1"/>
  <c r="AK140" i="2"/>
  <c r="AJ140" i="2"/>
  <c r="AI140" i="2"/>
  <c r="AH140" i="2"/>
  <c r="AG140" i="2"/>
  <c r="AF140" i="2"/>
  <c r="AS139" i="2"/>
  <c r="BB139" i="2" s="1"/>
  <c r="AR139" i="2"/>
  <c r="AQ139" i="2"/>
  <c r="AP139" i="2"/>
  <c r="AO139" i="2"/>
  <c r="AN139" i="2"/>
  <c r="AM139" i="2"/>
  <c r="AL139" i="2"/>
  <c r="BA139" i="2" s="1"/>
  <c r="AK139" i="2"/>
  <c r="AJ139" i="2"/>
  <c r="AI139" i="2"/>
  <c r="AH139" i="2"/>
  <c r="AG139" i="2"/>
  <c r="AF139" i="2"/>
  <c r="AS138" i="2"/>
  <c r="BB138" i="2" s="1"/>
  <c r="AR138" i="2"/>
  <c r="AQ138" i="2"/>
  <c r="AP138" i="2"/>
  <c r="AO138" i="2"/>
  <c r="AN138" i="2"/>
  <c r="AM138" i="2"/>
  <c r="AL138" i="2"/>
  <c r="BA138" i="2" s="1"/>
  <c r="AK138" i="2"/>
  <c r="AJ138" i="2"/>
  <c r="AI138" i="2"/>
  <c r="AH138" i="2"/>
  <c r="AG138" i="2"/>
  <c r="AF138" i="2"/>
  <c r="AS137" i="2"/>
  <c r="BB137" i="2" s="1"/>
  <c r="AR137" i="2"/>
  <c r="AQ137" i="2"/>
  <c r="AP137" i="2"/>
  <c r="AO137" i="2"/>
  <c r="AN137" i="2"/>
  <c r="AM137" i="2"/>
  <c r="AL137" i="2"/>
  <c r="BA137" i="2" s="1"/>
  <c r="AK137" i="2"/>
  <c r="AJ137" i="2"/>
  <c r="AI137" i="2"/>
  <c r="AH137" i="2"/>
  <c r="AG137" i="2"/>
  <c r="AF137" i="2"/>
  <c r="AS136" i="2"/>
  <c r="BB136" i="2" s="1"/>
  <c r="AR136" i="2"/>
  <c r="AQ136" i="2"/>
  <c r="AP136" i="2"/>
  <c r="AO136" i="2"/>
  <c r="AN136" i="2"/>
  <c r="AM136" i="2"/>
  <c r="AL136" i="2"/>
  <c r="BA136" i="2" s="1"/>
  <c r="AK136" i="2"/>
  <c r="AJ136" i="2"/>
  <c r="AI136" i="2"/>
  <c r="AH136" i="2"/>
  <c r="AG136" i="2"/>
  <c r="AF136" i="2"/>
  <c r="AS135" i="2"/>
  <c r="BB135" i="2" s="1"/>
  <c r="AR135" i="2"/>
  <c r="AQ135" i="2"/>
  <c r="AP135" i="2"/>
  <c r="AO135" i="2"/>
  <c r="AN135" i="2"/>
  <c r="AM135" i="2"/>
  <c r="AL135" i="2"/>
  <c r="BA135" i="2" s="1"/>
  <c r="AK135" i="2"/>
  <c r="AJ135" i="2"/>
  <c r="AI135" i="2"/>
  <c r="AH135" i="2"/>
  <c r="AG135" i="2"/>
  <c r="AF135" i="2"/>
  <c r="AS134" i="2"/>
  <c r="BB134" i="2" s="1"/>
  <c r="AR134" i="2"/>
  <c r="AQ134" i="2"/>
  <c r="AP134" i="2"/>
  <c r="AO134" i="2"/>
  <c r="AN134" i="2"/>
  <c r="AM134" i="2"/>
  <c r="AL134" i="2"/>
  <c r="BA134" i="2" s="1"/>
  <c r="AK134" i="2"/>
  <c r="AJ134" i="2"/>
  <c r="AI134" i="2"/>
  <c r="AH134" i="2"/>
  <c r="AG134" i="2"/>
  <c r="AF134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S128" i="2"/>
  <c r="BB128" i="2" s="1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S117" i="2"/>
  <c r="BB117" i="2" s="1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S116" i="2"/>
  <c r="BB116" i="2" s="1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S114" i="2"/>
  <c r="BB114" i="2" s="1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S111" i="2"/>
  <c r="BB111" i="2" s="1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S106" i="2"/>
  <c r="BB106" i="2" s="1"/>
  <c r="AR106" i="2"/>
  <c r="AQ106" i="2"/>
  <c r="AP106" i="2"/>
  <c r="AO106" i="2"/>
  <c r="AN106" i="2"/>
  <c r="AM106" i="2"/>
  <c r="AL106" i="2"/>
  <c r="BA106" i="2" s="1"/>
  <c r="AK106" i="2"/>
  <c r="AJ106" i="2"/>
  <c r="AI106" i="2"/>
  <c r="AH106" i="2"/>
  <c r="AG106" i="2"/>
  <c r="AF106" i="2"/>
  <c r="AS105" i="2"/>
  <c r="BB105" i="2" s="1"/>
  <c r="AR105" i="2"/>
  <c r="AQ105" i="2"/>
  <c r="AP105" i="2"/>
  <c r="AO105" i="2"/>
  <c r="AN105" i="2"/>
  <c r="AM105" i="2"/>
  <c r="AL105" i="2"/>
  <c r="BA105" i="2" s="1"/>
  <c r="AK105" i="2"/>
  <c r="AJ105" i="2"/>
  <c r="AI105" i="2"/>
  <c r="AH105" i="2"/>
  <c r="AG105" i="2"/>
  <c r="AF105" i="2"/>
  <c r="AS104" i="2"/>
  <c r="BB104" i="2" s="1"/>
  <c r="AR104" i="2"/>
  <c r="AQ104" i="2"/>
  <c r="AP104" i="2"/>
  <c r="AO104" i="2"/>
  <c r="AN104" i="2"/>
  <c r="AM104" i="2"/>
  <c r="AL104" i="2"/>
  <c r="BA104" i="2" s="1"/>
  <c r="AK104" i="2"/>
  <c r="AJ104" i="2"/>
  <c r="AI104" i="2"/>
  <c r="AH104" i="2"/>
  <c r="AG104" i="2"/>
  <c r="AF104" i="2"/>
  <c r="AS103" i="2"/>
  <c r="BB103" i="2" s="1"/>
  <c r="AR103" i="2"/>
  <c r="AQ103" i="2"/>
  <c r="AP103" i="2"/>
  <c r="AO103" i="2"/>
  <c r="AN103" i="2"/>
  <c r="AM103" i="2"/>
  <c r="AL103" i="2"/>
  <c r="BA103" i="2" s="1"/>
  <c r="AK103" i="2"/>
  <c r="AJ103" i="2"/>
  <c r="AI103" i="2"/>
  <c r="AH103" i="2"/>
  <c r="AG103" i="2"/>
  <c r="AF103" i="2"/>
  <c r="AS102" i="2"/>
  <c r="BB102" i="2" s="1"/>
  <c r="AR102" i="2"/>
  <c r="AQ102" i="2"/>
  <c r="AP102" i="2"/>
  <c r="AO102" i="2"/>
  <c r="AN102" i="2"/>
  <c r="AM102" i="2"/>
  <c r="AL102" i="2"/>
  <c r="BA102" i="2" s="1"/>
  <c r="AK102" i="2"/>
  <c r="AJ102" i="2"/>
  <c r="AI102" i="2"/>
  <c r="AH102" i="2"/>
  <c r="AG102" i="2"/>
  <c r="AF102" i="2"/>
  <c r="AS101" i="2"/>
  <c r="BB101" i="2" s="1"/>
  <c r="AR101" i="2"/>
  <c r="AQ101" i="2"/>
  <c r="AP101" i="2"/>
  <c r="AO101" i="2"/>
  <c r="AN101" i="2"/>
  <c r="AM101" i="2"/>
  <c r="AL101" i="2"/>
  <c r="BA101" i="2" s="1"/>
  <c r="AK101" i="2"/>
  <c r="AJ101" i="2"/>
  <c r="AI101" i="2"/>
  <c r="AH101" i="2"/>
  <c r="AG101" i="2"/>
  <c r="AF101" i="2"/>
  <c r="AS100" i="2"/>
  <c r="BB100" i="2" s="1"/>
  <c r="AR100" i="2"/>
  <c r="AQ100" i="2"/>
  <c r="AP100" i="2"/>
  <c r="AO100" i="2"/>
  <c r="AN100" i="2"/>
  <c r="AM100" i="2"/>
  <c r="AL100" i="2"/>
  <c r="BA100" i="2" s="1"/>
  <c r="AK100" i="2"/>
  <c r="AJ100" i="2"/>
  <c r="AI100" i="2"/>
  <c r="AH100" i="2"/>
  <c r="AG100" i="2"/>
  <c r="AF100" i="2"/>
  <c r="AS99" i="2"/>
  <c r="BB99" i="2" s="1"/>
  <c r="AR99" i="2"/>
  <c r="AQ99" i="2"/>
  <c r="AP99" i="2"/>
  <c r="AO99" i="2"/>
  <c r="AN99" i="2"/>
  <c r="AM99" i="2"/>
  <c r="AL99" i="2"/>
  <c r="BA99" i="2" s="1"/>
  <c r="AK99" i="2"/>
  <c r="AJ99" i="2"/>
  <c r="AI99" i="2"/>
  <c r="AH99" i="2"/>
  <c r="AG99" i="2"/>
  <c r="AF99" i="2"/>
  <c r="AS98" i="2"/>
  <c r="BB98" i="2" s="1"/>
  <c r="AR98" i="2"/>
  <c r="AQ98" i="2"/>
  <c r="AP98" i="2"/>
  <c r="AO98" i="2"/>
  <c r="AN98" i="2"/>
  <c r="AM98" i="2"/>
  <c r="AL98" i="2"/>
  <c r="BA98" i="2" s="1"/>
  <c r="AK98" i="2"/>
  <c r="AJ98" i="2"/>
  <c r="AI98" i="2"/>
  <c r="AH98" i="2"/>
  <c r="AG98" i="2"/>
  <c r="AF98" i="2"/>
  <c r="AS97" i="2"/>
  <c r="BB97" i="2" s="1"/>
  <c r="AR97" i="2"/>
  <c r="AQ97" i="2"/>
  <c r="AP97" i="2"/>
  <c r="AO97" i="2"/>
  <c r="AN97" i="2"/>
  <c r="AM97" i="2"/>
  <c r="AL97" i="2"/>
  <c r="BA97" i="2" s="1"/>
  <c r="AK97" i="2"/>
  <c r="AJ97" i="2"/>
  <c r="AI97" i="2"/>
  <c r="AH97" i="2"/>
  <c r="AG97" i="2"/>
  <c r="AF97" i="2"/>
  <c r="AS96" i="2"/>
  <c r="BB96" i="2" s="1"/>
  <c r="AR96" i="2"/>
  <c r="AQ96" i="2"/>
  <c r="AP96" i="2"/>
  <c r="AO96" i="2"/>
  <c r="AN96" i="2"/>
  <c r="AM96" i="2"/>
  <c r="AL96" i="2"/>
  <c r="BA96" i="2" s="1"/>
  <c r="AK96" i="2"/>
  <c r="AJ96" i="2"/>
  <c r="AI96" i="2"/>
  <c r="AH96" i="2"/>
  <c r="AG96" i="2"/>
  <c r="AF96" i="2"/>
  <c r="AS95" i="2"/>
  <c r="BB95" i="2" s="1"/>
  <c r="AR95" i="2"/>
  <c r="AQ95" i="2"/>
  <c r="AP95" i="2"/>
  <c r="AO95" i="2"/>
  <c r="AN95" i="2"/>
  <c r="AM95" i="2"/>
  <c r="AL95" i="2"/>
  <c r="BA95" i="2" s="1"/>
  <c r="AK95" i="2"/>
  <c r="AJ95" i="2"/>
  <c r="AI95" i="2"/>
  <c r="AH95" i="2"/>
  <c r="AG95" i="2"/>
  <c r="AF95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S90" i="2"/>
  <c r="BB90" i="2" s="1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S89" i="2"/>
  <c r="BB89" i="2" s="1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S88" i="2"/>
  <c r="BB88" i="2" s="1"/>
  <c r="AR88" i="2"/>
  <c r="AQ88" i="2"/>
  <c r="AP88" i="2"/>
  <c r="AO88" i="2"/>
  <c r="AN88" i="2"/>
  <c r="AM88" i="2"/>
  <c r="AL88" i="2"/>
  <c r="BA88" i="2" s="1"/>
  <c r="AK88" i="2"/>
  <c r="AJ88" i="2"/>
  <c r="AI88" i="2"/>
  <c r="AH88" i="2"/>
  <c r="AG88" i="2"/>
  <c r="AF88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S83" i="2"/>
  <c r="AR83" i="2"/>
  <c r="AQ83" i="2"/>
  <c r="AP83" i="2"/>
  <c r="AO83" i="2"/>
  <c r="AN83" i="2"/>
  <c r="AM83" i="2"/>
  <c r="AL83" i="2"/>
  <c r="BA83" i="2" s="1"/>
  <c r="AK83" i="2"/>
  <c r="AJ83" i="2"/>
  <c r="AI83" i="2"/>
  <c r="AH83" i="2"/>
  <c r="AG83" i="2"/>
  <c r="AF83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S80" i="2"/>
  <c r="BB80" i="2" s="1"/>
  <c r="AR80" i="2"/>
  <c r="AQ80" i="2"/>
  <c r="AP80" i="2"/>
  <c r="AO80" i="2"/>
  <c r="AN80" i="2"/>
  <c r="AM80" i="2"/>
  <c r="AL80" i="2"/>
  <c r="BA80" i="2" s="1"/>
  <c r="AK80" i="2"/>
  <c r="AJ80" i="2"/>
  <c r="AI80" i="2"/>
  <c r="AH80" i="2"/>
  <c r="AG80" i="2"/>
  <c r="AF80" i="2"/>
  <c r="AS79" i="2"/>
  <c r="AR79" i="2"/>
  <c r="AQ79" i="2"/>
  <c r="AP79" i="2"/>
  <c r="AO79" i="2"/>
  <c r="AN79" i="2"/>
  <c r="AM79" i="2"/>
  <c r="AL79" i="2"/>
  <c r="BA79" i="2" s="1"/>
  <c r="AK79" i="2"/>
  <c r="AJ79" i="2"/>
  <c r="AI79" i="2"/>
  <c r="AH79" i="2"/>
  <c r="AG79" i="2"/>
  <c r="AF79" i="2"/>
  <c r="AS78" i="2"/>
  <c r="BB78" i="2" s="1"/>
  <c r="AR78" i="2"/>
  <c r="AQ78" i="2"/>
  <c r="AP78" i="2"/>
  <c r="AO78" i="2"/>
  <c r="AN78" i="2"/>
  <c r="AM78" i="2"/>
  <c r="AL78" i="2"/>
  <c r="BA78" i="2" s="1"/>
  <c r="AK78" i="2"/>
  <c r="AJ78" i="2"/>
  <c r="AI78" i="2"/>
  <c r="AH78" i="2"/>
  <c r="AG78" i="2"/>
  <c r="AF78" i="2"/>
  <c r="AS77" i="2"/>
  <c r="BB77" i="2" s="1"/>
  <c r="AR77" i="2"/>
  <c r="AQ77" i="2"/>
  <c r="AP77" i="2"/>
  <c r="AO77" i="2"/>
  <c r="AN77" i="2"/>
  <c r="AM77" i="2"/>
  <c r="AL77" i="2"/>
  <c r="BA77" i="2" s="1"/>
  <c r="AK77" i="2"/>
  <c r="AJ77" i="2"/>
  <c r="AI77" i="2"/>
  <c r="AH77" i="2"/>
  <c r="AG77" i="2"/>
  <c r="AF77" i="2"/>
  <c r="AS76" i="2"/>
  <c r="AR76" i="2"/>
  <c r="AQ76" i="2"/>
  <c r="AP76" i="2"/>
  <c r="AO76" i="2"/>
  <c r="AN76" i="2"/>
  <c r="AM76" i="2"/>
  <c r="AL76" i="2"/>
  <c r="BA76" i="2" s="1"/>
  <c r="AK76" i="2"/>
  <c r="AJ76" i="2"/>
  <c r="AI76" i="2"/>
  <c r="AH76" i="2"/>
  <c r="AG76" i="2"/>
  <c r="AF76" i="2"/>
  <c r="AS75" i="2"/>
  <c r="AR75" i="2"/>
  <c r="AQ75" i="2"/>
  <c r="AP75" i="2"/>
  <c r="AO75" i="2"/>
  <c r="AN75" i="2"/>
  <c r="AM75" i="2"/>
  <c r="AL75" i="2"/>
  <c r="BA75" i="2" s="1"/>
  <c r="AK75" i="2"/>
  <c r="AJ75" i="2"/>
  <c r="AI75" i="2"/>
  <c r="AH75" i="2"/>
  <c r="AG75" i="2"/>
  <c r="AF75" i="2"/>
  <c r="AS74" i="2"/>
  <c r="AR74" i="2"/>
  <c r="AQ74" i="2"/>
  <c r="AP74" i="2"/>
  <c r="AO74" i="2"/>
  <c r="AN74" i="2"/>
  <c r="AM74" i="2"/>
  <c r="AL74" i="2"/>
  <c r="BA74" i="2" s="1"/>
  <c r="AK74" i="2"/>
  <c r="AJ74" i="2"/>
  <c r="AI74" i="2"/>
  <c r="AH74" i="2"/>
  <c r="AG74" i="2"/>
  <c r="AF74" i="2"/>
  <c r="AS73" i="2"/>
  <c r="AR73" i="2"/>
  <c r="AQ73" i="2"/>
  <c r="AP73" i="2"/>
  <c r="AO73" i="2"/>
  <c r="AN73" i="2"/>
  <c r="AM73" i="2"/>
  <c r="AL73" i="2"/>
  <c r="BA73" i="2" s="1"/>
  <c r="AK73" i="2"/>
  <c r="AJ73" i="2"/>
  <c r="AI73" i="2"/>
  <c r="AH73" i="2"/>
  <c r="AG73" i="2"/>
  <c r="AF73" i="2"/>
  <c r="AS72" i="2"/>
  <c r="AR72" i="2"/>
  <c r="AQ72" i="2"/>
  <c r="AP72" i="2"/>
  <c r="AO72" i="2"/>
  <c r="AN72" i="2"/>
  <c r="AM72" i="2"/>
  <c r="AL72" i="2"/>
  <c r="BA72" i="2" s="1"/>
  <c r="AK72" i="2"/>
  <c r="AJ72" i="2"/>
  <c r="AI72" i="2"/>
  <c r="AH72" i="2"/>
  <c r="AG72" i="2"/>
  <c r="AF72" i="2"/>
  <c r="AS71" i="2"/>
  <c r="AR71" i="2"/>
  <c r="AQ71" i="2"/>
  <c r="AP71" i="2"/>
  <c r="AO71" i="2"/>
  <c r="AN71" i="2"/>
  <c r="AM71" i="2"/>
  <c r="AL71" i="2"/>
  <c r="BA71" i="2" s="1"/>
  <c r="AK71" i="2"/>
  <c r="AJ71" i="2"/>
  <c r="AI71" i="2"/>
  <c r="AH71" i="2"/>
  <c r="AG71" i="2"/>
  <c r="AF71" i="2"/>
  <c r="AS70" i="2"/>
  <c r="AR70" i="2"/>
  <c r="AQ70" i="2"/>
  <c r="AP70" i="2"/>
  <c r="AO70" i="2"/>
  <c r="AN70" i="2"/>
  <c r="AM70" i="2"/>
  <c r="AL70" i="2"/>
  <c r="BA70" i="2" s="1"/>
  <c r="AK70" i="2"/>
  <c r="AJ70" i="2"/>
  <c r="AI70" i="2"/>
  <c r="AH70" i="2"/>
  <c r="AG70" i="2"/>
  <c r="AF70" i="2"/>
  <c r="AS69" i="2"/>
  <c r="AR69" i="2"/>
  <c r="AQ69" i="2"/>
  <c r="AP69" i="2"/>
  <c r="AO69" i="2"/>
  <c r="AN69" i="2"/>
  <c r="AM69" i="2"/>
  <c r="AL69" i="2"/>
  <c r="BA69" i="2" s="1"/>
  <c r="AK69" i="2"/>
  <c r="AJ69" i="2"/>
  <c r="AI69" i="2"/>
  <c r="AH69" i="2"/>
  <c r="AG69" i="2"/>
  <c r="AF69" i="2"/>
  <c r="AS67" i="2"/>
  <c r="BB67" i="2" s="1"/>
  <c r="AR67" i="2"/>
  <c r="AQ67" i="2"/>
  <c r="AP67" i="2"/>
  <c r="AO67" i="2"/>
  <c r="AN67" i="2"/>
  <c r="AM67" i="2"/>
  <c r="AL67" i="2"/>
  <c r="BA67" i="2" s="1"/>
  <c r="AK67" i="2"/>
  <c r="AJ67" i="2"/>
  <c r="AI67" i="2"/>
  <c r="AH67" i="2"/>
  <c r="AG67" i="2"/>
  <c r="AF67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S65" i="2"/>
  <c r="BB65" i="2" s="1"/>
  <c r="AR65" i="2"/>
  <c r="AQ65" i="2"/>
  <c r="AP65" i="2"/>
  <c r="AO65" i="2"/>
  <c r="AN65" i="2"/>
  <c r="AM65" i="2"/>
  <c r="AL65" i="2"/>
  <c r="BA65" i="2" s="1"/>
  <c r="AK65" i="2"/>
  <c r="AJ65" i="2"/>
  <c r="AI65" i="2"/>
  <c r="AH65" i="2"/>
  <c r="AG65" i="2"/>
  <c r="AF65" i="2"/>
  <c r="AS64" i="2"/>
  <c r="AR64" i="2"/>
  <c r="AQ64" i="2"/>
  <c r="AP64" i="2"/>
  <c r="AO64" i="2"/>
  <c r="AN64" i="2"/>
  <c r="AM64" i="2"/>
  <c r="AL64" i="2"/>
  <c r="BA64" i="2" s="1"/>
  <c r="AK64" i="2"/>
  <c r="AJ64" i="2"/>
  <c r="AI64" i="2"/>
  <c r="AH64" i="2"/>
  <c r="AG64" i="2"/>
  <c r="AF64" i="2"/>
  <c r="AS63" i="2"/>
  <c r="AR63" i="2"/>
  <c r="AQ63" i="2"/>
  <c r="AP63" i="2"/>
  <c r="AO63" i="2"/>
  <c r="AN63" i="2"/>
  <c r="AM63" i="2"/>
  <c r="AL63" i="2"/>
  <c r="BA63" i="2" s="1"/>
  <c r="AK63" i="2"/>
  <c r="AJ63" i="2"/>
  <c r="AI63" i="2"/>
  <c r="AH63" i="2"/>
  <c r="AG63" i="2"/>
  <c r="AF63" i="2"/>
  <c r="AS62" i="2"/>
  <c r="AR62" i="2"/>
  <c r="AQ62" i="2"/>
  <c r="AP62" i="2"/>
  <c r="AO62" i="2"/>
  <c r="AN62" i="2"/>
  <c r="AM62" i="2"/>
  <c r="AL62" i="2"/>
  <c r="BA62" i="2" s="1"/>
  <c r="AK62" i="2"/>
  <c r="AJ62" i="2"/>
  <c r="AI62" i="2"/>
  <c r="AH62" i="2"/>
  <c r="AG62" i="2"/>
  <c r="AF62" i="2"/>
  <c r="AS61" i="2"/>
  <c r="BB61" i="2" s="1"/>
  <c r="AR61" i="2"/>
  <c r="AQ61" i="2"/>
  <c r="AP61" i="2"/>
  <c r="AO61" i="2"/>
  <c r="AN61" i="2"/>
  <c r="AM61" i="2"/>
  <c r="AL61" i="2"/>
  <c r="BA61" i="2" s="1"/>
  <c r="AK61" i="2"/>
  <c r="AJ61" i="2"/>
  <c r="AI61" i="2"/>
  <c r="AH61" i="2"/>
  <c r="AG61" i="2"/>
  <c r="AF61" i="2"/>
  <c r="AS60" i="2"/>
  <c r="BB60" i="2" s="1"/>
  <c r="AR60" i="2"/>
  <c r="AQ60" i="2"/>
  <c r="AP60" i="2"/>
  <c r="AO60" i="2"/>
  <c r="AN60" i="2"/>
  <c r="AM60" i="2"/>
  <c r="AL60" i="2"/>
  <c r="BA60" i="2" s="1"/>
  <c r="AK60" i="2"/>
  <c r="AJ60" i="2"/>
  <c r="AI60" i="2"/>
  <c r="AH60" i="2"/>
  <c r="AG60" i="2"/>
  <c r="AF60" i="2"/>
  <c r="AS59" i="2"/>
  <c r="BB59" i="2" s="1"/>
  <c r="AR59" i="2"/>
  <c r="AQ59" i="2"/>
  <c r="AP59" i="2"/>
  <c r="AO59" i="2"/>
  <c r="AN59" i="2"/>
  <c r="AM59" i="2"/>
  <c r="AL59" i="2"/>
  <c r="BA59" i="2" s="1"/>
  <c r="AK59" i="2"/>
  <c r="AJ59" i="2"/>
  <c r="AI59" i="2"/>
  <c r="AH59" i="2"/>
  <c r="AG59" i="2"/>
  <c r="AF59" i="2"/>
  <c r="AS58" i="2"/>
  <c r="BB58" i="2" s="1"/>
  <c r="AR58" i="2"/>
  <c r="AQ58" i="2"/>
  <c r="AP58" i="2"/>
  <c r="AO58" i="2"/>
  <c r="AN58" i="2"/>
  <c r="AM58" i="2"/>
  <c r="AL58" i="2"/>
  <c r="BA58" i="2" s="1"/>
  <c r="AK58" i="2"/>
  <c r="AJ58" i="2"/>
  <c r="AI58" i="2"/>
  <c r="AH58" i="2"/>
  <c r="AG58" i="2"/>
  <c r="AF58" i="2"/>
  <c r="AS57" i="2"/>
  <c r="AR57" i="2"/>
  <c r="AQ57" i="2"/>
  <c r="AP57" i="2"/>
  <c r="AO57" i="2"/>
  <c r="AN57" i="2"/>
  <c r="AM57" i="2"/>
  <c r="AL57" i="2"/>
  <c r="BA57" i="2" s="1"/>
  <c r="AK57" i="2"/>
  <c r="AJ57" i="2"/>
  <c r="AI57" i="2"/>
  <c r="AH57" i="2"/>
  <c r="AG57" i="2"/>
  <c r="AF57" i="2"/>
  <c r="AS56" i="2"/>
  <c r="AR56" i="2"/>
  <c r="AQ56" i="2"/>
  <c r="AP56" i="2"/>
  <c r="AO56" i="2"/>
  <c r="AN56" i="2"/>
  <c r="AM56" i="2"/>
  <c r="AL56" i="2"/>
  <c r="BA56" i="2" s="1"/>
  <c r="AK56" i="2"/>
  <c r="AJ56" i="2"/>
  <c r="AI56" i="2"/>
  <c r="AH56" i="2"/>
  <c r="AG56" i="2"/>
  <c r="AF56" i="2"/>
  <c r="AS54" i="2"/>
  <c r="BB54" i="2" s="1"/>
  <c r="AR54" i="2"/>
  <c r="AQ54" i="2"/>
  <c r="AP54" i="2"/>
  <c r="AO54" i="2"/>
  <c r="AN54" i="2"/>
  <c r="AM54" i="2"/>
  <c r="AL54" i="2"/>
  <c r="BA54" i="2" s="1"/>
  <c r="AK54" i="2"/>
  <c r="AJ54" i="2"/>
  <c r="AI54" i="2"/>
  <c r="AH54" i="2"/>
  <c r="AG54" i="2"/>
  <c r="AF54" i="2"/>
  <c r="AS53" i="2"/>
  <c r="AR53" i="2"/>
  <c r="AQ53" i="2"/>
  <c r="AP53" i="2"/>
  <c r="AO53" i="2"/>
  <c r="AN53" i="2"/>
  <c r="AM53" i="2"/>
  <c r="AL53" i="2"/>
  <c r="BA53" i="2" s="1"/>
  <c r="AK53" i="2"/>
  <c r="AJ53" i="2"/>
  <c r="AI53" i="2"/>
  <c r="AH53" i="2"/>
  <c r="AG53" i="2"/>
  <c r="AF53" i="2"/>
  <c r="AS52" i="2"/>
  <c r="BB52" i="2" s="1"/>
  <c r="AR52" i="2"/>
  <c r="AQ52" i="2"/>
  <c r="AP52" i="2"/>
  <c r="AO52" i="2"/>
  <c r="AN52" i="2"/>
  <c r="AM52" i="2"/>
  <c r="AL52" i="2"/>
  <c r="BA52" i="2" s="1"/>
  <c r="AK52" i="2"/>
  <c r="AJ52" i="2"/>
  <c r="AI52" i="2"/>
  <c r="AH52" i="2"/>
  <c r="AG52" i="2"/>
  <c r="AF52" i="2"/>
  <c r="AS51" i="2"/>
  <c r="BB51" i="2" s="1"/>
  <c r="AR51" i="2"/>
  <c r="AQ51" i="2"/>
  <c r="AP51" i="2"/>
  <c r="AO51" i="2"/>
  <c r="AN51" i="2"/>
  <c r="AM51" i="2"/>
  <c r="AL51" i="2"/>
  <c r="BA51" i="2" s="1"/>
  <c r="AK51" i="2"/>
  <c r="AJ51" i="2"/>
  <c r="AI51" i="2"/>
  <c r="AH51" i="2"/>
  <c r="AG51" i="2"/>
  <c r="AF51" i="2"/>
  <c r="AS50" i="2"/>
  <c r="BB50" i="2" s="1"/>
  <c r="AR50" i="2"/>
  <c r="AQ50" i="2"/>
  <c r="AP50" i="2"/>
  <c r="AO50" i="2"/>
  <c r="AN50" i="2"/>
  <c r="AM50" i="2"/>
  <c r="AL50" i="2"/>
  <c r="BA50" i="2" s="1"/>
  <c r="AK50" i="2"/>
  <c r="AJ50" i="2"/>
  <c r="AI50" i="2"/>
  <c r="AH50" i="2"/>
  <c r="AG50" i="2"/>
  <c r="AF50" i="2"/>
  <c r="AS49" i="2"/>
  <c r="AR49" i="2"/>
  <c r="AQ49" i="2"/>
  <c r="AP49" i="2"/>
  <c r="AO49" i="2"/>
  <c r="AN49" i="2"/>
  <c r="AM49" i="2"/>
  <c r="AL49" i="2"/>
  <c r="BA49" i="2" s="1"/>
  <c r="AK49" i="2"/>
  <c r="AJ49" i="2"/>
  <c r="AI49" i="2"/>
  <c r="AH49" i="2"/>
  <c r="AG49" i="2"/>
  <c r="AF49" i="2"/>
  <c r="AS48" i="2"/>
  <c r="AR48" i="2"/>
  <c r="AQ48" i="2"/>
  <c r="AP48" i="2"/>
  <c r="AO48" i="2"/>
  <c r="AN48" i="2"/>
  <c r="AM48" i="2"/>
  <c r="AL48" i="2"/>
  <c r="BA48" i="2" s="1"/>
  <c r="AK48" i="2"/>
  <c r="AJ48" i="2"/>
  <c r="AI48" i="2"/>
  <c r="AH48" i="2"/>
  <c r="AG48" i="2"/>
  <c r="AF48" i="2"/>
  <c r="AS47" i="2"/>
  <c r="AR47" i="2"/>
  <c r="AQ47" i="2"/>
  <c r="AP47" i="2"/>
  <c r="AO47" i="2"/>
  <c r="AN47" i="2"/>
  <c r="AM47" i="2"/>
  <c r="AL47" i="2"/>
  <c r="BA47" i="2" s="1"/>
  <c r="AK47" i="2"/>
  <c r="AJ47" i="2"/>
  <c r="AI47" i="2"/>
  <c r="AH47" i="2"/>
  <c r="AG47" i="2"/>
  <c r="AF47" i="2"/>
  <c r="AS46" i="2"/>
  <c r="BB46" i="2" s="1"/>
  <c r="AR46" i="2"/>
  <c r="AQ46" i="2"/>
  <c r="AP46" i="2"/>
  <c r="AO46" i="2"/>
  <c r="AN46" i="2"/>
  <c r="AM46" i="2"/>
  <c r="AL46" i="2"/>
  <c r="BA46" i="2" s="1"/>
  <c r="AK46" i="2"/>
  <c r="AJ46" i="2"/>
  <c r="AI46" i="2"/>
  <c r="AH46" i="2"/>
  <c r="AG46" i="2"/>
  <c r="AF46" i="2"/>
  <c r="AS45" i="2"/>
  <c r="AR45" i="2"/>
  <c r="AQ45" i="2"/>
  <c r="AP45" i="2"/>
  <c r="AO45" i="2"/>
  <c r="AN45" i="2"/>
  <c r="AM45" i="2"/>
  <c r="AL45" i="2"/>
  <c r="BA45" i="2" s="1"/>
  <c r="AK45" i="2"/>
  <c r="AJ45" i="2"/>
  <c r="AI45" i="2"/>
  <c r="AH45" i="2"/>
  <c r="AG45" i="2"/>
  <c r="AF45" i="2"/>
  <c r="AS44" i="2"/>
  <c r="AR44" i="2"/>
  <c r="AQ44" i="2"/>
  <c r="AP44" i="2"/>
  <c r="AO44" i="2"/>
  <c r="AN44" i="2"/>
  <c r="AM44" i="2"/>
  <c r="AL44" i="2"/>
  <c r="BA44" i="2" s="1"/>
  <c r="AK44" i="2"/>
  <c r="AJ44" i="2"/>
  <c r="AI44" i="2"/>
  <c r="AH44" i="2"/>
  <c r="AG44" i="2"/>
  <c r="AF44" i="2"/>
  <c r="AS43" i="2"/>
  <c r="AR43" i="2"/>
  <c r="AQ43" i="2"/>
  <c r="AP43" i="2"/>
  <c r="AO43" i="2"/>
  <c r="AN43" i="2"/>
  <c r="AM43" i="2"/>
  <c r="AL43" i="2"/>
  <c r="BA43" i="2" s="1"/>
  <c r="AK43" i="2"/>
  <c r="AJ43" i="2"/>
  <c r="AI43" i="2"/>
  <c r="AH43" i="2"/>
  <c r="AG43" i="2"/>
  <c r="AF43" i="2"/>
  <c r="AS41" i="2"/>
  <c r="BB41" i="2" s="1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S40" i="2"/>
  <c r="BB40" i="2" s="1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S39" i="2"/>
  <c r="BB39" i="2" s="1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S38" i="2"/>
  <c r="BB38" i="2" s="1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S37" i="2"/>
  <c r="BB37" i="2" s="1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S36" i="2"/>
  <c r="BB36" i="2" s="1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S35" i="2"/>
  <c r="BB35" i="2" s="1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S34" i="2"/>
  <c r="BB34" i="2" s="1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S33" i="2"/>
  <c r="BB33" i="2" s="1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S31" i="2"/>
  <c r="BB31" i="2" s="1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S30" i="2"/>
  <c r="AR30" i="2"/>
  <c r="AQ30" i="2"/>
  <c r="AP30" i="2"/>
  <c r="AO30" i="2"/>
  <c r="AN30" i="2"/>
  <c r="AM30" i="2"/>
  <c r="AL30" i="2"/>
  <c r="BA30" i="2" s="1"/>
  <c r="AK30" i="2"/>
  <c r="AJ30" i="2"/>
  <c r="AI30" i="2"/>
  <c r="AH30" i="2"/>
  <c r="AG30" i="2"/>
  <c r="AF30" i="2"/>
  <c r="AS28" i="2"/>
  <c r="BB28" i="2" s="1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S27" i="2"/>
  <c r="BB27" i="2" s="1"/>
  <c r="AR27" i="2"/>
  <c r="AQ27" i="2"/>
  <c r="AP27" i="2"/>
  <c r="AO27" i="2"/>
  <c r="AN27" i="2"/>
  <c r="AM27" i="2"/>
  <c r="AL27" i="2"/>
  <c r="BA27" i="2" s="1"/>
  <c r="AK27" i="2"/>
  <c r="AJ27" i="2"/>
  <c r="AI27" i="2"/>
  <c r="AH27" i="2"/>
  <c r="AG27" i="2"/>
  <c r="AF27" i="2"/>
  <c r="AS26" i="2"/>
  <c r="BB26" i="2" s="1"/>
  <c r="AR26" i="2"/>
  <c r="AQ26" i="2"/>
  <c r="AP26" i="2"/>
  <c r="AO26" i="2"/>
  <c r="AN26" i="2"/>
  <c r="AM26" i="2"/>
  <c r="AL26" i="2"/>
  <c r="BA26" i="2" s="1"/>
  <c r="AK26" i="2"/>
  <c r="AJ26" i="2"/>
  <c r="AI26" i="2"/>
  <c r="AH26" i="2"/>
  <c r="AG26" i="2"/>
  <c r="AF26" i="2"/>
  <c r="AS25" i="2"/>
  <c r="BB25" i="2" s="1"/>
  <c r="AR25" i="2"/>
  <c r="AQ25" i="2"/>
  <c r="AP25" i="2"/>
  <c r="AO25" i="2"/>
  <c r="AN25" i="2"/>
  <c r="AM25" i="2"/>
  <c r="AL25" i="2"/>
  <c r="BA25" i="2" s="1"/>
  <c r="AK25" i="2"/>
  <c r="AJ25" i="2"/>
  <c r="AI25" i="2"/>
  <c r="AH25" i="2"/>
  <c r="AG25" i="2"/>
  <c r="AF25" i="2"/>
  <c r="AS24" i="2"/>
  <c r="BB24" i="2" s="1"/>
  <c r="AR24" i="2"/>
  <c r="AQ24" i="2"/>
  <c r="AP24" i="2"/>
  <c r="AO24" i="2"/>
  <c r="AN24" i="2"/>
  <c r="AM24" i="2"/>
  <c r="AL24" i="2"/>
  <c r="BA24" i="2" s="1"/>
  <c r="AK24" i="2"/>
  <c r="AJ24" i="2"/>
  <c r="AI24" i="2"/>
  <c r="AH24" i="2"/>
  <c r="AG24" i="2"/>
  <c r="AF24" i="2"/>
  <c r="AS23" i="2"/>
  <c r="BB23" i="2" s="1"/>
  <c r="AR23" i="2"/>
  <c r="AQ23" i="2"/>
  <c r="AP23" i="2"/>
  <c r="AO23" i="2"/>
  <c r="AN23" i="2"/>
  <c r="AM23" i="2"/>
  <c r="AL23" i="2"/>
  <c r="BA23" i="2" s="1"/>
  <c r="AK23" i="2"/>
  <c r="AJ23" i="2"/>
  <c r="AI23" i="2"/>
  <c r="AH23" i="2"/>
  <c r="AG23" i="2"/>
  <c r="AF23" i="2"/>
  <c r="AS22" i="2"/>
  <c r="BB22" i="2" s="1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S21" i="2"/>
  <c r="BB21" i="2" s="1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S20" i="2"/>
  <c r="BB20" i="2" s="1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S18" i="2"/>
  <c r="BB18" i="2" s="1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S17" i="2"/>
  <c r="BB17" i="2" s="1"/>
  <c r="AR17" i="2"/>
  <c r="AQ17" i="2"/>
  <c r="AP17" i="2"/>
  <c r="AO17" i="2"/>
  <c r="AN17" i="2"/>
  <c r="AM17" i="2"/>
  <c r="AL17" i="2"/>
  <c r="BA17" i="2" s="1"/>
  <c r="AK17" i="2"/>
  <c r="AJ17" i="2"/>
  <c r="AI17" i="2"/>
  <c r="AH17" i="2"/>
  <c r="AG17" i="2"/>
  <c r="AF17" i="2"/>
  <c r="AS15" i="2"/>
  <c r="AR15" i="2"/>
  <c r="AQ15" i="2"/>
  <c r="AP15" i="2"/>
  <c r="AO15" i="2"/>
  <c r="AN15" i="2"/>
  <c r="AM15" i="2"/>
  <c r="AL15" i="2"/>
  <c r="BA15" i="2" s="1"/>
  <c r="AK15" i="2"/>
  <c r="AJ15" i="2"/>
  <c r="AI15" i="2"/>
  <c r="AH15" i="2"/>
  <c r="AG15" i="2"/>
  <c r="AF15" i="2"/>
  <c r="AS14" i="2"/>
  <c r="AR14" i="2"/>
  <c r="AQ14" i="2"/>
  <c r="AP14" i="2"/>
  <c r="AO14" i="2"/>
  <c r="AN14" i="2"/>
  <c r="AM14" i="2"/>
  <c r="AL14" i="2"/>
  <c r="BA14" i="2" s="1"/>
  <c r="AK14" i="2"/>
  <c r="AJ14" i="2"/>
  <c r="AI14" i="2"/>
  <c r="AH14" i="2"/>
  <c r="AG14" i="2"/>
  <c r="AF14" i="2"/>
  <c r="AS13" i="2"/>
  <c r="AR13" i="2"/>
  <c r="AQ13" i="2"/>
  <c r="AP13" i="2"/>
  <c r="AO13" i="2"/>
  <c r="AN13" i="2"/>
  <c r="AM13" i="2"/>
  <c r="AL13" i="2"/>
  <c r="BA13" i="2" s="1"/>
  <c r="AK13" i="2"/>
  <c r="AJ13" i="2"/>
  <c r="AI13" i="2"/>
  <c r="AH13" i="2"/>
  <c r="AG13" i="2"/>
  <c r="AF13" i="2"/>
  <c r="AS12" i="2"/>
  <c r="AR12" i="2"/>
  <c r="AQ12" i="2"/>
  <c r="AP12" i="2"/>
  <c r="AO12" i="2"/>
  <c r="AN12" i="2"/>
  <c r="AM12" i="2"/>
  <c r="AL12" i="2"/>
  <c r="BA12" i="2" s="1"/>
  <c r="AK12" i="2"/>
  <c r="AJ12" i="2"/>
  <c r="AI12" i="2"/>
  <c r="AH12" i="2"/>
  <c r="AG12" i="2"/>
  <c r="AF12" i="2"/>
  <c r="AS11" i="2"/>
  <c r="AR11" i="2"/>
  <c r="AQ11" i="2"/>
  <c r="AP11" i="2"/>
  <c r="AO11" i="2"/>
  <c r="AN11" i="2"/>
  <c r="AM11" i="2"/>
  <c r="AL11" i="2"/>
  <c r="BA11" i="2" s="1"/>
  <c r="AK11" i="2"/>
  <c r="AJ11" i="2"/>
  <c r="AI11" i="2"/>
  <c r="AH11" i="2"/>
  <c r="AG11" i="2"/>
  <c r="AF11" i="2"/>
  <c r="AS10" i="2"/>
  <c r="AR10" i="2"/>
  <c r="AQ10" i="2"/>
  <c r="AP10" i="2"/>
  <c r="AO10" i="2"/>
  <c r="AN10" i="2"/>
  <c r="AM10" i="2"/>
  <c r="AL10" i="2"/>
  <c r="BA10" i="2" s="1"/>
  <c r="AK10" i="2"/>
  <c r="AJ10" i="2"/>
  <c r="AI10" i="2"/>
  <c r="AH10" i="2"/>
  <c r="AG10" i="2"/>
  <c r="AF10" i="2"/>
  <c r="AS9" i="2"/>
  <c r="AR9" i="2"/>
  <c r="AQ9" i="2"/>
  <c r="AP9" i="2"/>
  <c r="AO9" i="2"/>
  <c r="AN9" i="2"/>
  <c r="AM9" i="2"/>
  <c r="AL9" i="2"/>
  <c r="BA9" i="2" s="1"/>
  <c r="AK9" i="2"/>
  <c r="AJ9" i="2"/>
  <c r="AI9" i="2"/>
  <c r="AH9" i="2"/>
  <c r="AG9" i="2"/>
  <c r="AF9" i="2"/>
  <c r="AS8" i="2"/>
  <c r="AR8" i="2"/>
  <c r="AQ8" i="2"/>
  <c r="AP8" i="2"/>
  <c r="AO8" i="2"/>
  <c r="AN8" i="2"/>
  <c r="AM8" i="2"/>
  <c r="AL8" i="2"/>
  <c r="BA8" i="2" s="1"/>
  <c r="AK8" i="2"/>
  <c r="AJ8" i="2"/>
  <c r="AI8" i="2"/>
  <c r="AH8" i="2"/>
  <c r="AG8" i="2"/>
  <c r="AF8" i="2"/>
  <c r="AS7" i="2"/>
  <c r="AR7" i="2"/>
  <c r="AQ7" i="2"/>
  <c r="AP7" i="2"/>
  <c r="AO7" i="2"/>
  <c r="AN7" i="2"/>
  <c r="AM7" i="2"/>
  <c r="AL7" i="2"/>
  <c r="BA7" i="2" s="1"/>
  <c r="AK7" i="2"/>
  <c r="AJ7" i="2"/>
  <c r="AI7" i="2"/>
  <c r="AH7" i="2"/>
  <c r="AG7" i="2"/>
  <c r="AF7" i="2"/>
  <c r="AS6" i="2"/>
  <c r="AR6" i="2"/>
  <c r="AQ6" i="2"/>
  <c r="AP6" i="2"/>
  <c r="AO6" i="2"/>
  <c r="AN6" i="2"/>
  <c r="AM6" i="2"/>
  <c r="AL6" i="2"/>
  <c r="BA6" i="2" s="1"/>
  <c r="AK6" i="2"/>
  <c r="AJ6" i="2"/>
  <c r="AI6" i="2"/>
  <c r="AH6" i="2"/>
  <c r="AG6" i="2"/>
  <c r="AF6" i="2"/>
  <c r="BI5" i="2" a="1"/>
  <c r="BI5" i="2" s="1"/>
  <c r="AS5" i="2"/>
  <c r="AR5" i="2"/>
  <c r="AQ5" i="2"/>
  <c r="AP5" i="2"/>
  <c r="AO5" i="2"/>
  <c r="AN5" i="2"/>
  <c r="AM5" i="2"/>
  <c r="AL5" i="2"/>
  <c r="BA5" i="2" s="1"/>
  <c r="AK5" i="2"/>
  <c r="AJ5" i="2"/>
  <c r="AI5" i="2"/>
  <c r="AH5" i="2"/>
  <c r="AG5" i="2"/>
  <c r="AF5" i="2"/>
  <c r="AS4" i="2"/>
  <c r="AR4" i="2"/>
  <c r="AQ4" i="2"/>
  <c r="AP4" i="2"/>
  <c r="AO4" i="2"/>
  <c r="AN4" i="2"/>
  <c r="AM4" i="2"/>
  <c r="AL4" i="2"/>
  <c r="BA4" i="2" s="1"/>
  <c r="AK4" i="2"/>
  <c r="AJ4" i="2"/>
  <c r="AI4" i="2"/>
  <c r="AH4" i="2"/>
  <c r="AG4" i="2"/>
  <c r="AF4" i="2"/>
  <c r="AV5" i="1" a="1"/>
  <c r="AV5" i="1" s="1"/>
  <c r="Z5" i="1"/>
  <c r="AA5" i="1"/>
  <c r="AB5" i="1"/>
  <c r="AC5" i="1"/>
  <c r="AD5" i="1"/>
  <c r="AE5" i="1"/>
  <c r="AF5" i="1"/>
  <c r="AN5" i="1" s="1"/>
  <c r="Z6" i="1"/>
  <c r="AA6" i="1"/>
  <c r="AB6" i="1"/>
  <c r="AC6" i="1"/>
  <c r="AD6" i="1"/>
  <c r="AE6" i="1"/>
  <c r="AF6" i="1"/>
  <c r="AN6" i="1" s="1"/>
  <c r="Z7" i="1"/>
  <c r="AA7" i="1"/>
  <c r="AB7" i="1"/>
  <c r="AC7" i="1"/>
  <c r="AD7" i="1"/>
  <c r="AE7" i="1"/>
  <c r="AF7" i="1"/>
  <c r="AN7" i="1" s="1"/>
  <c r="Z8" i="1"/>
  <c r="AA8" i="1"/>
  <c r="AB8" i="1"/>
  <c r="AC8" i="1"/>
  <c r="AD8" i="1"/>
  <c r="AE8" i="1"/>
  <c r="AF8" i="1"/>
  <c r="AN8" i="1" s="1"/>
  <c r="Z9" i="1"/>
  <c r="AA9" i="1"/>
  <c r="AB9" i="1"/>
  <c r="AC9" i="1"/>
  <c r="AD9" i="1"/>
  <c r="AE9" i="1"/>
  <c r="AF9" i="1"/>
  <c r="AN9" i="1" s="1"/>
  <c r="Z10" i="1"/>
  <c r="AA10" i="1"/>
  <c r="AB10" i="1"/>
  <c r="AC10" i="1"/>
  <c r="AD10" i="1"/>
  <c r="AE10" i="1"/>
  <c r="AF10" i="1"/>
  <c r="Z11" i="1"/>
  <c r="AA11" i="1"/>
  <c r="AB11" i="1"/>
  <c r="AC11" i="1"/>
  <c r="AD11" i="1"/>
  <c r="AE11" i="1"/>
  <c r="AF11" i="1"/>
  <c r="AN11" i="1" s="1"/>
  <c r="Z12" i="1"/>
  <c r="AA12" i="1"/>
  <c r="AB12" i="1"/>
  <c r="AC12" i="1"/>
  <c r="AD12" i="1"/>
  <c r="AE12" i="1"/>
  <c r="AF12" i="1"/>
  <c r="AN12" i="1" s="1"/>
  <c r="Z13" i="1"/>
  <c r="AA13" i="1"/>
  <c r="AB13" i="1"/>
  <c r="AC13" i="1"/>
  <c r="AD13" i="1"/>
  <c r="AE13" i="1"/>
  <c r="AF13" i="1"/>
  <c r="AN13" i="1" s="1"/>
  <c r="Z14" i="1"/>
  <c r="AA14" i="1"/>
  <c r="AB14" i="1"/>
  <c r="AC14" i="1"/>
  <c r="AD14" i="1"/>
  <c r="AE14" i="1"/>
  <c r="AF14" i="1"/>
  <c r="AN14" i="1" s="1"/>
  <c r="Z15" i="1"/>
  <c r="AA15" i="1"/>
  <c r="AB15" i="1"/>
  <c r="AC15" i="1"/>
  <c r="AD15" i="1"/>
  <c r="AE15" i="1"/>
  <c r="AF15" i="1"/>
  <c r="AN15" i="1" s="1"/>
  <c r="Z16" i="1"/>
  <c r="AA16" i="1"/>
  <c r="AB16" i="1"/>
  <c r="AC16" i="1"/>
  <c r="AD16" i="1"/>
  <c r="AE16" i="1"/>
  <c r="AF16" i="1"/>
  <c r="Z17" i="1"/>
  <c r="AA17" i="1"/>
  <c r="AB17" i="1"/>
  <c r="AC17" i="1"/>
  <c r="AD17" i="1"/>
  <c r="AE17" i="1"/>
  <c r="AF17" i="1"/>
  <c r="AN17" i="1" s="1"/>
  <c r="Z18" i="1"/>
  <c r="AA18" i="1"/>
  <c r="AB18" i="1"/>
  <c r="AC18" i="1"/>
  <c r="AD18" i="1"/>
  <c r="AE18" i="1"/>
  <c r="AF18" i="1"/>
  <c r="Z19" i="1"/>
  <c r="AA19" i="1"/>
  <c r="AB19" i="1"/>
  <c r="AC19" i="1"/>
  <c r="AD19" i="1"/>
  <c r="AE19" i="1"/>
  <c r="AF19" i="1"/>
  <c r="AN19" i="1" s="1"/>
  <c r="Z20" i="1"/>
  <c r="AA20" i="1"/>
  <c r="AB20" i="1"/>
  <c r="AC20" i="1"/>
  <c r="AD20" i="1"/>
  <c r="AE20" i="1"/>
  <c r="AF20" i="1"/>
  <c r="Z21" i="1"/>
  <c r="AA21" i="1"/>
  <c r="AB21" i="1"/>
  <c r="AC21" i="1"/>
  <c r="AD21" i="1"/>
  <c r="AE21" i="1"/>
  <c r="AF21" i="1"/>
  <c r="AN21" i="1" s="1"/>
  <c r="Z22" i="1"/>
  <c r="AA22" i="1"/>
  <c r="AB22" i="1"/>
  <c r="AC22" i="1"/>
  <c r="AD22" i="1"/>
  <c r="AE22" i="1"/>
  <c r="AF22" i="1"/>
  <c r="Z23" i="1"/>
  <c r="AA23" i="1"/>
  <c r="AB23" i="1"/>
  <c r="AC23" i="1"/>
  <c r="AD23" i="1"/>
  <c r="AE23" i="1"/>
  <c r="AF23" i="1"/>
  <c r="AN23" i="1" s="1"/>
  <c r="Z24" i="1"/>
  <c r="AA24" i="1"/>
  <c r="AB24" i="1"/>
  <c r="AC24" i="1"/>
  <c r="AD24" i="1"/>
  <c r="AE24" i="1"/>
  <c r="AF24" i="1"/>
  <c r="Z25" i="1"/>
  <c r="AA25" i="1"/>
  <c r="AB25" i="1"/>
  <c r="AC25" i="1"/>
  <c r="AD25" i="1"/>
  <c r="AE25" i="1"/>
  <c r="AF25" i="1"/>
  <c r="AN25" i="1" s="1"/>
  <c r="Z26" i="1"/>
  <c r="AA26" i="1"/>
  <c r="AB26" i="1"/>
  <c r="AC26" i="1"/>
  <c r="AD26" i="1"/>
  <c r="AE26" i="1"/>
  <c r="AF26" i="1"/>
  <c r="Z27" i="1"/>
  <c r="AA27" i="1"/>
  <c r="AB27" i="1"/>
  <c r="AC27" i="1"/>
  <c r="AD27" i="1"/>
  <c r="AE27" i="1"/>
  <c r="AF27" i="1"/>
  <c r="AN27" i="1" s="1"/>
  <c r="Z28" i="1"/>
  <c r="AA28" i="1"/>
  <c r="AB28" i="1"/>
  <c r="AC28" i="1"/>
  <c r="AD28" i="1"/>
  <c r="AE28" i="1"/>
  <c r="AF28" i="1"/>
  <c r="Z29" i="1"/>
  <c r="AA29" i="1"/>
  <c r="AB29" i="1"/>
  <c r="AC29" i="1"/>
  <c r="AD29" i="1"/>
  <c r="AE29" i="1"/>
  <c r="AF29" i="1"/>
  <c r="AN29" i="1" s="1"/>
  <c r="Z30" i="1"/>
  <c r="AA30" i="1"/>
  <c r="AB30" i="1"/>
  <c r="AC30" i="1"/>
  <c r="AD30" i="1"/>
  <c r="AE30" i="1"/>
  <c r="AF30" i="1"/>
  <c r="Z31" i="1"/>
  <c r="AA31" i="1"/>
  <c r="AB31" i="1"/>
  <c r="AC31" i="1"/>
  <c r="AD31" i="1"/>
  <c r="AE31" i="1"/>
  <c r="AF31" i="1"/>
  <c r="AN31" i="1" s="1"/>
  <c r="Z32" i="1"/>
  <c r="AA32" i="1"/>
  <c r="AB32" i="1"/>
  <c r="AC32" i="1"/>
  <c r="AD32" i="1"/>
  <c r="AE32" i="1"/>
  <c r="AF32" i="1"/>
  <c r="Z33" i="1"/>
  <c r="AA33" i="1"/>
  <c r="AB33" i="1"/>
  <c r="AC33" i="1"/>
  <c r="AD33" i="1"/>
  <c r="AE33" i="1"/>
  <c r="AF33" i="1"/>
  <c r="AN33" i="1" s="1"/>
  <c r="Z34" i="1"/>
  <c r="AA34" i="1"/>
  <c r="AB34" i="1"/>
  <c r="AC34" i="1"/>
  <c r="AD34" i="1"/>
  <c r="AE34" i="1"/>
  <c r="AF34" i="1"/>
  <c r="Z35" i="1"/>
  <c r="AA35" i="1"/>
  <c r="AB35" i="1"/>
  <c r="AC35" i="1"/>
  <c r="AD35" i="1"/>
  <c r="AE35" i="1"/>
  <c r="AF35" i="1"/>
  <c r="AN35" i="1" s="1"/>
  <c r="Z36" i="1"/>
  <c r="AA36" i="1"/>
  <c r="AB36" i="1"/>
  <c r="AC36" i="1"/>
  <c r="AD36" i="1"/>
  <c r="AE36" i="1"/>
  <c r="AF36" i="1"/>
  <c r="Z37" i="1"/>
  <c r="AA37" i="1"/>
  <c r="AB37" i="1"/>
  <c r="AC37" i="1"/>
  <c r="AD37" i="1"/>
  <c r="AE37" i="1"/>
  <c r="AF37" i="1"/>
  <c r="AN37" i="1" s="1"/>
  <c r="Z38" i="1"/>
  <c r="AA38" i="1"/>
  <c r="AB38" i="1"/>
  <c r="AC38" i="1"/>
  <c r="AD38" i="1"/>
  <c r="AE38" i="1"/>
  <c r="AF38" i="1"/>
  <c r="Z39" i="1"/>
  <c r="AA39" i="1"/>
  <c r="AB39" i="1"/>
  <c r="AC39" i="1"/>
  <c r="AD39" i="1"/>
  <c r="AE39" i="1"/>
  <c r="AF39" i="1"/>
  <c r="AN39" i="1" s="1"/>
  <c r="Z40" i="1"/>
  <c r="AA40" i="1"/>
  <c r="AB40" i="1"/>
  <c r="AC40" i="1"/>
  <c r="AD40" i="1"/>
  <c r="AE40" i="1"/>
  <c r="AF40" i="1"/>
  <c r="AN40" i="1" s="1"/>
  <c r="Z41" i="1"/>
  <c r="AA41" i="1"/>
  <c r="AB41" i="1"/>
  <c r="AC41" i="1"/>
  <c r="AD41" i="1"/>
  <c r="AE41" i="1"/>
  <c r="AF41" i="1"/>
  <c r="AN41" i="1" s="1"/>
  <c r="Z42" i="1"/>
  <c r="AA42" i="1"/>
  <c r="AB42" i="1"/>
  <c r="AC42" i="1"/>
  <c r="AD42" i="1"/>
  <c r="AE42" i="1"/>
  <c r="AF42" i="1"/>
  <c r="AN42" i="1" s="1"/>
  <c r="Z43" i="1"/>
  <c r="AA43" i="1"/>
  <c r="AB43" i="1"/>
  <c r="AC43" i="1"/>
  <c r="AD43" i="1"/>
  <c r="AE43" i="1"/>
  <c r="AF43" i="1"/>
  <c r="AN43" i="1" s="1"/>
  <c r="Z44" i="1"/>
  <c r="AA44" i="1"/>
  <c r="AB44" i="1"/>
  <c r="AC44" i="1"/>
  <c r="AD44" i="1"/>
  <c r="AE44" i="1"/>
  <c r="AF44" i="1"/>
  <c r="AN44" i="1" s="1"/>
  <c r="Z45" i="1"/>
  <c r="AA45" i="1"/>
  <c r="AB45" i="1"/>
  <c r="AC45" i="1"/>
  <c r="AD45" i="1"/>
  <c r="AE45" i="1"/>
  <c r="AF45" i="1"/>
  <c r="AN45" i="1" s="1"/>
  <c r="Z46" i="1"/>
  <c r="AA46" i="1"/>
  <c r="AB46" i="1"/>
  <c r="AC46" i="1"/>
  <c r="AD46" i="1"/>
  <c r="AE46" i="1"/>
  <c r="AF46" i="1"/>
  <c r="AN46" i="1" s="1"/>
  <c r="Z47" i="1"/>
  <c r="AA47" i="1"/>
  <c r="AB47" i="1"/>
  <c r="AC47" i="1"/>
  <c r="AD47" i="1"/>
  <c r="AE47" i="1"/>
  <c r="AF47" i="1"/>
  <c r="AN47" i="1" s="1"/>
  <c r="Z48" i="1"/>
  <c r="AA48" i="1"/>
  <c r="AB48" i="1"/>
  <c r="AC48" i="1"/>
  <c r="AD48" i="1"/>
  <c r="AE48" i="1"/>
  <c r="AF48" i="1"/>
  <c r="AN48" i="1" s="1"/>
  <c r="Z49" i="1"/>
  <c r="AA49" i="1"/>
  <c r="AB49" i="1"/>
  <c r="AC49" i="1"/>
  <c r="AD49" i="1"/>
  <c r="AE49" i="1"/>
  <c r="AF49" i="1"/>
  <c r="AN49" i="1" s="1"/>
  <c r="Z50" i="1"/>
  <c r="AA50" i="1"/>
  <c r="AB50" i="1"/>
  <c r="AC50" i="1"/>
  <c r="AD50" i="1"/>
  <c r="AE50" i="1"/>
  <c r="AF50" i="1"/>
  <c r="AN50" i="1" s="1"/>
  <c r="Z51" i="1"/>
  <c r="AA51" i="1"/>
  <c r="AB51" i="1"/>
  <c r="AC51" i="1"/>
  <c r="AD51" i="1"/>
  <c r="AE51" i="1"/>
  <c r="AF51" i="1"/>
  <c r="AN51" i="1" s="1"/>
  <c r="Z52" i="1"/>
  <c r="AA52" i="1"/>
  <c r="AB52" i="1"/>
  <c r="AC52" i="1"/>
  <c r="AD52" i="1"/>
  <c r="AE52" i="1"/>
  <c r="AF52" i="1"/>
  <c r="Z53" i="1"/>
  <c r="AA53" i="1"/>
  <c r="AB53" i="1"/>
  <c r="AC53" i="1"/>
  <c r="AD53" i="1"/>
  <c r="AE53" i="1"/>
  <c r="AF53" i="1"/>
  <c r="AN53" i="1" s="1"/>
  <c r="Z54" i="1"/>
  <c r="AA54" i="1"/>
  <c r="AB54" i="1"/>
  <c r="AC54" i="1"/>
  <c r="AD54" i="1"/>
  <c r="AE54" i="1"/>
  <c r="AF54" i="1"/>
  <c r="Z55" i="1"/>
  <c r="AA55" i="1"/>
  <c r="AB55" i="1"/>
  <c r="AC55" i="1"/>
  <c r="AD55" i="1"/>
  <c r="AE55" i="1"/>
  <c r="AF55" i="1"/>
  <c r="AN55" i="1" s="1"/>
  <c r="Z56" i="1"/>
  <c r="AA56" i="1"/>
  <c r="AB56" i="1"/>
  <c r="AC56" i="1"/>
  <c r="AD56" i="1"/>
  <c r="AE56" i="1"/>
  <c r="AF56" i="1"/>
  <c r="Z57" i="1"/>
  <c r="AA57" i="1"/>
  <c r="AB57" i="1"/>
  <c r="AC57" i="1"/>
  <c r="AD57" i="1"/>
  <c r="AE57" i="1"/>
  <c r="AF57" i="1"/>
  <c r="AN57" i="1" s="1"/>
  <c r="Z58" i="1"/>
  <c r="AA58" i="1"/>
  <c r="AB58" i="1"/>
  <c r="AC58" i="1"/>
  <c r="AD58" i="1"/>
  <c r="AE58" i="1"/>
  <c r="AF58" i="1"/>
  <c r="Z59" i="1"/>
  <c r="AA59" i="1"/>
  <c r="AB59" i="1"/>
  <c r="AC59" i="1"/>
  <c r="AD59" i="1"/>
  <c r="AE59" i="1"/>
  <c r="AF59" i="1"/>
  <c r="AN59" i="1" s="1"/>
  <c r="Z60" i="1"/>
  <c r="AA60" i="1"/>
  <c r="AB60" i="1"/>
  <c r="AC60" i="1"/>
  <c r="AD60" i="1"/>
  <c r="AE60" i="1"/>
  <c r="AF60" i="1"/>
  <c r="Z61" i="1"/>
  <c r="AA61" i="1"/>
  <c r="AB61" i="1"/>
  <c r="AC61" i="1"/>
  <c r="AD61" i="1"/>
  <c r="AE61" i="1"/>
  <c r="AF61" i="1"/>
  <c r="AN61" i="1" s="1"/>
  <c r="Z62" i="1"/>
  <c r="AA62" i="1"/>
  <c r="AB62" i="1"/>
  <c r="AC62" i="1"/>
  <c r="AD62" i="1"/>
  <c r="AE62" i="1"/>
  <c r="AF62" i="1"/>
  <c r="Z63" i="1"/>
  <c r="AA63" i="1"/>
  <c r="AB63" i="1"/>
  <c r="AC63" i="1"/>
  <c r="AD63" i="1"/>
  <c r="AE63" i="1"/>
  <c r="AF63" i="1"/>
  <c r="AN63" i="1" s="1"/>
  <c r="Z64" i="1"/>
  <c r="AA64" i="1"/>
  <c r="AB64" i="1"/>
  <c r="AC64" i="1"/>
  <c r="AD64" i="1"/>
  <c r="AE64" i="1"/>
  <c r="AF64" i="1"/>
  <c r="AN64" i="1" s="1"/>
  <c r="Z65" i="1"/>
  <c r="AA65" i="1"/>
  <c r="AB65" i="1"/>
  <c r="AC65" i="1"/>
  <c r="AD65" i="1"/>
  <c r="AE65" i="1"/>
  <c r="AF65" i="1"/>
  <c r="AN65" i="1" s="1"/>
  <c r="Z66" i="1"/>
  <c r="AA66" i="1"/>
  <c r="AB66" i="1"/>
  <c r="AC66" i="1"/>
  <c r="AD66" i="1"/>
  <c r="AE66" i="1"/>
  <c r="AF66" i="1"/>
  <c r="Z67" i="1"/>
  <c r="AA67" i="1"/>
  <c r="AB67" i="1"/>
  <c r="AC67" i="1"/>
  <c r="AD67" i="1"/>
  <c r="AE67" i="1"/>
  <c r="AF67" i="1"/>
  <c r="AN67" i="1" s="1"/>
  <c r="Z68" i="1"/>
  <c r="AA68" i="1"/>
  <c r="AB68" i="1"/>
  <c r="AC68" i="1"/>
  <c r="AD68" i="1"/>
  <c r="AE68" i="1"/>
  <c r="AF68" i="1"/>
  <c r="Z69" i="1"/>
  <c r="AA69" i="1"/>
  <c r="AB69" i="1"/>
  <c r="AC69" i="1"/>
  <c r="AD69" i="1"/>
  <c r="AE69" i="1"/>
  <c r="AF69" i="1"/>
  <c r="AN69" i="1" s="1"/>
  <c r="Z70" i="1"/>
  <c r="AA70" i="1"/>
  <c r="AB70" i="1"/>
  <c r="AC70" i="1"/>
  <c r="AD70" i="1"/>
  <c r="AE70" i="1"/>
  <c r="AF70" i="1"/>
  <c r="AN70" i="1" s="1"/>
  <c r="Z71" i="1"/>
  <c r="AA71" i="1"/>
  <c r="AB71" i="1"/>
  <c r="AC71" i="1"/>
  <c r="AD71" i="1"/>
  <c r="AE71" i="1"/>
  <c r="AF71" i="1"/>
  <c r="AN71" i="1" s="1"/>
  <c r="Z72" i="1"/>
  <c r="AA72" i="1"/>
  <c r="AB72" i="1"/>
  <c r="AC72" i="1"/>
  <c r="AD72" i="1"/>
  <c r="AE72" i="1"/>
  <c r="AF72" i="1"/>
  <c r="AN72" i="1" s="1"/>
  <c r="Z73" i="1"/>
  <c r="AA73" i="1"/>
  <c r="AB73" i="1"/>
  <c r="AC73" i="1"/>
  <c r="AD73" i="1"/>
  <c r="AE73" i="1"/>
  <c r="AF73" i="1"/>
  <c r="AN73" i="1" s="1"/>
  <c r="Z74" i="1"/>
  <c r="AA74" i="1"/>
  <c r="AB74" i="1"/>
  <c r="AC74" i="1"/>
  <c r="AD74" i="1"/>
  <c r="AE74" i="1"/>
  <c r="AF74" i="1"/>
  <c r="AN74" i="1" s="1"/>
  <c r="Z75" i="1"/>
  <c r="AA75" i="1"/>
  <c r="AB75" i="1"/>
  <c r="AC75" i="1"/>
  <c r="AD75" i="1"/>
  <c r="AE75" i="1"/>
  <c r="AF75" i="1"/>
  <c r="AN75" i="1" s="1"/>
  <c r="Z76" i="1"/>
  <c r="AA76" i="1"/>
  <c r="AB76" i="1"/>
  <c r="AC76" i="1"/>
  <c r="AD76" i="1"/>
  <c r="AE76" i="1"/>
  <c r="AF76" i="1"/>
  <c r="Z77" i="1"/>
  <c r="AA77" i="1"/>
  <c r="AB77" i="1"/>
  <c r="AC77" i="1"/>
  <c r="AD77" i="1"/>
  <c r="AE77" i="1"/>
  <c r="AF77" i="1"/>
  <c r="AN77" i="1" s="1"/>
  <c r="Z78" i="1"/>
  <c r="AA78" i="1"/>
  <c r="AB78" i="1"/>
  <c r="AC78" i="1"/>
  <c r="AD78" i="1"/>
  <c r="AE78" i="1"/>
  <c r="AF78" i="1"/>
  <c r="Z79" i="1"/>
  <c r="AA79" i="1"/>
  <c r="AB79" i="1"/>
  <c r="AC79" i="1"/>
  <c r="AD79" i="1"/>
  <c r="AE79" i="1"/>
  <c r="AF79" i="1"/>
  <c r="AN79" i="1" s="1"/>
  <c r="Z80" i="1"/>
  <c r="AA80" i="1"/>
  <c r="AB80" i="1"/>
  <c r="AC80" i="1"/>
  <c r="AD80" i="1"/>
  <c r="AE80" i="1"/>
  <c r="AF80" i="1"/>
  <c r="Z81" i="1"/>
  <c r="AA81" i="1"/>
  <c r="AB81" i="1"/>
  <c r="AC81" i="1"/>
  <c r="AD81" i="1"/>
  <c r="AE81" i="1"/>
  <c r="AF81" i="1"/>
  <c r="AN81" i="1" s="1"/>
  <c r="Z82" i="1"/>
  <c r="AA82" i="1"/>
  <c r="AB82" i="1"/>
  <c r="AC82" i="1"/>
  <c r="AD82" i="1"/>
  <c r="AE82" i="1"/>
  <c r="AF82" i="1"/>
  <c r="Z83" i="1"/>
  <c r="AA83" i="1"/>
  <c r="AB83" i="1"/>
  <c r="AC83" i="1"/>
  <c r="AD83" i="1"/>
  <c r="AE83" i="1"/>
  <c r="AF83" i="1"/>
  <c r="AN83" i="1" s="1"/>
  <c r="Z84" i="1"/>
  <c r="AA84" i="1"/>
  <c r="AB84" i="1"/>
  <c r="AC84" i="1"/>
  <c r="AD84" i="1"/>
  <c r="AE84" i="1"/>
  <c r="AF84" i="1"/>
  <c r="Z85" i="1"/>
  <c r="AA85" i="1"/>
  <c r="AB85" i="1"/>
  <c r="AC85" i="1"/>
  <c r="AD85" i="1"/>
  <c r="AE85" i="1"/>
  <c r="AF85" i="1"/>
  <c r="AN85" i="1" s="1"/>
  <c r="Z86" i="1"/>
  <c r="AA86" i="1"/>
  <c r="AB86" i="1"/>
  <c r="AC86" i="1"/>
  <c r="AD86" i="1"/>
  <c r="AE86" i="1"/>
  <c r="AF86" i="1"/>
  <c r="Z87" i="1"/>
  <c r="AA87" i="1"/>
  <c r="AB87" i="1"/>
  <c r="AC87" i="1"/>
  <c r="AD87" i="1"/>
  <c r="AE87" i="1"/>
  <c r="AF87" i="1"/>
  <c r="AN87" i="1" s="1"/>
  <c r="Z88" i="1"/>
  <c r="AA88" i="1"/>
  <c r="AB88" i="1"/>
  <c r="AC88" i="1"/>
  <c r="AD88" i="1"/>
  <c r="AE88" i="1"/>
  <c r="AF88" i="1"/>
  <c r="AN88" i="1" s="1"/>
  <c r="Z89" i="1"/>
  <c r="AA89" i="1"/>
  <c r="AB89" i="1"/>
  <c r="AC89" i="1"/>
  <c r="AD89" i="1"/>
  <c r="AE89" i="1"/>
  <c r="AF89" i="1"/>
  <c r="AN89" i="1" s="1"/>
  <c r="Z90" i="1"/>
  <c r="AA90" i="1"/>
  <c r="AB90" i="1"/>
  <c r="AC90" i="1"/>
  <c r="AD90" i="1"/>
  <c r="AE90" i="1"/>
  <c r="AF90" i="1"/>
  <c r="AN90" i="1" s="1"/>
  <c r="Z91" i="1"/>
  <c r="AA91" i="1"/>
  <c r="AB91" i="1"/>
  <c r="AC91" i="1"/>
  <c r="AD91" i="1"/>
  <c r="AE91" i="1"/>
  <c r="AF91" i="1"/>
  <c r="AN91" i="1" s="1"/>
  <c r="Z92" i="1"/>
  <c r="AA92" i="1"/>
  <c r="AB92" i="1"/>
  <c r="AC92" i="1"/>
  <c r="AD92" i="1"/>
  <c r="AE92" i="1"/>
  <c r="AF92" i="1"/>
  <c r="AN92" i="1" s="1"/>
  <c r="Z93" i="1"/>
  <c r="AA93" i="1"/>
  <c r="AB93" i="1"/>
  <c r="AC93" i="1"/>
  <c r="AD93" i="1"/>
  <c r="AE93" i="1"/>
  <c r="AF93" i="1"/>
  <c r="AN93" i="1" s="1"/>
  <c r="Z94" i="1"/>
  <c r="AA94" i="1"/>
  <c r="AB94" i="1"/>
  <c r="AC94" i="1"/>
  <c r="AD94" i="1"/>
  <c r="AE94" i="1"/>
  <c r="AF94" i="1"/>
  <c r="AN94" i="1" s="1"/>
  <c r="Z95" i="1"/>
  <c r="AA95" i="1"/>
  <c r="AB95" i="1"/>
  <c r="AC95" i="1"/>
  <c r="AD95" i="1"/>
  <c r="AE95" i="1"/>
  <c r="AF95" i="1"/>
  <c r="AN95" i="1" s="1"/>
  <c r="Z96" i="1"/>
  <c r="AA96" i="1"/>
  <c r="AB96" i="1"/>
  <c r="AC96" i="1"/>
  <c r="AD96" i="1"/>
  <c r="AE96" i="1"/>
  <c r="AF96" i="1"/>
  <c r="AN96" i="1" s="1"/>
  <c r="Z97" i="1"/>
  <c r="AA97" i="1"/>
  <c r="AB97" i="1"/>
  <c r="AC97" i="1"/>
  <c r="AD97" i="1"/>
  <c r="AE97" i="1"/>
  <c r="AF97" i="1"/>
  <c r="AN97" i="1" s="1"/>
  <c r="Z98" i="1"/>
  <c r="AA98" i="1"/>
  <c r="AB98" i="1"/>
  <c r="AC98" i="1"/>
  <c r="AD98" i="1"/>
  <c r="AE98" i="1"/>
  <c r="AF98" i="1"/>
  <c r="AN98" i="1" s="1"/>
  <c r="Z99" i="1"/>
  <c r="AA99" i="1"/>
  <c r="AB99" i="1"/>
  <c r="AC99" i="1"/>
  <c r="AD99" i="1"/>
  <c r="AE99" i="1"/>
  <c r="AF99" i="1"/>
  <c r="AN99" i="1" s="1"/>
  <c r="Z100" i="1"/>
  <c r="AA100" i="1"/>
  <c r="AB100" i="1"/>
  <c r="AC100" i="1"/>
  <c r="AD100" i="1"/>
  <c r="AE100" i="1"/>
  <c r="AF100" i="1"/>
  <c r="Z101" i="1"/>
  <c r="AA101" i="1"/>
  <c r="AB101" i="1"/>
  <c r="AC101" i="1"/>
  <c r="AD101" i="1"/>
  <c r="AE101" i="1"/>
  <c r="AF101" i="1"/>
  <c r="AN101" i="1" s="1"/>
  <c r="Z102" i="1"/>
  <c r="AA102" i="1"/>
  <c r="AB102" i="1"/>
  <c r="AC102" i="1"/>
  <c r="AD102" i="1"/>
  <c r="AE102" i="1"/>
  <c r="AF102" i="1"/>
  <c r="Z103" i="1"/>
  <c r="AA103" i="1"/>
  <c r="AB103" i="1"/>
  <c r="AC103" i="1"/>
  <c r="AD103" i="1"/>
  <c r="AE103" i="1"/>
  <c r="AF103" i="1"/>
  <c r="AN103" i="1" s="1"/>
  <c r="Z104" i="1"/>
  <c r="AA104" i="1"/>
  <c r="AB104" i="1"/>
  <c r="AC104" i="1"/>
  <c r="AD104" i="1"/>
  <c r="AE104" i="1"/>
  <c r="AF104" i="1"/>
  <c r="Z105" i="1"/>
  <c r="AA105" i="1"/>
  <c r="AB105" i="1"/>
  <c r="AC105" i="1"/>
  <c r="AD105" i="1"/>
  <c r="AE105" i="1"/>
  <c r="AF105" i="1"/>
  <c r="AN105" i="1" s="1"/>
  <c r="Z106" i="1"/>
  <c r="AA106" i="1"/>
  <c r="AB106" i="1"/>
  <c r="AC106" i="1"/>
  <c r="AD106" i="1"/>
  <c r="AE106" i="1"/>
  <c r="AF106" i="1"/>
  <c r="Z107" i="1"/>
  <c r="AA107" i="1"/>
  <c r="AB107" i="1"/>
  <c r="AC107" i="1"/>
  <c r="AD107" i="1"/>
  <c r="AE107" i="1"/>
  <c r="AF107" i="1"/>
  <c r="AN107" i="1" s="1"/>
  <c r="Z108" i="1"/>
  <c r="AA108" i="1"/>
  <c r="AB108" i="1"/>
  <c r="AC108" i="1"/>
  <c r="AD108" i="1"/>
  <c r="AE108" i="1"/>
  <c r="AF108" i="1"/>
  <c r="Z109" i="1"/>
  <c r="AA109" i="1"/>
  <c r="AB109" i="1"/>
  <c r="AC109" i="1"/>
  <c r="AD109" i="1"/>
  <c r="AE109" i="1"/>
  <c r="AF109" i="1"/>
  <c r="AN109" i="1" s="1"/>
  <c r="Z110" i="1"/>
  <c r="AA110" i="1"/>
  <c r="AB110" i="1"/>
  <c r="AC110" i="1"/>
  <c r="AD110" i="1"/>
  <c r="AE110" i="1"/>
  <c r="AF110" i="1"/>
  <c r="Z111" i="1"/>
  <c r="AA111" i="1"/>
  <c r="AB111" i="1"/>
  <c r="AC111" i="1"/>
  <c r="AD111" i="1"/>
  <c r="AE111" i="1"/>
  <c r="AF111" i="1"/>
  <c r="AN111" i="1" s="1"/>
  <c r="Z112" i="1"/>
  <c r="AA112" i="1"/>
  <c r="AB112" i="1"/>
  <c r="AC112" i="1"/>
  <c r="AD112" i="1"/>
  <c r="AE112" i="1"/>
  <c r="AF112" i="1"/>
  <c r="Z113" i="1"/>
  <c r="AA113" i="1"/>
  <c r="AB113" i="1"/>
  <c r="AC113" i="1"/>
  <c r="AD113" i="1"/>
  <c r="AE113" i="1"/>
  <c r="AF113" i="1"/>
  <c r="AN113" i="1" s="1"/>
  <c r="Z114" i="1"/>
  <c r="AA114" i="1"/>
  <c r="AB114" i="1"/>
  <c r="AC114" i="1"/>
  <c r="AD114" i="1"/>
  <c r="AE114" i="1"/>
  <c r="AF114" i="1"/>
  <c r="Z115" i="1"/>
  <c r="AA115" i="1"/>
  <c r="AB115" i="1"/>
  <c r="AC115" i="1"/>
  <c r="AD115" i="1"/>
  <c r="AE115" i="1"/>
  <c r="AF115" i="1"/>
  <c r="AN115" i="1" s="1"/>
  <c r="Z116" i="1"/>
  <c r="AA116" i="1"/>
  <c r="AB116" i="1"/>
  <c r="AC116" i="1"/>
  <c r="AD116" i="1"/>
  <c r="AE116" i="1"/>
  <c r="AF116" i="1"/>
  <c r="Z117" i="1"/>
  <c r="AA117" i="1"/>
  <c r="AB117" i="1"/>
  <c r="AC117" i="1"/>
  <c r="AD117" i="1"/>
  <c r="AE117" i="1"/>
  <c r="AF117" i="1"/>
  <c r="AN117" i="1" s="1"/>
  <c r="Z118" i="1"/>
  <c r="AA118" i="1"/>
  <c r="AB118" i="1"/>
  <c r="AC118" i="1"/>
  <c r="AD118" i="1"/>
  <c r="AE118" i="1"/>
  <c r="AF118" i="1"/>
  <c r="Z119" i="1"/>
  <c r="AA119" i="1"/>
  <c r="AB119" i="1"/>
  <c r="AC119" i="1"/>
  <c r="AD119" i="1"/>
  <c r="AE119" i="1"/>
  <c r="AF119" i="1"/>
  <c r="AN119" i="1" s="1"/>
  <c r="Z120" i="1"/>
  <c r="AA120" i="1"/>
  <c r="AB120" i="1"/>
  <c r="AC120" i="1"/>
  <c r="AD120" i="1"/>
  <c r="AE120" i="1"/>
  <c r="AF120" i="1"/>
  <c r="Z121" i="1"/>
  <c r="AA121" i="1"/>
  <c r="AB121" i="1"/>
  <c r="AC121" i="1"/>
  <c r="AD121" i="1"/>
  <c r="AE121" i="1"/>
  <c r="AF121" i="1"/>
  <c r="AN121" i="1" s="1"/>
  <c r="Z122" i="1"/>
  <c r="AA122" i="1"/>
  <c r="AB122" i="1"/>
  <c r="AC122" i="1"/>
  <c r="AD122" i="1"/>
  <c r="AE122" i="1"/>
  <c r="AF122" i="1"/>
  <c r="Z123" i="1"/>
  <c r="AA123" i="1"/>
  <c r="AB123" i="1"/>
  <c r="AC123" i="1"/>
  <c r="AD123" i="1"/>
  <c r="AE123" i="1"/>
  <c r="AF123" i="1"/>
  <c r="AN123" i="1" s="1"/>
  <c r="Z124" i="1"/>
  <c r="AA124" i="1"/>
  <c r="AB124" i="1"/>
  <c r="AC124" i="1"/>
  <c r="AD124" i="1"/>
  <c r="AE124" i="1"/>
  <c r="AF124" i="1"/>
  <c r="AN124" i="1" s="1"/>
  <c r="Z125" i="1"/>
  <c r="AA125" i="1"/>
  <c r="AB125" i="1"/>
  <c r="AC125" i="1"/>
  <c r="AD125" i="1"/>
  <c r="AE125" i="1"/>
  <c r="AF125" i="1"/>
  <c r="AN125" i="1" s="1"/>
  <c r="Z126" i="1"/>
  <c r="AA126" i="1"/>
  <c r="AB126" i="1"/>
  <c r="AC126" i="1"/>
  <c r="AD126" i="1"/>
  <c r="AE126" i="1"/>
  <c r="AF126" i="1"/>
  <c r="AN126" i="1" s="1"/>
  <c r="Z127" i="1"/>
  <c r="AA127" i="1"/>
  <c r="AB127" i="1"/>
  <c r="AC127" i="1"/>
  <c r="AD127" i="1"/>
  <c r="AE127" i="1"/>
  <c r="AF127" i="1"/>
  <c r="AN127" i="1" s="1"/>
  <c r="Z128" i="1"/>
  <c r="AA128" i="1"/>
  <c r="AB128" i="1"/>
  <c r="AC128" i="1"/>
  <c r="AD128" i="1"/>
  <c r="AE128" i="1"/>
  <c r="AF128" i="1"/>
  <c r="AN128" i="1" s="1"/>
  <c r="Z129" i="1"/>
  <c r="AA129" i="1"/>
  <c r="AB129" i="1"/>
  <c r="AC129" i="1"/>
  <c r="AD129" i="1"/>
  <c r="AE129" i="1"/>
  <c r="AF129" i="1"/>
  <c r="AN129" i="1" s="1"/>
  <c r="Z130" i="1"/>
  <c r="AA130" i="1"/>
  <c r="AB130" i="1"/>
  <c r="AC130" i="1"/>
  <c r="AD130" i="1"/>
  <c r="AE130" i="1"/>
  <c r="AF130" i="1"/>
  <c r="AN130" i="1" s="1"/>
  <c r="Z131" i="1"/>
  <c r="AA131" i="1"/>
  <c r="AB131" i="1"/>
  <c r="AC131" i="1"/>
  <c r="AD131" i="1"/>
  <c r="AE131" i="1"/>
  <c r="AF131" i="1"/>
  <c r="AN131" i="1" s="1"/>
  <c r="Z132" i="1"/>
  <c r="AA132" i="1"/>
  <c r="AB132" i="1"/>
  <c r="AC132" i="1"/>
  <c r="AD132" i="1"/>
  <c r="AE132" i="1"/>
  <c r="AF132" i="1"/>
  <c r="AN132" i="1" s="1"/>
  <c r="Z133" i="1"/>
  <c r="AA133" i="1"/>
  <c r="AB133" i="1"/>
  <c r="AC133" i="1"/>
  <c r="AD133" i="1"/>
  <c r="AE133" i="1"/>
  <c r="AF133" i="1"/>
  <c r="AN133" i="1" s="1"/>
  <c r="Z134" i="1"/>
  <c r="AA134" i="1"/>
  <c r="AB134" i="1"/>
  <c r="AC134" i="1"/>
  <c r="AD134" i="1"/>
  <c r="AE134" i="1"/>
  <c r="AF134" i="1"/>
  <c r="AN134" i="1" s="1"/>
  <c r="Z135" i="1"/>
  <c r="AA135" i="1"/>
  <c r="AB135" i="1"/>
  <c r="AC135" i="1"/>
  <c r="AD135" i="1"/>
  <c r="AE135" i="1"/>
  <c r="AF135" i="1"/>
  <c r="AN135" i="1" s="1"/>
  <c r="Z136" i="1"/>
  <c r="AA136" i="1"/>
  <c r="AB136" i="1"/>
  <c r="AC136" i="1"/>
  <c r="AD136" i="1"/>
  <c r="AE136" i="1"/>
  <c r="AF136" i="1"/>
  <c r="AN136" i="1" s="1"/>
  <c r="Z137" i="1"/>
  <c r="AA137" i="1"/>
  <c r="AB137" i="1"/>
  <c r="AC137" i="1"/>
  <c r="AD137" i="1"/>
  <c r="AE137" i="1"/>
  <c r="AF137" i="1"/>
  <c r="AN137" i="1" s="1"/>
  <c r="Z138" i="1"/>
  <c r="AA138" i="1"/>
  <c r="AB138" i="1"/>
  <c r="AC138" i="1"/>
  <c r="AD138" i="1"/>
  <c r="AE138" i="1"/>
  <c r="AF138" i="1"/>
  <c r="AN138" i="1" s="1"/>
  <c r="Z139" i="1"/>
  <c r="AA139" i="1"/>
  <c r="AB139" i="1"/>
  <c r="AC139" i="1"/>
  <c r="AD139" i="1"/>
  <c r="AE139" i="1"/>
  <c r="AF139" i="1"/>
  <c r="AN139" i="1" s="1"/>
  <c r="Z140" i="1"/>
  <c r="AA140" i="1"/>
  <c r="AB140" i="1"/>
  <c r="AC140" i="1"/>
  <c r="AD140" i="1"/>
  <c r="AE140" i="1"/>
  <c r="AF140" i="1"/>
  <c r="AN140" i="1" s="1"/>
  <c r="Z141" i="1"/>
  <c r="AA141" i="1"/>
  <c r="AB141" i="1"/>
  <c r="AC141" i="1"/>
  <c r="AD141" i="1"/>
  <c r="AE141" i="1"/>
  <c r="AF141" i="1"/>
  <c r="AN141" i="1" s="1"/>
  <c r="Z142" i="1"/>
  <c r="AA142" i="1"/>
  <c r="AB142" i="1"/>
  <c r="AC142" i="1"/>
  <c r="AD142" i="1"/>
  <c r="AE142" i="1"/>
  <c r="AF142" i="1"/>
  <c r="AN142" i="1" s="1"/>
  <c r="Z143" i="1"/>
  <c r="AA143" i="1"/>
  <c r="AB143" i="1"/>
  <c r="AC143" i="1"/>
  <c r="AD143" i="1"/>
  <c r="AE143" i="1"/>
  <c r="AF143" i="1"/>
  <c r="AN143" i="1" s="1"/>
  <c r="Z144" i="1"/>
  <c r="AA144" i="1"/>
  <c r="AB144" i="1"/>
  <c r="AC144" i="1"/>
  <c r="AD144" i="1"/>
  <c r="AE144" i="1"/>
  <c r="AF144" i="1"/>
  <c r="AN144" i="1" s="1"/>
  <c r="Z145" i="1"/>
  <c r="AA145" i="1"/>
  <c r="AB145" i="1"/>
  <c r="AC145" i="1"/>
  <c r="AD145" i="1"/>
  <c r="AE145" i="1"/>
  <c r="AF145" i="1"/>
  <c r="AN145" i="1" s="1"/>
  <c r="Z146" i="1"/>
  <c r="AA146" i="1"/>
  <c r="AB146" i="1"/>
  <c r="AC146" i="1"/>
  <c r="AD146" i="1"/>
  <c r="AE146" i="1"/>
  <c r="AF146" i="1"/>
  <c r="AN146" i="1" s="1"/>
  <c r="Z147" i="1"/>
  <c r="AA147" i="1"/>
  <c r="AB147" i="1"/>
  <c r="AC147" i="1"/>
  <c r="AD147" i="1"/>
  <c r="AE147" i="1"/>
  <c r="AF147" i="1"/>
  <c r="AN147" i="1" s="1"/>
  <c r="Z148" i="1"/>
  <c r="AA148" i="1"/>
  <c r="AB148" i="1"/>
  <c r="AC148" i="1"/>
  <c r="AD148" i="1"/>
  <c r="AE148" i="1"/>
  <c r="AF148" i="1"/>
  <c r="AN148" i="1" s="1"/>
  <c r="Z149" i="1"/>
  <c r="AA149" i="1"/>
  <c r="AB149" i="1"/>
  <c r="AC149" i="1"/>
  <c r="AD149" i="1"/>
  <c r="AE149" i="1"/>
  <c r="AF149" i="1"/>
  <c r="AN149" i="1" s="1"/>
  <c r="Z150" i="1"/>
  <c r="AA150" i="1"/>
  <c r="AB150" i="1"/>
  <c r="AC150" i="1"/>
  <c r="AD150" i="1"/>
  <c r="AE150" i="1"/>
  <c r="AF150" i="1"/>
  <c r="Z151" i="1"/>
  <c r="AA151" i="1"/>
  <c r="AB151" i="1"/>
  <c r="AC151" i="1"/>
  <c r="AD151" i="1"/>
  <c r="AE151" i="1"/>
  <c r="AF151" i="1"/>
  <c r="AN151" i="1" s="1"/>
  <c r="Z152" i="1"/>
  <c r="AA152" i="1"/>
  <c r="AB152" i="1"/>
  <c r="AC152" i="1"/>
  <c r="AD152" i="1"/>
  <c r="AE152" i="1"/>
  <c r="AF152" i="1"/>
  <c r="AN152" i="1" s="1"/>
  <c r="Z153" i="1"/>
  <c r="AA153" i="1"/>
  <c r="AB153" i="1"/>
  <c r="AC153" i="1"/>
  <c r="AD153" i="1"/>
  <c r="AE153" i="1"/>
  <c r="AF153" i="1"/>
  <c r="AN153" i="1" s="1"/>
  <c r="Z154" i="1"/>
  <c r="AA154" i="1"/>
  <c r="AB154" i="1"/>
  <c r="AC154" i="1"/>
  <c r="AD154" i="1"/>
  <c r="AE154" i="1"/>
  <c r="AF154" i="1"/>
  <c r="Z155" i="1"/>
  <c r="AA155" i="1"/>
  <c r="AB155" i="1"/>
  <c r="AC155" i="1"/>
  <c r="AD155" i="1"/>
  <c r="AE155" i="1"/>
  <c r="AF155" i="1"/>
  <c r="AN155" i="1" s="1"/>
  <c r="Z156" i="1"/>
  <c r="AA156" i="1"/>
  <c r="AB156" i="1"/>
  <c r="AC156" i="1"/>
  <c r="AD156" i="1"/>
  <c r="AE156" i="1"/>
  <c r="AF156" i="1"/>
  <c r="AN156" i="1" s="1"/>
  <c r="Z157" i="1"/>
  <c r="AA157" i="1"/>
  <c r="AB157" i="1"/>
  <c r="AC157" i="1"/>
  <c r="AD157" i="1"/>
  <c r="AE157" i="1"/>
  <c r="AF157" i="1"/>
  <c r="AN157" i="1" s="1"/>
  <c r="Z158" i="1"/>
  <c r="AA158" i="1"/>
  <c r="AB158" i="1"/>
  <c r="AC158" i="1"/>
  <c r="AD158" i="1"/>
  <c r="AE158" i="1"/>
  <c r="AF158" i="1"/>
  <c r="Z159" i="1"/>
  <c r="AA159" i="1"/>
  <c r="AB159" i="1"/>
  <c r="AC159" i="1"/>
  <c r="AD159" i="1"/>
  <c r="AE159" i="1"/>
  <c r="AF159" i="1"/>
  <c r="AN159" i="1" s="1"/>
  <c r="Z160" i="1"/>
  <c r="AA160" i="1"/>
  <c r="AB160" i="1"/>
  <c r="AC160" i="1"/>
  <c r="AD160" i="1"/>
  <c r="AE160" i="1"/>
  <c r="AF160" i="1"/>
  <c r="Z161" i="1"/>
  <c r="AA161" i="1"/>
  <c r="AB161" i="1"/>
  <c r="AC161" i="1"/>
  <c r="AD161" i="1"/>
  <c r="AE161" i="1"/>
  <c r="AF161" i="1"/>
  <c r="AN161" i="1" s="1"/>
  <c r="Z162" i="1"/>
  <c r="AA162" i="1"/>
  <c r="AB162" i="1"/>
  <c r="AC162" i="1"/>
  <c r="AD162" i="1"/>
  <c r="AE162" i="1"/>
  <c r="AF162" i="1"/>
  <c r="Z163" i="1"/>
  <c r="AA163" i="1"/>
  <c r="AB163" i="1"/>
  <c r="AC163" i="1"/>
  <c r="AD163" i="1"/>
  <c r="AE163" i="1"/>
  <c r="AF163" i="1"/>
  <c r="AN163" i="1" s="1"/>
  <c r="Z164" i="1"/>
  <c r="AA164" i="1"/>
  <c r="AB164" i="1"/>
  <c r="AC164" i="1"/>
  <c r="AD164" i="1"/>
  <c r="AE164" i="1"/>
  <c r="AF164" i="1"/>
  <c r="Z165" i="1"/>
  <c r="AA165" i="1"/>
  <c r="AB165" i="1"/>
  <c r="AC165" i="1"/>
  <c r="AD165" i="1"/>
  <c r="AE165" i="1"/>
  <c r="AF165" i="1"/>
  <c r="AN165" i="1" s="1"/>
  <c r="Z166" i="1"/>
  <c r="AA166" i="1"/>
  <c r="AB166" i="1"/>
  <c r="AC166" i="1"/>
  <c r="AD166" i="1"/>
  <c r="AE166" i="1"/>
  <c r="AF166" i="1"/>
  <c r="Z167" i="1"/>
  <c r="AA167" i="1"/>
  <c r="AB167" i="1"/>
  <c r="AC167" i="1"/>
  <c r="AD167" i="1"/>
  <c r="AE167" i="1"/>
  <c r="AF167" i="1"/>
  <c r="AN167" i="1" s="1"/>
  <c r="Z168" i="1"/>
  <c r="AA168" i="1"/>
  <c r="AB168" i="1"/>
  <c r="AC168" i="1"/>
  <c r="AD168" i="1"/>
  <c r="AE168" i="1"/>
  <c r="AF168" i="1"/>
  <c r="Z169" i="1"/>
  <c r="AA169" i="1"/>
  <c r="AB169" i="1"/>
  <c r="AC169" i="1"/>
  <c r="AD169" i="1"/>
  <c r="AE169" i="1"/>
  <c r="AF169" i="1"/>
  <c r="AN169" i="1" s="1"/>
  <c r="Z170" i="1"/>
  <c r="AA170" i="1"/>
  <c r="AB170" i="1"/>
  <c r="AC170" i="1"/>
  <c r="AD170" i="1"/>
  <c r="AE170" i="1"/>
  <c r="AF170" i="1"/>
  <c r="Z171" i="1"/>
  <c r="AA171" i="1"/>
  <c r="AB171" i="1"/>
  <c r="AC171" i="1"/>
  <c r="AD171" i="1"/>
  <c r="AE171" i="1"/>
  <c r="AF171" i="1"/>
  <c r="AN171" i="1" s="1"/>
  <c r="Z172" i="1"/>
  <c r="AA172" i="1"/>
  <c r="AB172" i="1"/>
  <c r="AC172" i="1"/>
  <c r="AD172" i="1"/>
  <c r="AE172" i="1"/>
  <c r="AF172" i="1"/>
  <c r="AN172" i="1" s="1"/>
  <c r="Z173" i="1"/>
  <c r="AA173" i="1"/>
  <c r="AB173" i="1"/>
  <c r="AC173" i="1"/>
  <c r="AD173" i="1"/>
  <c r="AE173" i="1"/>
  <c r="AF173" i="1"/>
  <c r="AN173" i="1" s="1"/>
  <c r="Z174" i="1"/>
  <c r="AA174" i="1"/>
  <c r="AB174" i="1"/>
  <c r="AC174" i="1"/>
  <c r="AD174" i="1"/>
  <c r="AE174" i="1"/>
  <c r="AF174" i="1"/>
  <c r="Z175" i="1"/>
  <c r="AA175" i="1"/>
  <c r="AB175" i="1"/>
  <c r="AC175" i="1"/>
  <c r="AD175" i="1"/>
  <c r="AE175" i="1"/>
  <c r="AF175" i="1"/>
  <c r="AN175" i="1" s="1"/>
  <c r="Z176" i="1"/>
  <c r="AA176" i="1"/>
  <c r="AB176" i="1"/>
  <c r="AC176" i="1"/>
  <c r="AD176" i="1"/>
  <c r="AE176" i="1"/>
  <c r="AF176" i="1"/>
  <c r="Z177" i="1"/>
  <c r="AA177" i="1"/>
  <c r="AB177" i="1"/>
  <c r="AC177" i="1"/>
  <c r="AD177" i="1"/>
  <c r="AE177" i="1"/>
  <c r="AF177" i="1"/>
  <c r="AN177" i="1" s="1"/>
  <c r="Z178" i="1"/>
  <c r="AA178" i="1"/>
  <c r="AB178" i="1"/>
  <c r="AC178" i="1"/>
  <c r="AD178" i="1"/>
  <c r="AE178" i="1"/>
  <c r="AF178" i="1"/>
  <c r="Z179" i="1"/>
  <c r="AA179" i="1"/>
  <c r="AB179" i="1"/>
  <c r="AC179" i="1"/>
  <c r="AD179" i="1"/>
  <c r="AE179" i="1"/>
  <c r="AF179" i="1"/>
  <c r="AN179" i="1" s="1"/>
  <c r="Z180" i="1"/>
  <c r="AA180" i="1"/>
  <c r="AB180" i="1"/>
  <c r="AC180" i="1"/>
  <c r="AD180" i="1"/>
  <c r="AE180" i="1"/>
  <c r="AF180" i="1"/>
  <c r="Z181" i="1"/>
  <c r="AA181" i="1"/>
  <c r="AB181" i="1"/>
  <c r="AC181" i="1"/>
  <c r="AD181" i="1"/>
  <c r="AE181" i="1"/>
  <c r="AF181" i="1"/>
  <c r="AN181" i="1" s="1"/>
  <c r="Z182" i="1"/>
  <c r="AA182" i="1"/>
  <c r="AB182" i="1"/>
  <c r="AC182" i="1"/>
  <c r="AD182" i="1"/>
  <c r="AE182" i="1"/>
  <c r="AF182" i="1"/>
  <c r="AN182" i="1" s="1"/>
  <c r="Z183" i="1"/>
  <c r="AA183" i="1"/>
  <c r="AB183" i="1"/>
  <c r="AC183" i="1"/>
  <c r="AD183" i="1"/>
  <c r="AE183" i="1"/>
  <c r="AF183" i="1"/>
  <c r="AN183" i="1" s="1"/>
  <c r="Z184" i="1"/>
  <c r="AA184" i="1"/>
  <c r="AB184" i="1"/>
  <c r="AC184" i="1"/>
  <c r="AD184" i="1"/>
  <c r="AE184" i="1"/>
  <c r="AF184" i="1"/>
  <c r="AN184" i="1" s="1"/>
  <c r="Z185" i="1"/>
  <c r="AA185" i="1"/>
  <c r="AB185" i="1"/>
  <c r="AC185" i="1"/>
  <c r="AD185" i="1"/>
  <c r="AE185" i="1"/>
  <c r="AF185" i="1"/>
  <c r="AN185" i="1" s="1"/>
  <c r="Z186" i="1"/>
  <c r="AA186" i="1"/>
  <c r="AB186" i="1"/>
  <c r="AC186" i="1"/>
  <c r="AD186" i="1"/>
  <c r="AE186" i="1"/>
  <c r="AF186" i="1"/>
  <c r="AN186" i="1" s="1"/>
  <c r="Z187" i="1"/>
  <c r="AA187" i="1"/>
  <c r="AB187" i="1"/>
  <c r="AC187" i="1"/>
  <c r="AD187" i="1"/>
  <c r="AE187" i="1"/>
  <c r="AF187" i="1"/>
  <c r="AN187" i="1" s="1"/>
  <c r="Z188" i="1"/>
  <c r="AA188" i="1"/>
  <c r="AB188" i="1"/>
  <c r="AC188" i="1"/>
  <c r="AD188" i="1"/>
  <c r="AE188" i="1"/>
  <c r="AF188" i="1"/>
  <c r="AN188" i="1" s="1"/>
  <c r="Z189" i="1"/>
  <c r="AA189" i="1"/>
  <c r="AB189" i="1"/>
  <c r="AC189" i="1"/>
  <c r="AD189" i="1"/>
  <c r="AE189" i="1"/>
  <c r="AF189" i="1"/>
  <c r="AN189" i="1" s="1"/>
  <c r="Z190" i="1"/>
  <c r="AA190" i="1"/>
  <c r="AB190" i="1"/>
  <c r="AC190" i="1"/>
  <c r="AD190" i="1"/>
  <c r="AE190" i="1"/>
  <c r="AF190" i="1"/>
  <c r="Z191" i="1"/>
  <c r="AA191" i="1"/>
  <c r="AB191" i="1"/>
  <c r="AC191" i="1"/>
  <c r="AD191" i="1"/>
  <c r="AE191" i="1"/>
  <c r="AF191" i="1"/>
  <c r="AN191" i="1" s="1"/>
  <c r="Z192" i="1"/>
  <c r="AA192" i="1"/>
  <c r="AB192" i="1"/>
  <c r="AC192" i="1"/>
  <c r="AD192" i="1"/>
  <c r="AE192" i="1"/>
  <c r="AF192" i="1"/>
  <c r="AN192" i="1" s="1"/>
  <c r="Z193" i="1"/>
  <c r="AA193" i="1"/>
  <c r="AB193" i="1"/>
  <c r="AC193" i="1"/>
  <c r="AD193" i="1"/>
  <c r="AE193" i="1"/>
  <c r="AF193" i="1"/>
  <c r="AN193" i="1" s="1"/>
  <c r="Z194" i="1"/>
  <c r="AA194" i="1"/>
  <c r="AB194" i="1"/>
  <c r="AC194" i="1"/>
  <c r="AD194" i="1"/>
  <c r="AE194" i="1"/>
  <c r="AF194" i="1"/>
  <c r="AN194" i="1" s="1"/>
  <c r="Z195" i="1"/>
  <c r="AA195" i="1"/>
  <c r="AB195" i="1"/>
  <c r="AC195" i="1"/>
  <c r="AD195" i="1"/>
  <c r="AE195" i="1"/>
  <c r="AF195" i="1"/>
  <c r="AN195" i="1" s="1"/>
  <c r="Z196" i="1"/>
  <c r="AA196" i="1"/>
  <c r="AB196" i="1"/>
  <c r="AC196" i="1"/>
  <c r="AD196" i="1"/>
  <c r="AE196" i="1"/>
  <c r="AF196" i="1"/>
  <c r="AN196" i="1" s="1"/>
  <c r="Z197" i="1"/>
  <c r="AA197" i="1"/>
  <c r="AB197" i="1"/>
  <c r="AC197" i="1"/>
  <c r="AD197" i="1"/>
  <c r="AE197" i="1"/>
  <c r="AF197" i="1"/>
  <c r="AN197" i="1" s="1"/>
  <c r="Z198" i="1"/>
  <c r="AA198" i="1"/>
  <c r="AB198" i="1"/>
  <c r="AC198" i="1"/>
  <c r="AD198" i="1"/>
  <c r="AE198" i="1"/>
  <c r="AF198" i="1"/>
  <c r="AN198" i="1" s="1"/>
  <c r="Z199" i="1"/>
  <c r="AA199" i="1"/>
  <c r="AB199" i="1"/>
  <c r="AC199" i="1"/>
  <c r="AD199" i="1"/>
  <c r="AE199" i="1"/>
  <c r="AF199" i="1"/>
  <c r="AN199" i="1" s="1"/>
  <c r="Z200" i="1"/>
  <c r="AA200" i="1"/>
  <c r="AB200" i="1"/>
  <c r="AC200" i="1"/>
  <c r="AD200" i="1"/>
  <c r="AE200" i="1"/>
  <c r="AF200" i="1"/>
  <c r="AN200" i="1" s="1"/>
  <c r="Z201" i="1"/>
  <c r="AA201" i="1"/>
  <c r="AB201" i="1"/>
  <c r="AC201" i="1"/>
  <c r="AD201" i="1"/>
  <c r="AE201" i="1"/>
  <c r="AF201" i="1"/>
  <c r="AN201" i="1" s="1"/>
  <c r="Z202" i="1"/>
  <c r="AA202" i="1"/>
  <c r="AB202" i="1"/>
  <c r="AC202" i="1"/>
  <c r="AD202" i="1"/>
  <c r="AE202" i="1"/>
  <c r="AF202" i="1"/>
  <c r="AN202" i="1" s="1"/>
  <c r="Z203" i="1"/>
  <c r="AA203" i="1"/>
  <c r="AB203" i="1"/>
  <c r="AC203" i="1"/>
  <c r="AD203" i="1"/>
  <c r="AE203" i="1"/>
  <c r="AF203" i="1"/>
  <c r="AN203" i="1" s="1"/>
  <c r="Z204" i="1"/>
  <c r="AA204" i="1"/>
  <c r="AB204" i="1"/>
  <c r="AC204" i="1"/>
  <c r="AD204" i="1"/>
  <c r="AE204" i="1"/>
  <c r="AF204" i="1"/>
  <c r="AN204" i="1" s="1"/>
  <c r="Z205" i="1"/>
  <c r="AA205" i="1"/>
  <c r="AB205" i="1"/>
  <c r="AC205" i="1"/>
  <c r="AD205" i="1"/>
  <c r="AE205" i="1"/>
  <c r="AF205" i="1"/>
  <c r="AN205" i="1" s="1"/>
  <c r="Z206" i="1"/>
  <c r="AA206" i="1"/>
  <c r="AB206" i="1"/>
  <c r="AC206" i="1"/>
  <c r="AD206" i="1"/>
  <c r="AE206" i="1"/>
  <c r="AF206" i="1"/>
  <c r="AN206" i="1" s="1"/>
  <c r="Z207" i="1"/>
  <c r="AA207" i="1"/>
  <c r="AB207" i="1"/>
  <c r="AC207" i="1"/>
  <c r="AD207" i="1"/>
  <c r="AE207" i="1"/>
  <c r="AF207" i="1"/>
  <c r="AN207" i="1" s="1"/>
  <c r="Z208" i="1"/>
  <c r="AA208" i="1"/>
  <c r="AB208" i="1"/>
  <c r="AC208" i="1"/>
  <c r="AD208" i="1"/>
  <c r="AE208" i="1"/>
  <c r="AF208" i="1"/>
  <c r="AN208" i="1" s="1"/>
  <c r="Z209" i="1"/>
  <c r="AA209" i="1"/>
  <c r="AB209" i="1"/>
  <c r="AC209" i="1"/>
  <c r="AD209" i="1"/>
  <c r="AE209" i="1"/>
  <c r="AF209" i="1"/>
  <c r="AN209" i="1" s="1"/>
  <c r="Z210" i="1"/>
  <c r="AA210" i="1"/>
  <c r="AB210" i="1"/>
  <c r="AC210" i="1"/>
  <c r="AD210" i="1"/>
  <c r="AE210" i="1"/>
  <c r="AF210" i="1"/>
  <c r="Z211" i="1"/>
  <c r="AA211" i="1"/>
  <c r="AB211" i="1"/>
  <c r="AC211" i="1"/>
  <c r="AD211" i="1"/>
  <c r="AE211" i="1"/>
  <c r="AF211" i="1"/>
  <c r="AN211" i="1" s="1"/>
  <c r="Z212" i="1"/>
  <c r="AA212" i="1"/>
  <c r="AB212" i="1"/>
  <c r="AC212" i="1"/>
  <c r="AD212" i="1"/>
  <c r="AE212" i="1"/>
  <c r="AF212" i="1"/>
  <c r="Z213" i="1"/>
  <c r="AA213" i="1"/>
  <c r="AB213" i="1"/>
  <c r="AC213" i="1"/>
  <c r="AD213" i="1"/>
  <c r="AE213" i="1"/>
  <c r="AF213" i="1"/>
  <c r="AN213" i="1" s="1"/>
  <c r="Z214" i="1"/>
  <c r="AA214" i="1"/>
  <c r="AB214" i="1"/>
  <c r="AC214" i="1"/>
  <c r="AD214" i="1"/>
  <c r="AE214" i="1"/>
  <c r="AF214" i="1"/>
  <c r="Z215" i="1"/>
  <c r="AA215" i="1"/>
  <c r="AB215" i="1"/>
  <c r="AC215" i="1"/>
  <c r="AD215" i="1"/>
  <c r="AE215" i="1"/>
  <c r="AF215" i="1"/>
  <c r="AN215" i="1" s="1"/>
  <c r="Z216" i="1"/>
  <c r="AA216" i="1"/>
  <c r="AB216" i="1"/>
  <c r="AC216" i="1"/>
  <c r="AD216" i="1"/>
  <c r="AE216" i="1"/>
  <c r="AF216" i="1"/>
  <c r="Z217" i="1"/>
  <c r="AA217" i="1"/>
  <c r="AB217" i="1"/>
  <c r="AC217" i="1"/>
  <c r="AD217" i="1"/>
  <c r="AE217" i="1"/>
  <c r="AF217" i="1"/>
  <c r="AN217" i="1" s="1"/>
  <c r="Z218" i="1"/>
  <c r="AA218" i="1"/>
  <c r="AB218" i="1"/>
  <c r="AC218" i="1"/>
  <c r="AD218" i="1"/>
  <c r="AE218" i="1"/>
  <c r="AF218" i="1"/>
  <c r="Z219" i="1"/>
  <c r="AA219" i="1"/>
  <c r="AB219" i="1"/>
  <c r="AC219" i="1"/>
  <c r="AD219" i="1"/>
  <c r="AE219" i="1"/>
  <c r="AF219" i="1"/>
  <c r="AN219" i="1" s="1"/>
  <c r="Z220" i="1"/>
  <c r="AA220" i="1"/>
  <c r="AB220" i="1"/>
  <c r="AC220" i="1"/>
  <c r="AD220" i="1"/>
  <c r="AE220" i="1"/>
  <c r="AF220" i="1"/>
  <c r="AN220" i="1" s="1"/>
  <c r="Z221" i="1"/>
  <c r="AA221" i="1"/>
  <c r="AB221" i="1"/>
  <c r="AC221" i="1"/>
  <c r="AD221" i="1"/>
  <c r="AE221" i="1"/>
  <c r="AF221" i="1"/>
  <c r="AN221" i="1" s="1"/>
  <c r="Z222" i="1"/>
  <c r="AA222" i="1"/>
  <c r="AB222" i="1"/>
  <c r="AC222" i="1"/>
  <c r="AD222" i="1"/>
  <c r="AE222" i="1"/>
  <c r="AF222" i="1"/>
  <c r="Z223" i="1"/>
  <c r="AA223" i="1"/>
  <c r="AB223" i="1"/>
  <c r="AC223" i="1"/>
  <c r="AD223" i="1"/>
  <c r="AE223" i="1"/>
  <c r="AF223" i="1"/>
  <c r="AN223" i="1" s="1"/>
  <c r="Z224" i="1"/>
  <c r="AA224" i="1"/>
  <c r="AB224" i="1"/>
  <c r="AC224" i="1"/>
  <c r="AD224" i="1"/>
  <c r="AE224" i="1"/>
  <c r="AF224" i="1"/>
  <c r="AN224" i="1" s="1"/>
  <c r="Z225" i="1"/>
  <c r="AA225" i="1"/>
  <c r="AB225" i="1"/>
  <c r="AC225" i="1"/>
  <c r="AD225" i="1"/>
  <c r="AE225" i="1"/>
  <c r="AF225" i="1"/>
  <c r="AN225" i="1" s="1"/>
  <c r="Z226" i="1"/>
  <c r="AA226" i="1"/>
  <c r="AB226" i="1"/>
  <c r="AC226" i="1"/>
  <c r="AD226" i="1"/>
  <c r="AE226" i="1"/>
  <c r="AF226" i="1"/>
  <c r="AN226" i="1" s="1"/>
  <c r="Z227" i="1"/>
  <c r="AA227" i="1"/>
  <c r="AB227" i="1"/>
  <c r="AC227" i="1"/>
  <c r="AD227" i="1"/>
  <c r="AE227" i="1"/>
  <c r="AF227" i="1"/>
  <c r="AN227" i="1" s="1"/>
  <c r="Z228" i="1"/>
  <c r="AA228" i="1"/>
  <c r="AB228" i="1"/>
  <c r="AC228" i="1"/>
  <c r="AD228" i="1"/>
  <c r="AE228" i="1"/>
  <c r="AF228" i="1"/>
  <c r="AN228" i="1" s="1"/>
  <c r="Z229" i="1"/>
  <c r="AA229" i="1"/>
  <c r="AB229" i="1"/>
  <c r="AC229" i="1"/>
  <c r="AD229" i="1"/>
  <c r="AE229" i="1"/>
  <c r="AF229" i="1"/>
  <c r="AN229" i="1" s="1"/>
  <c r="Z230" i="1"/>
  <c r="AA230" i="1"/>
  <c r="AB230" i="1"/>
  <c r="AC230" i="1"/>
  <c r="AD230" i="1"/>
  <c r="AE230" i="1"/>
  <c r="AF230" i="1"/>
  <c r="Z231" i="1"/>
  <c r="AA231" i="1"/>
  <c r="AB231" i="1"/>
  <c r="AC231" i="1"/>
  <c r="AD231" i="1"/>
  <c r="AE231" i="1"/>
  <c r="AF231" i="1"/>
  <c r="AN231" i="1" s="1"/>
  <c r="Z232" i="1"/>
  <c r="AA232" i="1"/>
  <c r="AB232" i="1"/>
  <c r="AC232" i="1"/>
  <c r="AD232" i="1"/>
  <c r="AE232" i="1"/>
  <c r="AF232" i="1"/>
  <c r="Z233" i="1"/>
  <c r="AA233" i="1"/>
  <c r="AB233" i="1"/>
  <c r="AC233" i="1"/>
  <c r="AD233" i="1"/>
  <c r="AE233" i="1"/>
  <c r="AF233" i="1"/>
  <c r="AN233" i="1" s="1"/>
  <c r="Z234" i="1"/>
  <c r="AA234" i="1"/>
  <c r="AB234" i="1"/>
  <c r="AC234" i="1"/>
  <c r="AD234" i="1"/>
  <c r="AE234" i="1"/>
  <c r="AF234" i="1"/>
  <c r="Z235" i="1"/>
  <c r="AA235" i="1"/>
  <c r="AB235" i="1"/>
  <c r="AC235" i="1"/>
  <c r="AD235" i="1"/>
  <c r="AE235" i="1"/>
  <c r="AF235" i="1"/>
  <c r="AN235" i="1" s="1"/>
  <c r="Z236" i="1"/>
  <c r="AA236" i="1"/>
  <c r="AB236" i="1"/>
  <c r="AC236" i="1"/>
  <c r="AD236" i="1"/>
  <c r="AE236" i="1"/>
  <c r="AF236" i="1"/>
  <c r="Z237" i="1"/>
  <c r="AA237" i="1"/>
  <c r="AB237" i="1"/>
  <c r="AC237" i="1"/>
  <c r="AD237" i="1"/>
  <c r="AE237" i="1"/>
  <c r="AF237" i="1"/>
  <c r="AN237" i="1" s="1"/>
  <c r="Z238" i="1"/>
  <c r="AA238" i="1"/>
  <c r="AB238" i="1"/>
  <c r="AC238" i="1"/>
  <c r="AD238" i="1"/>
  <c r="AE238" i="1"/>
  <c r="AF238" i="1"/>
  <c r="Z239" i="1"/>
  <c r="AA239" i="1"/>
  <c r="AB239" i="1"/>
  <c r="AC239" i="1"/>
  <c r="AD239" i="1"/>
  <c r="AE239" i="1"/>
  <c r="AF239" i="1"/>
  <c r="AN239" i="1" s="1"/>
  <c r="Z240" i="1"/>
  <c r="AA240" i="1"/>
  <c r="AB240" i="1"/>
  <c r="AC240" i="1"/>
  <c r="AD240" i="1"/>
  <c r="AE240" i="1"/>
  <c r="AF240" i="1"/>
  <c r="Z241" i="1"/>
  <c r="AA241" i="1"/>
  <c r="AB241" i="1"/>
  <c r="AC241" i="1"/>
  <c r="AD241" i="1"/>
  <c r="AE241" i="1"/>
  <c r="AF241" i="1"/>
  <c r="AN241" i="1" s="1"/>
  <c r="Z242" i="1"/>
  <c r="AA242" i="1"/>
  <c r="AB242" i="1"/>
  <c r="AC242" i="1"/>
  <c r="AD242" i="1"/>
  <c r="AE242" i="1"/>
  <c r="AF242" i="1"/>
  <c r="Z243" i="1"/>
  <c r="AA243" i="1"/>
  <c r="AB243" i="1"/>
  <c r="AC243" i="1"/>
  <c r="AD243" i="1"/>
  <c r="AE243" i="1"/>
  <c r="AF243" i="1"/>
  <c r="AN243" i="1" s="1"/>
  <c r="Z244" i="1"/>
  <c r="AA244" i="1"/>
  <c r="AB244" i="1"/>
  <c r="AC244" i="1"/>
  <c r="AD244" i="1"/>
  <c r="AE244" i="1"/>
  <c r="AF244" i="1"/>
  <c r="AN244" i="1" s="1"/>
  <c r="Z245" i="1"/>
  <c r="AA245" i="1"/>
  <c r="AB245" i="1"/>
  <c r="AC245" i="1"/>
  <c r="AD245" i="1"/>
  <c r="AE245" i="1"/>
  <c r="AF245" i="1"/>
  <c r="AN245" i="1" s="1"/>
  <c r="Z246" i="1"/>
  <c r="AA246" i="1"/>
  <c r="AB246" i="1"/>
  <c r="AC246" i="1"/>
  <c r="AD246" i="1"/>
  <c r="AE246" i="1"/>
  <c r="AF246" i="1"/>
  <c r="Z247" i="1"/>
  <c r="AA247" i="1"/>
  <c r="AB247" i="1"/>
  <c r="AC247" i="1"/>
  <c r="AD247" i="1"/>
  <c r="AE247" i="1"/>
  <c r="AF247" i="1"/>
  <c r="AN247" i="1" s="1"/>
  <c r="Z248" i="1"/>
  <c r="AA248" i="1"/>
  <c r="AB248" i="1"/>
  <c r="AC248" i="1"/>
  <c r="AD248" i="1"/>
  <c r="AE248" i="1"/>
  <c r="AF248" i="1"/>
  <c r="Z249" i="1"/>
  <c r="AA249" i="1"/>
  <c r="AB249" i="1"/>
  <c r="AC249" i="1"/>
  <c r="AD249" i="1"/>
  <c r="AE249" i="1"/>
  <c r="AF249" i="1"/>
  <c r="AN249" i="1" s="1"/>
  <c r="Z250" i="1"/>
  <c r="AA250" i="1"/>
  <c r="AB250" i="1"/>
  <c r="AC250" i="1"/>
  <c r="AD250" i="1"/>
  <c r="AE250" i="1"/>
  <c r="AF250" i="1"/>
  <c r="Z251" i="1"/>
  <c r="AA251" i="1"/>
  <c r="AB251" i="1"/>
  <c r="AC251" i="1"/>
  <c r="AD251" i="1"/>
  <c r="AE251" i="1"/>
  <c r="AF251" i="1"/>
  <c r="AN251" i="1" s="1"/>
  <c r="Z252" i="1"/>
  <c r="AA252" i="1"/>
  <c r="AB252" i="1"/>
  <c r="AC252" i="1"/>
  <c r="AD252" i="1"/>
  <c r="AE252" i="1"/>
  <c r="AF252" i="1"/>
  <c r="Z253" i="1"/>
  <c r="AA253" i="1"/>
  <c r="AB253" i="1"/>
  <c r="AC253" i="1"/>
  <c r="AD253" i="1"/>
  <c r="AE253" i="1"/>
  <c r="AF253" i="1"/>
  <c r="AN253" i="1" s="1"/>
  <c r="Z254" i="1"/>
  <c r="AA254" i="1"/>
  <c r="AB254" i="1"/>
  <c r="AC254" i="1"/>
  <c r="AD254" i="1"/>
  <c r="AE254" i="1"/>
  <c r="AF254" i="1"/>
  <c r="Z255" i="1"/>
  <c r="AA255" i="1"/>
  <c r="AB255" i="1"/>
  <c r="AC255" i="1"/>
  <c r="AD255" i="1"/>
  <c r="AE255" i="1"/>
  <c r="AF255" i="1"/>
  <c r="AN255" i="1" s="1"/>
  <c r="Z256" i="1"/>
  <c r="AA256" i="1"/>
  <c r="AB256" i="1"/>
  <c r="AC256" i="1"/>
  <c r="AD256" i="1"/>
  <c r="AE256" i="1"/>
  <c r="AF256" i="1"/>
  <c r="Z257" i="1"/>
  <c r="AA257" i="1"/>
  <c r="AB257" i="1"/>
  <c r="AC257" i="1"/>
  <c r="AD257" i="1"/>
  <c r="AE257" i="1"/>
  <c r="AF257" i="1"/>
  <c r="AN257" i="1" s="1"/>
  <c r="Z258" i="1"/>
  <c r="AA258" i="1"/>
  <c r="AB258" i="1"/>
  <c r="AC258" i="1"/>
  <c r="AD258" i="1"/>
  <c r="AE258" i="1"/>
  <c r="AF258" i="1"/>
  <c r="Z259" i="1"/>
  <c r="AA259" i="1"/>
  <c r="AB259" i="1"/>
  <c r="AC259" i="1"/>
  <c r="AD259" i="1"/>
  <c r="AE259" i="1"/>
  <c r="AF259" i="1"/>
  <c r="AN259" i="1" s="1"/>
  <c r="Z260" i="1"/>
  <c r="AA260" i="1"/>
  <c r="AB260" i="1"/>
  <c r="AC260" i="1"/>
  <c r="AD260" i="1"/>
  <c r="AE260" i="1"/>
  <c r="AF260" i="1"/>
  <c r="Z261" i="1"/>
  <c r="AA261" i="1"/>
  <c r="AB261" i="1"/>
  <c r="AC261" i="1"/>
  <c r="AD261" i="1"/>
  <c r="AE261" i="1"/>
  <c r="AF261" i="1"/>
  <c r="AN261" i="1" s="1"/>
  <c r="Z262" i="1"/>
  <c r="AA262" i="1"/>
  <c r="AB262" i="1"/>
  <c r="AC262" i="1"/>
  <c r="AD262" i="1"/>
  <c r="AE262" i="1"/>
  <c r="AF262" i="1"/>
  <c r="Z263" i="1"/>
  <c r="AA263" i="1"/>
  <c r="AB263" i="1"/>
  <c r="AC263" i="1"/>
  <c r="AD263" i="1"/>
  <c r="AE263" i="1"/>
  <c r="AF263" i="1"/>
  <c r="AN263" i="1" s="1"/>
  <c r="Z264" i="1"/>
  <c r="AA264" i="1"/>
  <c r="AB264" i="1"/>
  <c r="AC264" i="1"/>
  <c r="AD264" i="1"/>
  <c r="AE264" i="1"/>
  <c r="AF264" i="1"/>
  <c r="Z265" i="1"/>
  <c r="AA265" i="1"/>
  <c r="AB265" i="1"/>
  <c r="AC265" i="1"/>
  <c r="AD265" i="1"/>
  <c r="AE265" i="1"/>
  <c r="AF265" i="1"/>
  <c r="AN265" i="1" s="1"/>
  <c r="Z266" i="1"/>
  <c r="AA266" i="1"/>
  <c r="AB266" i="1"/>
  <c r="AC266" i="1"/>
  <c r="AD266" i="1"/>
  <c r="AE266" i="1"/>
  <c r="AF266" i="1"/>
  <c r="Z267" i="1"/>
  <c r="AA267" i="1"/>
  <c r="AB267" i="1"/>
  <c r="AC267" i="1"/>
  <c r="AD267" i="1"/>
  <c r="AE267" i="1"/>
  <c r="AF267" i="1"/>
  <c r="AN267" i="1" s="1"/>
  <c r="Z268" i="1"/>
  <c r="AA268" i="1"/>
  <c r="AB268" i="1"/>
  <c r="AC268" i="1"/>
  <c r="AD268" i="1"/>
  <c r="AE268" i="1"/>
  <c r="AF268" i="1"/>
  <c r="AN268" i="1" s="1"/>
  <c r="Z269" i="1"/>
  <c r="AA269" i="1"/>
  <c r="AB269" i="1"/>
  <c r="AC269" i="1"/>
  <c r="AD269" i="1"/>
  <c r="AE269" i="1"/>
  <c r="AF269" i="1"/>
  <c r="AN269" i="1" s="1"/>
  <c r="Z270" i="1"/>
  <c r="AA270" i="1"/>
  <c r="AB270" i="1"/>
  <c r="AC270" i="1"/>
  <c r="AD270" i="1"/>
  <c r="AE270" i="1"/>
  <c r="AF270" i="1"/>
  <c r="AN270" i="1" s="1"/>
  <c r="Z271" i="1"/>
  <c r="AA271" i="1"/>
  <c r="AB271" i="1"/>
  <c r="AC271" i="1"/>
  <c r="AD271" i="1"/>
  <c r="AE271" i="1"/>
  <c r="AF271" i="1"/>
  <c r="AN271" i="1" s="1"/>
  <c r="Z272" i="1"/>
  <c r="AA272" i="1"/>
  <c r="AB272" i="1"/>
  <c r="AC272" i="1"/>
  <c r="AD272" i="1"/>
  <c r="AE272" i="1"/>
  <c r="AF272" i="1"/>
  <c r="Z273" i="1"/>
  <c r="AA273" i="1"/>
  <c r="AB273" i="1"/>
  <c r="AC273" i="1"/>
  <c r="AD273" i="1"/>
  <c r="AE273" i="1"/>
  <c r="AF273" i="1"/>
  <c r="AN273" i="1" s="1"/>
  <c r="Z274" i="1"/>
  <c r="AA274" i="1"/>
  <c r="AB274" i="1"/>
  <c r="AC274" i="1"/>
  <c r="AD274" i="1"/>
  <c r="AE274" i="1"/>
  <c r="AF274" i="1"/>
  <c r="Z275" i="1"/>
  <c r="AA275" i="1"/>
  <c r="AB275" i="1"/>
  <c r="AC275" i="1"/>
  <c r="AD275" i="1"/>
  <c r="AE275" i="1"/>
  <c r="AF275" i="1"/>
  <c r="AN275" i="1" s="1"/>
  <c r="Z276" i="1"/>
  <c r="AA276" i="1"/>
  <c r="AB276" i="1"/>
  <c r="AC276" i="1"/>
  <c r="AD276" i="1"/>
  <c r="AE276" i="1"/>
  <c r="AF276" i="1"/>
  <c r="Z277" i="1"/>
  <c r="AA277" i="1"/>
  <c r="AB277" i="1"/>
  <c r="AC277" i="1"/>
  <c r="AD277" i="1"/>
  <c r="AE277" i="1"/>
  <c r="AF277" i="1"/>
  <c r="AN277" i="1" s="1"/>
  <c r="Z278" i="1"/>
  <c r="AA278" i="1"/>
  <c r="AB278" i="1"/>
  <c r="AC278" i="1"/>
  <c r="AD278" i="1"/>
  <c r="AE278" i="1"/>
  <c r="AF278" i="1"/>
  <c r="Z279" i="1"/>
  <c r="AA279" i="1"/>
  <c r="AB279" i="1"/>
  <c r="AC279" i="1"/>
  <c r="AD279" i="1"/>
  <c r="AE279" i="1"/>
  <c r="AF279" i="1"/>
  <c r="Z280" i="1"/>
  <c r="AA280" i="1"/>
  <c r="AB280" i="1"/>
  <c r="AC280" i="1"/>
  <c r="AD280" i="1"/>
  <c r="AE280" i="1"/>
  <c r="AF280" i="1"/>
  <c r="Z281" i="1"/>
  <c r="AA281" i="1"/>
  <c r="AB281" i="1"/>
  <c r="AC281" i="1"/>
  <c r="AD281" i="1"/>
  <c r="AE281" i="1"/>
  <c r="AF281" i="1"/>
  <c r="AN281" i="1" s="1"/>
  <c r="Z282" i="1"/>
  <c r="AA282" i="1"/>
  <c r="AB282" i="1"/>
  <c r="AC282" i="1"/>
  <c r="AD282" i="1"/>
  <c r="AE282" i="1"/>
  <c r="AF282" i="1"/>
  <c r="Z283" i="1"/>
  <c r="AA283" i="1"/>
  <c r="AB283" i="1"/>
  <c r="AC283" i="1"/>
  <c r="AD283" i="1"/>
  <c r="AE283" i="1"/>
  <c r="AF283" i="1"/>
  <c r="Z284" i="1"/>
  <c r="AA284" i="1"/>
  <c r="AB284" i="1"/>
  <c r="AC284" i="1"/>
  <c r="AD284" i="1"/>
  <c r="AE284" i="1"/>
  <c r="AF284" i="1"/>
  <c r="Z285" i="1"/>
  <c r="AA285" i="1"/>
  <c r="AB285" i="1"/>
  <c r="AC285" i="1"/>
  <c r="AD285" i="1"/>
  <c r="AE285" i="1"/>
  <c r="AF285" i="1"/>
  <c r="AN285" i="1" s="1"/>
  <c r="Z286" i="1"/>
  <c r="AA286" i="1"/>
  <c r="AB286" i="1"/>
  <c r="AC286" i="1"/>
  <c r="AD286" i="1"/>
  <c r="AE286" i="1"/>
  <c r="AF286" i="1"/>
  <c r="Z287" i="1"/>
  <c r="AA287" i="1"/>
  <c r="AB287" i="1"/>
  <c r="AC287" i="1"/>
  <c r="AD287" i="1"/>
  <c r="AE287" i="1"/>
  <c r="AF287" i="1"/>
  <c r="AN287" i="1" s="1"/>
  <c r="Z288" i="1"/>
  <c r="AA288" i="1"/>
  <c r="AB288" i="1"/>
  <c r="AC288" i="1"/>
  <c r="AD288" i="1"/>
  <c r="AE288" i="1"/>
  <c r="AF288" i="1"/>
  <c r="Z289" i="1"/>
  <c r="AA289" i="1"/>
  <c r="AB289" i="1"/>
  <c r="AC289" i="1"/>
  <c r="AD289" i="1"/>
  <c r="AE289" i="1"/>
  <c r="AF289" i="1"/>
  <c r="AN289" i="1" s="1"/>
  <c r="Z290" i="1"/>
  <c r="AA290" i="1"/>
  <c r="AB290" i="1"/>
  <c r="AC290" i="1"/>
  <c r="AD290" i="1"/>
  <c r="AE290" i="1"/>
  <c r="AF290" i="1"/>
  <c r="Z291" i="1"/>
  <c r="AA291" i="1"/>
  <c r="AB291" i="1"/>
  <c r="AC291" i="1"/>
  <c r="AD291" i="1"/>
  <c r="AE291" i="1"/>
  <c r="AF291" i="1"/>
  <c r="Z292" i="1"/>
  <c r="AA292" i="1"/>
  <c r="AB292" i="1"/>
  <c r="AC292" i="1"/>
  <c r="AD292" i="1"/>
  <c r="AE292" i="1"/>
  <c r="AF292" i="1"/>
  <c r="Z293" i="1"/>
  <c r="AA293" i="1"/>
  <c r="AB293" i="1"/>
  <c r="AC293" i="1"/>
  <c r="AD293" i="1"/>
  <c r="AE293" i="1"/>
  <c r="AF293" i="1"/>
  <c r="AN293" i="1" s="1"/>
  <c r="Z294" i="1"/>
  <c r="AA294" i="1"/>
  <c r="AB294" i="1"/>
  <c r="AC294" i="1"/>
  <c r="AD294" i="1"/>
  <c r="AE294" i="1"/>
  <c r="AF294" i="1"/>
  <c r="Z295" i="1"/>
  <c r="AA295" i="1"/>
  <c r="AB295" i="1"/>
  <c r="AC295" i="1"/>
  <c r="AD295" i="1"/>
  <c r="AE295" i="1"/>
  <c r="AF295" i="1"/>
  <c r="Z296" i="1"/>
  <c r="AA296" i="1"/>
  <c r="AB296" i="1"/>
  <c r="AC296" i="1"/>
  <c r="AD296" i="1"/>
  <c r="AE296" i="1"/>
  <c r="AF296" i="1"/>
  <c r="Z297" i="1"/>
  <c r="AA297" i="1"/>
  <c r="AB297" i="1"/>
  <c r="AC297" i="1"/>
  <c r="AD297" i="1"/>
  <c r="AE297" i="1"/>
  <c r="AF297" i="1"/>
  <c r="AN297" i="1" s="1"/>
  <c r="Z298" i="1"/>
  <c r="AA298" i="1"/>
  <c r="AB298" i="1"/>
  <c r="AC298" i="1"/>
  <c r="AD298" i="1"/>
  <c r="AE298" i="1"/>
  <c r="AF298" i="1"/>
  <c r="Z299" i="1"/>
  <c r="AA299" i="1"/>
  <c r="AB299" i="1"/>
  <c r="AC299" i="1"/>
  <c r="AD299" i="1"/>
  <c r="AE299" i="1"/>
  <c r="AF299" i="1"/>
  <c r="Z300" i="1"/>
  <c r="AA300" i="1"/>
  <c r="AB300" i="1"/>
  <c r="AC300" i="1"/>
  <c r="AD300" i="1"/>
  <c r="AE300" i="1"/>
  <c r="AF300" i="1"/>
  <c r="Z301" i="1"/>
  <c r="AA301" i="1"/>
  <c r="AB301" i="1"/>
  <c r="AC301" i="1"/>
  <c r="AD301" i="1"/>
  <c r="AE301" i="1"/>
  <c r="AF301" i="1"/>
  <c r="AN301" i="1" s="1"/>
  <c r="Z302" i="1"/>
  <c r="AA302" i="1"/>
  <c r="AB302" i="1"/>
  <c r="AC302" i="1"/>
  <c r="AD302" i="1"/>
  <c r="AE302" i="1"/>
  <c r="AF302" i="1"/>
  <c r="Z303" i="1"/>
  <c r="AA303" i="1"/>
  <c r="AB303" i="1"/>
  <c r="AC303" i="1"/>
  <c r="AD303" i="1"/>
  <c r="AE303" i="1"/>
  <c r="AF303" i="1"/>
  <c r="Z304" i="1"/>
  <c r="AA304" i="1"/>
  <c r="AB304" i="1"/>
  <c r="AC304" i="1"/>
  <c r="AD304" i="1"/>
  <c r="AE304" i="1"/>
  <c r="AF304" i="1"/>
  <c r="Z305" i="1"/>
  <c r="AA305" i="1"/>
  <c r="AB305" i="1"/>
  <c r="AC305" i="1"/>
  <c r="AD305" i="1"/>
  <c r="AE305" i="1"/>
  <c r="AF305" i="1"/>
  <c r="AN305" i="1" s="1"/>
  <c r="Z306" i="1"/>
  <c r="AA306" i="1"/>
  <c r="AB306" i="1"/>
  <c r="AC306" i="1"/>
  <c r="AD306" i="1"/>
  <c r="AE306" i="1"/>
  <c r="AF306" i="1"/>
  <c r="Z307" i="1"/>
  <c r="AA307" i="1"/>
  <c r="AB307" i="1"/>
  <c r="AC307" i="1"/>
  <c r="AD307" i="1"/>
  <c r="AE307" i="1"/>
  <c r="AF307" i="1"/>
  <c r="Z308" i="1"/>
  <c r="AA308" i="1"/>
  <c r="AB308" i="1"/>
  <c r="AC308" i="1"/>
  <c r="AD308" i="1"/>
  <c r="AE308" i="1"/>
  <c r="AF308" i="1"/>
  <c r="Z309" i="1"/>
  <c r="AA309" i="1"/>
  <c r="AB309" i="1"/>
  <c r="AC309" i="1"/>
  <c r="AD309" i="1"/>
  <c r="AE309" i="1"/>
  <c r="AF309" i="1"/>
  <c r="AN309" i="1" s="1"/>
  <c r="Z310" i="1"/>
  <c r="AA310" i="1"/>
  <c r="AB310" i="1"/>
  <c r="AC310" i="1"/>
  <c r="AD310" i="1"/>
  <c r="AE310" i="1"/>
  <c r="AF310" i="1"/>
  <c r="Z311" i="1"/>
  <c r="AA311" i="1"/>
  <c r="AB311" i="1"/>
  <c r="AC311" i="1"/>
  <c r="AD311" i="1"/>
  <c r="AE311" i="1"/>
  <c r="AF311" i="1"/>
  <c r="Z312" i="1"/>
  <c r="AA312" i="1"/>
  <c r="AB312" i="1"/>
  <c r="AC312" i="1"/>
  <c r="AD312" i="1"/>
  <c r="AE312" i="1"/>
  <c r="AF312" i="1"/>
  <c r="AN312" i="1" s="1"/>
  <c r="Z313" i="1"/>
  <c r="AA313" i="1"/>
  <c r="AB313" i="1"/>
  <c r="AC313" i="1"/>
  <c r="AD313" i="1"/>
  <c r="AE313" i="1"/>
  <c r="AF313" i="1"/>
  <c r="AN313" i="1" s="1"/>
  <c r="Z314" i="1"/>
  <c r="AA314" i="1"/>
  <c r="AB314" i="1"/>
  <c r="AC314" i="1"/>
  <c r="AD314" i="1"/>
  <c r="AE314" i="1"/>
  <c r="AF314" i="1"/>
  <c r="Z315" i="1"/>
  <c r="AA315" i="1"/>
  <c r="AB315" i="1"/>
  <c r="AC315" i="1"/>
  <c r="AD315" i="1"/>
  <c r="AE315" i="1"/>
  <c r="AF315" i="1"/>
  <c r="Z316" i="1"/>
  <c r="AA316" i="1"/>
  <c r="AB316" i="1"/>
  <c r="AC316" i="1"/>
  <c r="AD316" i="1"/>
  <c r="AE316" i="1"/>
  <c r="AF316" i="1"/>
  <c r="AN316" i="1" s="1"/>
  <c r="Z317" i="1"/>
  <c r="AA317" i="1"/>
  <c r="AB317" i="1"/>
  <c r="AC317" i="1"/>
  <c r="AD317" i="1"/>
  <c r="AE317" i="1"/>
  <c r="AF317" i="1"/>
  <c r="AN317" i="1" s="1"/>
  <c r="Z318" i="1"/>
  <c r="AA318" i="1"/>
  <c r="AB318" i="1"/>
  <c r="AC318" i="1"/>
  <c r="AD318" i="1"/>
  <c r="AE318" i="1"/>
  <c r="AF318" i="1"/>
  <c r="Z319" i="1"/>
  <c r="AA319" i="1"/>
  <c r="AB319" i="1"/>
  <c r="AC319" i="1"/>
  <c r="AD319" i="1"/>
  <c r="AE319" i="1"/>
  <c r="AF319" i="1"/>
  <c r="Z320" i="1"/>
  <c r="AA320" i="1"/>
  <c r="AB320" i="1"/>
  <c r="AC320" i="1"/>
  <c r="AD320" i="1"/>
  <c r="AE320" i="1"/>
  <c r="AF320" i="1"/>
  <c r="AN320" i="1" s="1"/>
  <c r="Z321" i="1"/>
  <c r="AA321" i="1"/>
  <c r="AB321" i="1"/>
  <c r="AC321" i="1"/>
  <c r="AD321" i="1"/>
  <c r="AE321" i="1"/>
  <c r="AF321" i="1"/>
  <c r="AN321" i="1" s="1"/>
  <c r="Z322" i="1"/>
  <c r="AA322" i="1"/>
  <c r="AB322" i="1"/>
  <c r="AC322" i="1"/>
  <c r="AD322" i="1"/>
  <c r="AE322" i="1"/>
  <c r="AF322" i="1"/>
  <c r="Z323" i="1"/>
  <c r="AA323" i="1"/>
  <c r="AB323" i="1"/>
  <c r="AC323" i="1"/>
  <c r="AD323" i="1"/>
  <c r="AE323" i="1"/>
  <c r="AF323" i="1"/>
  <c r="AN323" i="1" s="1"/>
  <c r="Z324" i="1"/>
  <c r="AA324" i="1"/>
  <c r="AB324" i="1"/>
  <c r="AC324" i="1"/>
  <c r="AD324" i="1"/>
  <c r="AE324" i="1"/>
  <c r="AF324" i="1"/>
  <c r="AN324" i="1" s="1"/>
  <c r="Z325" i="1"/>
  <c r="AA325" i="1"/>
  <c r="AB325" i="1"/>
  <c r="AC325" i="1"/>
  <c r="AD325" i="1"/>
  <c r="AE325" i="1"/>
  <c r="AF325" i="1"/>
  <c r="AN325" i="1" s="1"/>
  <c r="Z326" i="1"/>
  <c r="AA326" i="1"/>
  <c r="AB326" i="1"/>
  <c r="AC326" i="1"/>
  <c r="AD326" i="1"/>
  <c r="AE326" i="1"/>
  <c r="AF326" i="1"/>
  <c r="Z327" i="1"/>
  <c r="AA327" i="1"/>
  <c r="AB327" i="1"/>
  <c r="AC327" i="1"/>
  <c r="AD327" i="1"/>
  <c r="AE327" i="1"/>
  <c r="AF327" i="1"/>
  <c r="Z328" i="1"/>
  <c r="AA328" i="1"/>
  <c r="AB328" i="1"/>
  <c r="AC328" i="1"/>
  <c r="AD328" i="1"/>
  <c r="AE328" i="1"/>
  <c r="AF328" i="1"/>
  <c r="AN328" i="1" s="1"/>
  <c r="Z329" i="1"/>
  <c r="AA329" i="1"/>
  <c r="AB329" i="1"/>
  <c r="AC329" i="1"/>
  <c r="AD329" i="1"/>
  <c r="AE329" i="1"/>
  <c r="AF329" i="1"/>
  <c r="AN329" i="1" s="1"/>
  <c r="Z330" i="1"/>
  <c r="AA330" i="1"/>
  <c r="AB330" i="1"/>
  <c r="AC330" i="1"/>
  <c r="AD330" i="1"/>
  <c r="AE330" i="1"/>
  <c r="AF330" i="1"/>
  <c r="Z331" i="1"/>
  <c r="AA331" i="1"/>
  <c r="AB331" i="1"/>
  <c r="AC331" i="1"/>
  <c r="AD331" i="1"/>
  <c r="AE331" i="1"/>
  <c r="AF331" i="1"/>
  <c r="Z332" i="1"/>
  <c r="AA332" i="1"/>
  <c r="AB332" i="1"/>
  <c r="AC332" i="1"/>
  <c r="AD332" i="1"/>
  <c r="AE332" i="1"/>
  <c r="AF332" i="1"/>
  <c r="AN332" i="1" s="1"/>
  <c r="Z333" i="1"/>
  <c r="AA333" i="1"/>
  <c r="AB333" i="1"/>
  <c r="AC333" i="1"/>
  <c r="AD333" i="1"/>
  <c r="AE333" i="1"/>
  <c r="AF333" i="1"/>
  <c r="AN333" i="1" s="1"/>
  <c r="Z334" i="1"/>
  <c r="AA334" i="1"/>
  <c r="AB334" i="1"/>
  <c r="AC334" i="1"/>
  <c r="AD334" i="1"/>
  <c r="AE334" i="1"/>
  <c r="AF334" i="1"/>
  <c r="Z335" i="1"/>
  <c r="AA335" i="1"/>
  <c r="AB335" i="1"/>
  <c r="AC335" i="1"/>
  <c r="AD335" i="1"/>
  <c r="AE335" i="1"/>
  <c r="AF335" i="1"/>
  <c r="AN335" i="1" s="1"/>
  <c r="Z336" i="1"/>
  <c r="AA336" i="1"/>
  <c r="AB336" i="1"/>
  <c r="AC336" i="1"/>
  <c r="AD336" i="1"/>
  <c r="AE336" i="1"/>
  <c r="AF336" i="1"/>
  <c r="AN336" i="1" s="1"/>
  <c r="Z337" i="1"/>
  <c r="AA337" i="1"/>
  <c r="AB337" i="1"/>
  <c r="AC337" i="1"/>
  <c r="AD337" i="1"/>
  <c r="AE337" i="1"/>
  <c r="AF337" i="1"/>
  <c r="AN337" i="1" s="1"/>
  <c r="Z338" i="1"/>
  <c r="AA338" i="1"/>
  <c r="AB338" i="1"/>
  <c r="AC338" i="1"/>
  <c r="AD338" i="1"/>
  <c r="AE338" i="1"/>
  <c r="AF338" i="1"/>
  <c r="Z339" i="1"/>
  <c r="AA339" i="1"/>
  <c r="AB339" i="1"/>
  <c r="AC339" i="1"/>
  <c r="AD339" i="1"/>
  <c r="AE339" i="1"/>
  <c r="AF339" i="1"/>
  <c r="Z340" i="1"/>
  <c r="AA340" i="1"/>
  <c r="AB340" i="1"/>
  <c r="AC340" i="1"/>
  <c r="AD340" i="1"/>
  <c r="AE340" i="1"/>
  <c r="AF340" i="1"/>
  <c r="AN340" i="1" s="1"/>
  <c r="Z341" i="1"/>
  <c r="AA341" i="1"/>
  <c r="AB341" i="1"/>
  <c r="AC341" i="1"/>
  <c r="AD341" i="1"/>
  <c r="AE341" i="1"/>
  <c r="AF341" i="1"/>
  <c r="AN341" i="1" s="1"/>
  <c r="Z342" i="1"/>
  <c r="AA342" i="1"/>
  <c r="AB342" i="1"/>
  <c r="AC342" i="1"/>
  <c r="AD342" i="1"/>
  <c r="AE342" i="1"/>
  <c r="AF342" i="1"/>
  <c r="AN342" i="1" s="1"/>
  <c r="Z343" i="1"/>
  <c r="AA343" i="1"/>
  <c r="AB343" i="1"/>
  <c r="AC343" i="1"/>
  <c r="AD343" i="1"/>
  <c r="AE343" i="1"/>
  <c r="AF343" i="1"/>
  <c r="AN343" i="1" s="1"/>
  <c r="Z344" i="1"/>
  <c r="AA344" i="1"/>
  <c r="AB344" i="1"/>
  <c r="AC344" i="1"/>
  <c r="AD344" i="1"/>
  <c r="AE344" i="1"/>
  <c r="AF344" i="1"/>
  <c r="AN344" i="1" s="1"/>
  <c r="Z345" i="1"/>
  <c r="AA345" i="1"/>
  <c r="AB345" i="1"/>
  <c r="AC345" i="1"/>
  <c r="AD345" i="1"/>
  <c r="AE345" i="1"/>
  <c r="AF345" i="1"/>
  <c r="AN345" i="1" s="1"/>
  <c r="Z346" i="1"/>
  <c r="AA346" i="1"/>
  <c r="AB346" i="1"/>
  <c r="AC346" i="1"/>
  <c r="AD346" i="1"/>
  <c r="AE346" i="1"/>
  <c r="AF346" i="1"/>
  <c r="AN346" i="1" s="1"/>
  <c r="Z347" i="1"/>
  <c r="AA347" i="1"/>
  <c r="AB347" i="1"/>
  <c r="AC347" i="1"/>
  <c r="AD347" i="1"/>
  <c r="AE347" i="1"/>
  <c r="AF347" i="1"/>
  <c r="AN347" i="1" s="1"/>
  <c r="Z348" i="1"/>
  <c r="AA348" i="1"/>
  <c r="AB348" i="1"/>
  <c r="AC348" i="1"/>
  <c r="AD348" i="1"/>
  <c r="AE348" i="1"/>
  <c r="AF348" i="1"/>
  <c r="AN348" i="1" s="1"/>
  <c r="Z349" i="1"/>
  <c r="AA349" i="1"/>
  <c r="AB349" i="1"/>
  <c r="AC349" i="1"/>
  <c r="AD349" i="1"/>
  <c r="AE349" i="1"/>
  <c r="AF349" i="1"/>
  <c r="AN349" i="1" s="1"/>
  <c r="Z350" i="1"/>
  <c r="AA350" i="1"/>
  <c r="AB350" i="1"/>
  <c r="AC350" i="1"/>
  <c r="AD350" i="1"/>
  <c r="AE350" i="1"/>
  <c r="AF350" i="1"/>
  <c r="AN350" i="1" s="1"/>
  <c r="Z351" i="1"/>
  <c r="AA351" i="1"/>
  <c r="AB351" i="1"/>
  <c r="AC351" i="1"/>
  <c r="AD351" i="1"/>
  <c r="AE351" i="1"/>
  <c r="AF351" i="1"/>
  <c r="AN351" i="1" s="1"/>
  <c r="Z352" i="1"/>
  <c r="AA352" i="1"/>
  <c r="AB352" i="1"/>
  <c r="AC352" i="1"/>
  <c r="AD352" i="1"/>
  <c r="AE352" i="1"/>
  <c r="AF352" i="1"/>
  <c r="AN352" i="1" s="1"/>
  <c r="Z353" i="1"/>
  <c r="AA353" i="1"/>
  <c r="AB353" i="1"/>
  <c r="AC353" i="1"/>
  <c r="AD353" i="1"/>
  <c r="AE353" i="1"/>
  <c r="AF353" i="1"/>
  <c r="AN353" i="1" s="1"/>
  <c r="Z354" i="1"/>
  <c r="AA354" i="1"/>
  <c r="AB354" i="1"/>
  <c r="AC354" i="1"/>
  <c r="AD354" i="1"/>
  <c r="AE354" i="1"/>
  <c r="AF354" i="1"/>
  <c r="Z355" i="1"/>
  <c r="AA355" i="1"/>
  <c r="AB355" i="1"/>
  <c r="AC355" i="1"/>
  <c r="AD355" i="1"/>
  <c r="AE355" i="1"/>
  <c r="AF355" i="1"/>
  <c r="Z356" i="1"/>
  <c r="AA356" i="1"/>
  <c r="AB356" i="1"/>
  <c r="AC356" i="1"/>
  <c r="AD356" i="1"/>
  <c r="AE356" i="1"/>
  <c r="AF356" i="1"/>
  <c r="AN356" i="1" s="1"/>
  <c r="Z357" i="1"/>
  <c r="AA357" i="1"/>
  <c r="AB357" i="1"/>
  <c r="AC357" i="1"/>
  <c r="AD357" i="1"/>
  <c r="AE357" i="1"/>
  <c r="AF357" i="1"/>
  <c r="AN357" i="1" s="1"/>
  <c r="Z358" i="1"/>
  <c r="AA358" i="1"/>
  <c r="AB358" i="1"/>
  <c r="AC358" i="1"/>
  <c r="AD358" i="1"/>
  <c r="AE358" i="1"/>
  <c r="AF358" i="1"/>
  <c r="Z359" i="1"/>
  <c r="AA359" i="1"/>
  <c r="AB359" i="1"/>
  <c r="AC359" i="1"/>
  <c r="AD359" i="1"/>
  <c r="AE359" i="1"/>
  <c r="AF359" i="1"/>
  <c r="Z360" i="1"/>
  <c r="AA360" i="1"/>
  <c r="AB360" i="1"/>
  <c r="AC360" i="1"/>
  <c r="AD360" i="1"/>
  <c r="AE360" i="1"/>
  <c r="AF360" i="1"/>
  <c r="AN360" i="1" s="1"/>
  <c r="Z361" i="1"/>
  <c r="AA361" i="1"/>
  <c r="AB361" i="1"/>
  <c r="AC361" i="1"/>
  <c r="AD361" i="1"/>
  <c r="AE361" i="1"/>
  <c r="AF361" i="1"/>
  <c r="AN361" i="1" s="1"/>
  <c r="Z362" i="1"/>
  <c r="AA362" i="1"/>
  <c r="AB362" i="1"/>
  <c r="AC362" i="1"/>
  <c r="AD362" i="1"/>
  <c r="AE362" i="1"/>
  <c r="AF362" i="1"/>
  <c r="Z363" i="1"/>
  <c r="AA363" i="1"/>
  <c r="AB363" i="1"/>
  <c r="AC363" i="1"/>
  <c r="AD363" i="1"/>
  <c r="AE363" i="1"/>
  <c r="AF363" i="1"/>
  <c r="Z364" i="1"/>
  <c r="AA364" i="1"/>
  <c r="AB364" i="1"/>
  <c r="AC364" i="1"/>
  <c r="AD364" i="1"/>
  <c r="AE364" i="1"/>
  <c r="AF364" i="1"/>
  <c r="AN364" i="1" s="1"/>
  <c r="Z365" i="1"/>
  <c r="AA365" i="1"/>
  <c r="AB365" i="1"/>
  <c r="AC365" i="1"/>
  <c r="AD365" i="1"/>
  <c r="AE365" i="1"/>
  <c r="AF365" i="1"/>
  <c r="AN365" i="1" s="1"/>
  <c r="Z366" i="1"/>
  <c r="AA366" i="1"/>
  <c r="AB366" i="1"/>
  <c r="AC366" i="1"/>
  <c r="AD366" i="1"/>
  <c r="AE366" i="1"/>
  <c r="AF366" i="1"/>
  <c r="AN366" i="1" s="1"/>
  <c r="Z367" i="1"/>
  <c r="AA367" i="1"/>
  <c r="AB367" i="1"/>
  <c r="AC367" i="1"/>
  <c r="AD367" i="1"/>
  <c r="AE367" i="1"/>
  <c r="AF367" i="1"/>
  <c r="AN367" i="1" s="1"/>
  <c r="Z368" i="1"/>
  <c r="AA368" i="1"/>
  <c r="AB368" i="1"/>
  <c r="AC368" i="1"/>
  <c r="AD368" i="1"/>
  <c r="AE368" i="1"/>
  <c r="AF368" i="1"/>
  <c r="AN368" i="1" s="1"/>
  <c r="Z369" i="1"/>
  <c r="AA369" i="1"/>
  <c r="AB369" i="1"/>
  <c r="AC369" i="1"/>
  <c r="AD369" i="1"/>
  <c r="AE369" i="1"/>
  <c r="AF369" i="1"/>
  <c r="AN369" i="1" s="1"/>
  <c r="Z370" i="1"/>
  <c r="AA370" i="1"/>
  <c r="AB370" i="1"/>
  <c r="AC370" i="1"/>
  <c r="AD370" i="1"/>
  <c r="AE370" i="1"/>
  <c r="AF370" i="1"/>
  <c r="AN370" i="1" s="1"/>
  <c r="Z371" i="1"/>
  <c r="AA371" i="1"/>
  <c r="AB371" i="1"/>
  <c r="AC371" i="1"/>
  <c r="AD371" i="1"/>
  <c r="AE371" i="1"/>
  <c r="AF371" i="1"/>
  <c r="AN371" i="1" s="1"/>
  <c r="Z372" i="1"/>
  <c r="AA372" i="1"/>
  <c r="AB372" i="1"/>
  <c r="AC372" i="1"/>
  <c r="AD372" i="1"/>
  <c r="AE372" i="1"/>
  <c r="AF372" i="1"/>
  <c r="AN372" i="1" s="1"/>
  <c r="Z373" i="1"/>
  <c r="AA373" i="1"/>
  <c r="AB373" i="1"/>
  <c r="AC373" i="1"/>
  <c r="AD373" i="1"/>
  <c r="AE373" i="1"/>
  <c r="AF373" i="1"/>
  <c r="AN373" i="1" s="1"/>
  <c r="Z374" i="1"/>
  <c r="AA374" i="1"/>
  <c r="AB374" i="1"/>
  <c r="AC374" i="1"/>
  <c r="AD374" i="1"/>
  <c r="AE374" i="1"/>
  <c r="AF374" i="1"/>
  <c r="AN374" i="1" s="1"/>
  <c r="Z375" i="1"/>
  <c r="AA375" i="1"/>
  <c r="AB375" i="1"/>
  <c r="AC375" i="1"/>
  <c r="AD375" i="1"/>
  <c r="AE375" i="1"/>
  <c r="AF375" i="1"/>
  <c r="AN375" i="1" s="1"/>
  <c r="Z376" i="1"/>
  <c r="AA376" i="1"/>
  <c r="AB376" i="1"/>
  <c r="AC376" i="1"/>
  <c r="AD376" i="1"/>
  <c r="AE376" i="1"/>
  <c r="AF376" i="1"/>
  <c r="AN376" i="1" s="1"/>
  <c r="Z377" i="1"/>
  <c r="AA377" i="1"/>
  <c r="AB377" i="1"/>
  <c r="AC377" i="1"/>
  <c r="AD377" i="1"/>
  <c r="AE377" i="1"/>
  <c r="AF377" i="1"/>
  <c r="AN377" i="1" s="1"/>
  <c r="Z378" i="1"/>
  <c r="AA378" i="1"/>
  <c r="AB378" i="1"/>
  <c r="AC378" i="1"/>
  <c r="AD378" i="1"/>
  <c r="AE378" i="1"/>
  <c r="AF378" i="1"/>
  <c r="Z379" i="1"/>
  <c r="AA379" i="1"/>
  <c r="AB379" i="1"/>
  <c r="AC379" i="1"/>
  <c r="AD379" i="1"/>
  <c r="AE379" i="1"/>
  <c r="AF379" i="1"/>
  <c r="AN379" i="1" s="1"/>
  <c r="Z380" i="1"/>
  <c r="AA380" i="1"/>
  <c r="AB380" i="1"/>
  <c r="AC380" i="1"/>
  <c r="AD380" i="1"/>
  <c r="AE380" i="1"/>
  <c r="AF380" i="1"/>
  <c r="AN380" i="1" s="1"/>
  <c r="Z381" i="1"/>
  <c r="AA381" i="1"/>
  <c r="AB381" i="1"/>
  <c r="AC381" i="1"/>
  <c r="AD381" i="1"/>
  <c r="AE381" i="1"/>
  <c r="AF381" i="1"/>
  <c r="AN381" i="1" s="1"/>
  <c r="Z382" i="1"/>
  <c r="AA382" i="1"/>
  <c r="AB382" i="1"/>
  <c r="AC382" i="1"/>
  <c r="AD382" i="1"/>
  <c r="AE382" i="1"/>
  <c r="AF382" i="1"/>
  <c r="Z383" i="1"/>
  <c r="AA383" i="1"/>
  <c r="AB383" i="1"/>
  <c r="AC383" i="1"/>
  <c r="AD383" i="1"/>
  <c r="AE383" i="1"/>
  <c r="AF383" i="1"/>
  <c r="Z384" i="1"/>
  <c r="AA384" i="1"/>
  <c r="AB384" i="1"/>
  <c r="AC384" i="1"/>
  <c r="AD384" i="1"/>
  <c r="AE384" i="1"/>
  <c r="AF384" i="1"/>
  <c r="AN384" i="1" s="1"/>
  <c r="Z385" i="1"/>
  <c r="AA385" i="1"/>
  <c r="AB385" i="1"/>
  <c r="AC385" i="1"/>
  <c r="AD385" i="1"/>
  <c r="AE385" i="1"/>
  <c r="AF385" i="1"/>
  <c r="AN385" i="1" s="1"/>
  <c r="Z386" i="1"/>
  <c r="AA386" i="1"/>
  <c r="AB386" i="1"/>
  <c r="AC386" i="1"/>
  <c r="AD386" i="1"/>
  <c r="AE386" i="1"/>
  <c r="AF386" i="1"/>
  <c r="AN386" i="1" s="1"/>
  <c r="Z387" i="1"/>
  <c r="AA387" i="1"/>
  <c r="AB387" i="1"/>
  <c r="AC387" i="1"/>
  <c r="AD387" i="1"/>
  <c r="AE387" i="1"/>
  <c r="AF387" i="1"/>
  <c r="AN387" i="1" s="1"/>
  <c r="Z388" i="1"/>
  <c r="AA388" i="1"/>
  <c r="AB388" i="1"/>
  <c r="AC388" i="1"/>
  <c r="AD388" i="1"/>
  <c r="AE388" i="1"/>
  <c r="AF388" i="1"/>
  <c r="AN388" i="1" s="1"/>
  <c r="Z389" i="1"/>
  <c r="AA389" i="1"/>
  <c r="AB389" i="1"/>
  <c r="AC389" i="1"/>
  <c r="AD389" i="1"/>
  <c r="AE389" i="1"/>
  <c r="AF389" i="1"/>
  <c r="AN389" i="1" s="1"/>
  <c r="Z390" i="1"/>
  <c r="AA390" i="1"/>
  <c r="AB390" i="1"/>
  <c r="AC390" i="1"/>
  <c r="AD390" i="1"/>
  <c r="AE390" i="1"/>
  <c r="AF390" i="1"/>
  <c r="Z391" i="1"/>
  <c r="AA391" i="1"/>
  <c r="AB391" i="1"/>
  <c r="AC391" i="1"/>
  <c r="AD391" i="1"/>
  <c r="AE391" i="1"/>
  <c r="AF391" i="1"/>
  <c r="AN391" i="1" s="1"/>
  <c r="Z392" i="1"/>
  <c r="AA392" i="1"/>
  <c r="AB392" i="1"/>
  <c r="AC392" i="1"/>
  <c r="AD392" i="1"/>
  <c r="AE392" i="1"/>
  <c r="AF392" i="1"/>
  <c r="AN392" i="1" s="1"/>
  <c r="Z393" i="1"/>
  <c r="AA393" i="1"/>
  <c r="AB393" i="1"/>
  <c r="AC393" i="1"/>
  <c r="AD393" i="1"/>
  <c r="AE393" i="1"/>
  <c r="AF393" i="1"/>
  <c r="AN393" i="1" s="1"/>
  <c r="Z394" i="1"/>
  <c r="AA394" i="1"/>
  <c r="AB394" i="1"/>
  <c r="AC394" i="1"/>
  <c r="AD394" i="1"/>
  <c r="AE394" i="1"/>
  <c r="AF394" i="1"/>
  <c r="AN394" i="1" s="1"/>
  <c r="Z395" i="1"/>
  <c r="AA395" i="1"/>
  <c r="AB395" i="1"/>
  <c r="AC395" i="1"/>
  <c r="AD395" i="1"/>
  <c r="AE395" i="1"/>
  <c r="AF395" i="1"/>
  <c r="AN395" i="1" s="1"/>
  <c r="Z396" i="1"/>
  <c r="AA396" i="1"/>
  <c r="AB396" i="1"/>
  <c r="AC396" i="1"/>
  <c r="AD396" i="1"/>
  <c r="AE396" i="1"/>
  <c r="AF396" i="1"/>
  <c r="AN396" i="1" s="1"/>
  <c r="Z397" i="1"/>
  <c r="AA397" i="1"/>
  <c r="AB397" i="1"/>
  <c r="AC397" i="1"/>
  <c r="AD397" i="1"/>
  <c r="AE397" i="1"/>
  <c r="AF397" i="1"/>
  <c r="AN397" i="1" s="1"/>
  <c r="Z398" i="1"/>
  <c r="AA398" i="1"/>
  <c r="AB398" i="1"/>
  <c r="AC398" i="1"/>
  <c r="AD398" i="1"/>
  <c r="AE398" i="1"/>
  <c r="AF398" i="1"/>
  <c r="Z399" i="1"/>
  <c r="AA399" i="1"/>
  <c r="AB399" i="1"/>
  <c r="AC399" i="1"/>
  <c r="AD399" i="1"/>
  <c r="AE399" i="1"/>
  <c r="AF399" i="1"/>
  <c r="Z400" i="1"/>
  <c r="AA400" i="1"/>
  <c r="AB400" i="1"/>
  <c r="AC400" i="1"/>
  <c r="AD400" i="1"/>
  <c r="AE400" i="1"/>
  <c r="AF400" i="1"/>
  <c r="AN400" i="1" s="1"/>
  <c r="Z401" i="1"/>
  <c r="AA401" i="1"/>
  <c r="AB401" i="1"/>
  <c r="AC401" i="1"/>
  <c r="AD401" i="1"/>
  <c r="AE401" i="1"/>
  <c r="AF401" i="1"/>
  <c r="AN401" i="1" s="1"/>
  <c r="Z402" i="1"/>
  <c r="AA402" i="1"/>
  <c r="AB402" i="1"/>
  <c r="AC402" i="1"/>
  <c r="AD402" i="1"/>
  <c r="AE402" i="1"/>
  <c r="AF402" i="1"/>
  <c r="Z403" i="1"/>
  <c r="AA403" i="1"/>
  <c r="AB403" i="1"/>
  <c r="AC403" i="1"/>
  <c r="AD403" i="1"/>
  <c r="AE403" i="1"/>
  <c r="AF403" i="1"/>
  <c r="Z404" i="1"/>
  <c r="AA404" i="1"/>
  <c r="AB404" i="1"/>
  <c r="AC404" i="1"/>
  <c r="AD404" i="1"/>
  <c r="AE404" i="1"/>
  <c r="AF404" i="1"/>
  <c r="AN404" i="1" s="1"/>
  <c r="Z405" i="1"/>
  <c r="AA405" i="1"/>
  <c r="AB405" i="1"/>
  <c r="AC405" i="1"/>
  <c r="AD405" i="1"/>
  <c r="AE405" i="1"/>
  <c r="AF405" i="1"/>
  <c r="AN405" i="1" s="1"/>
  <c r="Z406" i="1"/>
  <c r="AA406" i="1"/>
  <c r="AB406" i="1"/>
  <c r="AC406" i="1"/>
  <c r="AD406" i="1"/>
  <c r="AE406" i="1"/>
  <c r="AF406" i="1"/>
  <c r="AN406" i="1" s="1"/>
  <c r="Z407" i="1"/>
  <c r="AA407" i="1"/>
  <c r="AB407" i="1"/>
  <c r="AC407" i="1"/>
  <c r="AD407" i="1"/>
  <c r="AE407" i="1"/>
  <c r="AF407" i="1"/>
  <c r="AN407" i="1" s="1"/>
  <c r="Z408" i="1"/>
  <c r="AA408" i="1"/>
  <c r="AB408" i="1"/>
  <c r="AC408" i="1"/>
  <c r="AD408" i="1"/>
  <c r="AE408" i="1"/>
  <c r="AF408" i="1"/>
  <c r="AN408" i="1" s="1"/>
  <c r="Z409" i="1"/>
  <c r="AA409" i="1"/>
  <c r="AB409" i="1"/>
  <c r="AC409" i="1"/>
  <c r="AD409" i="1"/>
  <c r="AE409" i="1"/>
  <c r="AF409" i="1"/>
  <c r="AN409" i="1" s="1"/>
  <c r="Z410" i="1"/>
  <c r="AA410" i="1"/>
  <c r="AB410" i="1"/>
  <c r="AC410" i="1"/>
  <c r="AD410" i="1"/>
  <c r="AE410" i="1"/>
  <c r="AF410" i="1"/>
  <c r="AN410" i="1" s="1"/>
  <c r="Z411" i="1"/>
  <c r="AA411" i="1"/>
  <c r="AB411" i="1"/>
  <c r="AC411" i="1"/>
  <c r="AD411" i="1"/>
  <c r="AE411" i="1"/>
  <c r="AF411" i="1"/>
  <c r="Z412" i="1"/>
  <c r="AA412" i="1"/>
  <c r="AB412" i="1"/>
  <c r="AC412" i="1"/>
  <c r="AD412" i="1"/>
  <c r="AE412" i="1"/>
  <c r="AF412" i="1"/>
  <c r="AN412" i="1" s="1"/>
  <c r="Z413" i="1"/>
  <c r="AA413" i="1"/>
  <c r="AB413" i="1"/>
  <c r="AC413" i="1"/>
  <c r="AD413" i="1"/>
  <c r="AE413" i="1"/>
  <c r="AF413" i="1"/>
  <c r="AN413" i="1" s="1"/>
  <c r="Z414" i="1"/>
  <c r="AA414" i="1"/>
  <c r="AB414" i="1"/>
  <c r="AC414" i="1"/>
  <c r="AD414" i="1"/>
  <c r="AE414" i="1"/>
  <c r="AF414" i="1"/>
  <c r="AN414" i="1" s="1"/>
  <c r="Z415" i="1"/>
  <c r="AA415" i="1"/>
  <c r="AB415" i="1"/>
  <c r="AC415" i="1"/>
  <c r="AD415" i="1"/>
  <c r="AE415" i="1"/>
  <c r="AF415" i="1"/>
  <c r="AN415" i="1" s="1"/>
  <c r="Z416" i="1"/>
  <c r="AA416" i="1"/>
  <c r="AB416" i="1"/>
  <c r="AC416" i="1"/>
  <c r="AD416" i="1"/>
  <c r="AE416" i="1"/>
  <c r="AF416" i="1"/>
  <c r="AN416" i="1" s="1"/>
  <c r="Z417" i="1"/>
  <c r="AA417" i="1"/>
  <c r="AB417" i="1"/>
  <c r="AC417" i="1"/>
  <c r="AD417" i="1"/>
  <c r="AE417" i="1"/>
  <c r="AF417" i="1"/>
  <c r="AN417" i="1" s="1"/>
  <c r="Z418" i="1"/>
  <c r="AA418" i="1"/>
  <c r="AB418" i="1"/>
  <c r="AC418" i="1"/>
  <c r="AD418" i="1"/>
  <c r="AE418" i="1"/>
  <c r="AF418" i="1"/>
  <c r="Z419" i="1"/>
  <c r="AA419" i="1"/>
  <c r="AB419" i="1"/>
  <c r="AC419" i="1"/>
  <c r="AD419" i="1"/>
  <c r="AE419" i="1"/>
  <c r="AF419" i="1"/>
  <c r="Z420" i="1"/>
  <c r="AA420" i="1"/>
  <c r="AB420" i="1"/>
  <c r="AC420" i="1"/>
  <c r="AD420" i="1"/>
  <c r="AE420" i="1"/>
  <c r="AF420" i="1"/>
  <c r="AN420" i="1" s="1"/>
  <c r="Z421" i="1"/>
  <c r="AA421" i="1"/>
  <c r="AB421" i="1"/>
  <c r="AC421" i="1"/>
  <c r="AD421" i="1"/>
  <c r="AE421" i="1"/>
  <c r="AF421" i="1"/>
  <c r="AN421" i="1" s="1"/>
  <c r="Z422" i="1"/>
  <c r="AA422" i="1"/>
  <c r="AB422" i="1"/>
  <c r="AC422" i="1"/>
  <c r="AD422" i="1"/>
  <c r="AE422" i="1"/>
  <c r="AF422" i="1"/>
  <c r="AN422" i="1" s="1"/>
  <c r="Z423" i="1"/>
  <c r="AA423" i="1"/>
  <c r="AB423" i="1"/>
  <c r="AC423" i="1"/>
  <c r="AD423" i="1"/>
  <c r="AE423" i="1"/>
  <c r="AF423" i="1"/>
  <c r="AN423" i="1" s="1"/>
  <c r="Z424" i="1"/>
  <c r="AA424" i="1"/>
  <c r="AB424" i="1"/>
  <c r="AC424" i="1"/>
  <c r="AD424" i="1"/>
  <c r="AE424" i="1"/>
  <c r="AF424" i="1"/>
  <c r="AN424" i="1" s="1"/>
  <c r="Z425" i="1"/>
  <c r="AA425" i="1"/>
  <c r="AB425" i="1"/>
  <c r="AC425" i="1"/>
  <c r="AD425" i="1"/>
  <c r="AE425" i="1"/>
  <c r="AF425" i="1"/>
  <c r="AN425" i="1" s="1"/>
  <c r="Z426" i="1"/>
  <c r="AA426" i="1"/>
  <c r="AB426" i="1"/>
  <c r="AC426" i="1"/>
  <c r="AD426" i="1"/>
  <c r="AE426" i="1"/>
  <c r="AF426" i="1"/>
  <c r="AN426" i="1" s="1"/>
  <c r="Z427" i="1"/>
  <c r="AA427" i="1"/>
  <c r="AB427" i="1"/>
  <c r="AC427" i="1"/>
  <c r="AD427" i="1"/>
  <c r="AE427" i="1"/>
  <c r="AF427" i="1"/>
  <c r="AN427" i="1" s="1"/>
  <c r="Z428" i="1"/>
  <c r="AA428" i="1"/>
  <c r="AB428" i="1"/>
  <c r="AC428" i="1"/>
  <c r="AD428" i="1"/>
  <c r="AE428" i="1"/>
  <c r="AF428" i="1"/>
  <c r="AN428" i="1" s="1"/>
  <c r="Z429" i="1"/>
  <c r="AA429" i="1"/>
  <c r="AB429" i="1"/>
  <c r="AC429" i="1"/>
  <c r="AD429" i="1"/>
  <c r="AE429" i="1"/>
  <c r="AF429" i="1"/>
  <c r="AN429" i="1" s="1"/>
  <c r="Z430" i="1"/>
  <c r="AA430" i="1"/>
  <c r="AB430" i="1"/>
  <c r="AC430" i="1"/>
  <c r="AD430" i="1"/>
  <c r="AE430" i="1"/>
  <c r="AF430" i="1"/>
  <c r="AN430" i="1" s="1"/>
  <c r="Z431" i="1"/>
  <c r="AA431" i="1"/>
  <c r="AB431" i="1"/>
  <c r="AC431" i="1"/>
  <c r="AD431" i="1"/>
  <c r="AE431" i="1"/>
  <c r="AF431" i="1"/>
  <c r="AN431" i="1" s="1"/>
  <c r="Z432" i="1"/>
  <c r="AA432" i="1"/>
  <c r="AB432" i="1"/>
  <c r="AC432" i="1"/>
  <c r="AD432" i="1"/>
  <c r="AE432" i="1"/>
  <c r="AF432" i="1"/>
  <c r="AN432" i="1" s="1"/>
  <c r="Z433" i="1"/>
  <c r="AA433" i="1"/>
  <c r="AB433" i="1"/>
  <c r="AC433" i="1"/>
  <c r="AD433" i="1"/>
  <c r="AE433" i="1"/>
  <c r="AF433" i="1"/>
  <c r="AN433" i="1" s="1"/>
  <c r="Z434" i="1"/>
  <c r="AA434" i="1"/>
  <c r="AB434" i="1"/>
  <c r="AC434" i="1"/>
  <c r="AD434" i="1"/>
  <c r="AE434" i="1"/>
  <c r="AF434" i="1"/>
  <c r="AN434" i="1" s="1"/>
  <c r="Z435" i="1"/>
  <c r="AA435" i="1"/>
  <c r="AB435" i="1"/>
  <c r="AC435" i="1"/>
  <c r="AD435" i="1"/>
  <c r="AE435" i="1"/>
  <c r="AF435" i="1"/>
  <c r="Z436" i="1"/>
  <c r="AA436" i="1"/>
  <c r="AB436" i="1"/>
  <c r="AC436" i="1"/>
  <c r="AD436" i="1"/>
  <c r="AE436" i="1"/>
  <c r="AF436" i="1"/>
  <c r="AN436" i="1" s="1"/>
  <c r="Z437" i="1"/>
  <c r="AA437" i="1"/>
  <c r="AB437" i="1"/>
  <c r="AC437" i="1"/>
  <c r="AD437" i="1"/>
  <c r="AE437" i="1"/>
  <c r="AF437" i="1"/>
  <c r="AN437" i="1" s="1"/>
  <c r="Z438" i="1"/>
  <c r="AA438" i="1"/>
  <c r="AB438" i="1"/>
  <c r="AC438" i="1"/>
  <c r="AD438" i="1"/>
  <c r="AE438" i="1"/>
  <c r="AF438" i="1"/>
  <c r="Z439" i="1"/>
  <c r="AA439" i="1"/>
  <c r="AB439" i="1"/>
  <c r="AC439" i="1"/>
  <c r="AD439" i="1"/>
  <c r="AE439" i="1"/>
  <c r="AF439" i="1"/>
  <c r="Z440" i="1"/>
  <c r="AA440" i="1"/>
  <c r="AB440" i="1"/>
  <c r="AC440" i="1"/>
  <c r="AD440" i="1"/>
  <c r="AE440" i="1"/>
  <c r="AF440" i="1"/>
  <c r="AN440" i="1" s="1"/>
  <c r="Z441" i="1"/>
  <c r="AA441" i="1"/>
  <c r="AB441" i="1"/>
  <c r="AC441" i="1"/>
  <c r="AD441" i="1"/>
  <c r="AE441" i="1"/>
  <c r="AF441" i="1"/>
  <c r="AN441" i="1" s="1"/>
  <c r="Z442" i="1"/>
  <c r="AA442" i="1"/>
  <c r="AB442" i="1"/>
  <c r="AC442" i="1"/>
  <c r="AD442" i="1"/>
  <c r="AE442" i="1"/>
  <c r="AF442" i="1"/>
  <c r="Z443" i="1"/>
  <c r="AA443" i="1"/>
  <c r="AB443" i="1"/>
  <c r="AC443" i="1"/>
  <c r="AD443" i="1"/>
  <c r="AE443" i="1"/>
  <c r="AF443" i="1"/>
  <c r="AN443" i="1" s="1"/>
  <c r="Z444" i="1"/>
  <c r="AA444" i="1"/>
  <c r="AB444" i="1"/>
  <c r="AC444" i="1"/>
  <c r="AD444" i="1"/>
  <c r="AE444" i="1"/>
  <c r="AF444" i="1"/>
  <c r="AN444" i="1" s="1"/>
  <c r="Z445" i="1"/>
  <c r="AA445" i="1"/>
  <c r="AB445" i="1"/>
  <c r="AC445" i="1"/>
  <c r="AD445" i="1"/>
  <c r="AE445" i="1"/>
  <c r="AF445" i="1"/>
  <c r="AN445" i="1" s="1"/>
  <c r="Z446" i="1"/>
  <c r="AA446" i="1"/>
  <c r="AB446" i="1"/>
  <c r="AC446" i="1"/>
  <c r="AD446" i="1"/>
  <c r="AE446" i="1"/>
  <c r="AF446" i="1"/>
  <c r="AN446" i="1" s="1"/>
  <c r="Z447" i="1"/>
  <c r="AA447" i="1"/>
  <c r="AB447" i="1"/>
  <c r="AC447" i="1"/>
  <c r="AD447" i="1"/>
  <c r="AE447" i="1"/>
  <c r="AF447" i="1"/>
  <c r="AN447" i="1" s="1"/>
  <c r="Z448" i="1"/>
  <c r="AA448" i="1"/>
  <c r="AB448" i="1"/>
  <c r="AC448" i="1"/>
  <c r="AD448" i="1"/>
  <c r="AE448" i="1"/>
  <c r="AF448" i="1"/>
  <c r="AN448" i="1" s="1"/>
  <c r="Z449" i="1"/>
  <c r="AA449" i="1"/>
  <c r="AB449" i="1"/>
  <c r="AC449" i="1"/>
  <c r="AD449" i="1"/>
  <c r="AE449" i="1"/>
  <c r="AF449" i="1"/>
  <c r="AN449" i="1" s="1"/>
  <c r="Z450" i="1"/>
  <c r="AA450" i="1"/>
  <c r="AB450" i="1"/>
  <c r="AC450" i="1"/>
  <c r="AD450" i="1"/>
  <c r="AE450" i="1"/>
  <c r="AF450" i="1"/>
  <c r="Z451" i="1"/>
  <c r="AA451" i="1"/>
  <c r="AB451" i="1"/>
  <c r="AC451" i="1"/>
  <c r="AD451" i="1"/>
  <c r="AE451" i="1"/>
  <c r="AF451" i="1"/>
  <c r="Z452" i="1"/>
  <c r="AA452" i="1"/>
  <c r="AB452" i="1"/>
  <c r="AC452" i="1"/>
  <c r="AD452" i="1"/>
  <c r="AE452" i="1"/>
  <c r="AF452" i="1"/>
  <c r="AN452" i="1" s="1"/>
  <c r="Z453" i="1"/>
  <c r="AA453" i="1"/>
  <c r="AB453" i="1"/>
  <c r="AC453" i="1"/>
  <c r="AD453" i="1"/>
  <c r="AE453" i="1"/>
  <c r="AF453" i="1"/>
  <c r="AN453" i="1" s="1"/>
  <c r="Z454" i="1"/>
  <c r="AA454" i="1"/>
  <c r="AB454" i="1"/>
  <c r="AC454" i="1"/>
  <c r="AD454" i="1"/>
  <c r="AE454" i="1"/>
  <c r="AF454" i="1"/>
  <c r="Z455" i="1"/>
  <c r="AA455" i="1"/>
  <c r="AB455" i="1"/>
  <c r="AC455" i="1"/>
  <c r="AD455" i="1"/>
  <c r="AE455" i="1"/>
  <c r="AF455" i="1"/>
  <c r="Z456" i="1"/>
  <c r="AA456" i="1"/>
  <c r="AB456" i="1"/>
  <c r="AC456" i="1"/>
  <c r="AD456" i="1"/>
  <c r="AE456" i="1"/>
  <c r="AF456" i="1"/>
  <c r="AN456" i="1" s="1"/>
  <c r="Z457" i="1"/>
  <c r="AA457" i="1"/>
  <c r="AB457" i="1"/>
  <c r="AC457" i="1"/>
  <c r="AD457" i="1"/>
  <c r="AE457" i="1"/>
  <c r="AF457" i="1"/>
  <c r="AN457" i="1" s="1"/>
  <c r="Z458" i="1"/>
  <c r="AA458" i="1"/>
  <c r="AB458" i="1"/>
  <c r="AC458" i="1"/>
  <c r="AD458" i="1"/>
  <c r="AE458" i="1"/>
  <c r="AF458" i="1"/>
  <c r="Z459" i="1"/>
  <c r="AA459" i="1"/>
  <c r="AB459" i="1"/>
  <c r="AC459" i="1"/>
  <c r="AD459" i="1"/>
  <c r="AE459" i="1"/>
  <c r="AF459" i="1"/>
  <c r="Z460" i="1"/>
  <c r="AA460" i="1"/>
  <c r="AB460" i="1"/>
  <c r="AC460" i="1"/>
  <c r="AD460" i="1"/>
  <c r="AE460" i="1"/>
  <c r="AF460" i="1"/>
  <c r="AN460" i="1" s="1"/>
  <c r="Z461" i="1"/>
  <c r="AA461" i="1"/>
  <c r="AB461" i="1"/>
  <c r="AC461" i="1"/>
  <c r="AD461" i="1"/>
  <c r="AE461" i="1"/>
  <c r="AF461" i="1"/>
  <c r="AN461" i="1" s="1"/>
  <c r="Z462" i="1"/>
  <c r="AA462" i="1"/>
  <c r="AB462" i="1"/>
  <c r="AC462" i="1"/>
  <c r="AD462" i="1"/>
  <c r="AE462" i="1"/>
  <c r="AF462" i="1"/>
  <c r="AN462" i="1" s="1"/>
  <c r="Z463" i="1"/>
  <c r="AA463" i="1"/>
  <c r="AB463" i="1"/>
  <c r="AC463" i="1"/>
  <c r="AD463" i="1"/>
  <c r="AE463" i="1"/>
  <c r="AF463" i="1"/>
  <c r="AN463" i="1" s="1"/>
  <c r="Z464" i="1"/>
  <c r="AA464" i="1"/>
  <c r="AB464" i="1"/>
  <c r="AC464" i="1"/>
  <c r="AD464" i="1"/>
  <c r="AE464" i="1"/>
  <c r="AF464" i="1"/>
  <c r="AN464" i="1" s="1"/>
  <c r="Z465" i="1"/>
  <c r="AA465" i="1"/>
  <c r="AB465" i="1"/>
  <c r="AC465" i="1"/>
  <c r="AD465" i="1"/>
  <c r="AE465" i="1"/>
  <c r="AF465" i="1"/>
  <c r="AN465" i="1" s="1"/>
  <c r="Z466" i="1"/>
  <c r="AA466" i="1"/>
  <c r="AB466" i="1"/>
  <c r="AC466" i="1"/>
  <c r="AD466" i="1"/>
  <c r="AE466" i="1"/>
  <c r="AF466" i="1"/>
  <c r="AN466" i="1" s="1"/>
  <c r="Z467" i="1"/>
  <c r="AA467" i="1"/>
  <c r="AB467" i="1"/>
  <c r="AC467" i="1"/>
  <c r="AD467" i="1"/>
  <c r="AE467" i="1"/>
  <c r="AF467" i="1"/>
  <c r="AN467" i="1" s="1"/>
  <c r="Z468" i="1"/>
  <c r="AA468" i="1"/>
  <c r="AB468" i="1"/>
  <c r="AC468" i="1"/>
  <c r="AD468" i="1"/>
  <c r="AE468" i="1"/>
  <c r="AF468" i="1"/>
  <c r="AN468" i="1" s="1"/>
  <c r="Z469" i="1"/>
  <c r="AA469" i="1"/>
  <c r="AB469" i="1"/>
  <c r="AC469" i="1"/>
  <c r="AD469" i="1"/>
  <c r="AE469" i="1"/>
  <c r="AF469" i="1"/>
  <c r="AN469" i="1" s="1"/>
  <c r="Z470" i="1"/>
  <c r="AA470" i="1"/>
  <c r="AB470" i="1"/>
  <c r="AC470" i="1"/>
  <c r="AD470" i="1"/>
  <c r="AE470" i="1"/>
  <c r="AF470" i="1"/>
  <c r="AN470" i="1" s="1"/>
  <c r="Z471" i="1"/>
  <c r="AA471" i="1"/>
  <c r="AB471" i="1"/>
  <c r="AC471" i="1"/>
  <c r="AD471" i="1"/>
  <c r="AE471" i="1"/>
  <c r="AF471" i="1"/>
  <c r="AN471" i="1" s="1"/>
  <c r="Z472" i="1"/>
  <c r="AA472" i="1"/>
  <c r="AB472" i="1"/>
  <c r="AC472" i="1"/>
  <c r="AD472" i="1"/>
  <c r="AE472" i="1"/>
  <c r="AF472" i="1"/>
  <c r="AN472" i="1" s="1"/>
  <c r="Z473" i="1"/>
  <c r="AA473" i="1"/>
  <c r="AB473" i="1"/>
  <c r="AC473" i="1"/>
  <c r="AD473" i="1"/>
  <c r="AE473" i="1"/>
  <c r="AF473" i="1"/>
  <c r="AN473" i="1" s="1"/>
  <c r="Z474" i="1"/>
  <c r="AA474" i="1"/>
  <c r="AB474" i="1"/>
  <c r="AC474" i="1"/>
  <c r="AD474" i="1"/>
  <c r="AE474" i="1"/>
  <c r="AF474" i="1"/>
  <c r="Z475" i="1"/>
  <c r="AA475" i="1"/>
  <c r="AB475" i="1"/>
  <c r="AC475" i="1"/>
  <c r="AD475" i="1"/>
  <c r="AE475" i="1"/>
  <c r="AF475" i="1"/>
  <c r="AN475" i="1" s="1"/>
  <c r="Z476" i="1"/>
  <c r="AA476" i="1"/>
  <c r="AB476" i="1"/>
  <c r="AC476" i="1"/>
  <c r="AD476" i="1"/>
  <c r="AE476" i="1"/>
  <c r="AF476" i="1"/>
  <c r="AN476" i="1" s="1"/>
  <c r="Z477" i="1"/>
  <c r="AA477" i="1"/>
  <c r="AB477" i="1"/>
  <c r="AC477" i="1"/>
  <c r="AD477" i="1"/>
  <c r="AE477" i="1"/>
  <c r="AF477" i="1"/>
  <c r="AN477" i="1" s="1"/>
  <c r="Z478" i="1"/>
  <c r="AA478" i="1"/>
  <c r="AB478" i="1"/>
  <c r="AC478" i="1"/>
  <c r="AD478" i="1"/>
  <c r="AE478" i="1"/>
  <c r="AF478" i="1"/>
  <c r="Z479" i="1"/>
  <c r="AA479" i="1"/>
  <c r="AB479" i="1"/>
  <c r="AC479" i="1"/>
  <c r="AD479" i="1"/>
  <c r="AE479" i="1"/>
  <c r="AF479" i="1"/>
  <c r="AN479" i="1" s="1"/>
  <c r="Z480" i="1"/>
  <c r="AA480" i="1"/>
  <c r="AB480" i="1"/>
  <c r="AC480" i="1"/>
  <c r="AD480" i="1"/>
  <c r="AE480" i="1"/>
  <c r="AF480" i="1"/>
  <c r="AN480" i="1" s="1"/>
  <c r="Z481" i="1"/>
  <c r="AA481" i="1"/>
  <c r="AB481" i="1"/>
  <c r="AC481" i="1"/>
  <c r="AD481" i="1"/>
  <c r="AE481" i="1"/>
  <c r="AF481" i="1"/>
  <c r="AN481" i="1" s="1"/>
  <c r="Z482" i="1"/>
  <c r="AA482" i="1"/>
  <c r="AB482" i="1"/>
  <c r="AC482" i="1"/>
  <c r="AD482" i="1"/>
  <c r="AE482" i="1"/>
  <c r="AF482" i="1"/>
  <c r="AN482" i="1" s="1"/>
  <c r="Z483" i="1"/>
  <c r="AA483" i="1"/>
  <c r="AB483" i="1"/>
  <c r="AC483" i="1"/>
  <c r="AD483" i="1"/>
  <c r="AE483" i="1"/>
  <c r="AF483" i="1"/>
  <c r="AN483" i="1" s="1"/>
  <c r="Z484" i="1"/>
  <c r="AA484" i="1"/>
  <c r="AB484" i="1"/>
  <c r="AC484" i="1"/>
  <c r="AD484" i="1"/>
  <c r="AE484" i="1"/>
  <c r="AF484" i="1"/>
  <c r="AN484" i="1" s="1"/>
  <c r="Z485" i="1"/>
  <c r="AA485" i="1"/>
  <c r="AB485" i="1"/>
  <c r="AC485" i="1"/>
  <c r="AD485" i="1"/>
  <c r="AE485" i="1"/>
  <c r="AF485" i="1"/>
  <c r="AN485" i="1" s="1"/>
  <c r="Z486" i="1"/>
  <c r="AA486" i="1"/>
  <c r="AB486" i="1"/>
  <c r="AC486" i="1"/>
  <c r="AD486" i="1"/>
  <c r="AE486" i="1"/>
  <c r="AF486" i="1"/>
  <c r="AN486" i="1" s="1"/>
  <c r="Z487" i="1"/>
  <c r="AA487" i="1"/>
  <c r="AB487" i="1"/>
  <c r="AC487" i="1"/>
  <c r="AD487" i="1"/>
  <c r="AE487" i="1"/>
  <c r="AF487" i="1"/>
  <c r="AN487" i="1" s="1"/>
  <c r="Z488" i="1"/>
  <c r="AA488" i="1"/>
  <c r="AB488" i="1"/>
  <c r="AC488" i="1"/>
  <c r="AD488" i="1"/>
  <c r="AE488" i="1"/>
  <c r="AF488" i="1"/>
  <c r="AN488" i="1" s="1"/>
  <c r="Z489" i="1"/>
  <c r="AA489" i="1"/>
  <c r="AB489" i="1"/>
  <c r="AC489" i="1"/>
  <c r="AD489" i="1"/>
  <c r="AE489" i="1"/>
  <c r="AF489" i="1"/>
  <c r="AN489" i="1" s="1"/>
  <c r="Z490" i="1"/>
  <c r="AA490" i="1"/>
  <c r="AB490" i="1"/>
  <c r="AC490" i="1"/>
  <c r="AD490" i="1"/>
  <c r="AE490" i="1"/>
  <c r="AF490" i="1"/>
  <c r="AN490" i="1" s="1"/>
  <c r="Z491" i="1"/>
  <c r="AA491" i="1"/>
  <c r="AB491" i="1"/>
  <c r="AC491" i="1"/>
  <c r="AD491" i="1"/>
  <c r="AE491" i="1"/>
  <c r="AF491" i="1"/>
  <c r="AN491" i="1" s="1"/>
  <c r="Z492" i="1"/>
  <c r="AA492" i="1"/>
  <c r="AB492" i="1"/>
  <c r="AC492" i="1"/>
  <c r="AD492" i="1"/>
  <c r="AE492" i="1"/>
  <c r="AF492" i="1"/>
  <c r="AN492" i="1" s="1"/>
  <c r="Z493" i="1"/>
  <c r="AA493" i="1"/>
  <c r="AB493" i="1"/>
  <c r="AC493" i="1"/>
  <c r="AD493" i="1"/>
  <c r="AE493" i="1"/>
  <c r="AF493" i="1"/>
  <c r="AN493" i="1" s="1"/>
  <c r="Z494" i="1"/>
  <c r="AA494" i="1"/>
  <c r="AB494" i="1"/>
  <c r="AC494" i="1"/>
  <c r="AD494" i="1"/>
  <c r="AE494" i="1"/>
  <c r="AF494" i="1"/>
  <c r="AN494" i="1" s="1"/>
  <c r="Z495" i="1"/>
  <c r="AA495" i="1"/>
  <c r="AB495" i="1"/>
  <c r="AC495" i="1"/>
  <c r="AD495" i="1"/>
  <c r="AE495" i="1"/>
  <c r="AF495" i="1"/>
  <c r="AN495" i="1" s="1"/>
  <c r="Z496" i="1"/>
  <c r="AA496" i="1"/>
  <c r="AB496" i="1"/>
  <c r="AC496" i="1"/>
  <c r="AD496" i="1"/>
  <c r="AE496" i="1"/>
  <c r="AF496" i="1"/>
  <c r="AN496" i="1" s="1"/>
  <c r="Z497" i="1"/>
  <c r="AA497" i="1"/>
  <c r="AB497" i="1"/>
  <c r="AC497" i="1"/>
  <c r="AD497" i="1"/>
  <c r="AE497" i="1"/>
  <c r="AF497" i="1"/>
  <c r="AN497" i="1" s="1"/>
  <c r="Z498" i="1"/>
  <c r="AA498" i="1"/>
  <c r="AB498" i="1"/>
  <c r="AC498" i="1"/>
  <c r="AD498" i="1"/>
  <c r="AE498" i="1"/>
  <c r="AF498" i="1"/>
  <c r="AN498" i="1" s="1"/>
  <c r="Z499" i="1"/>
  <c r="AA499" i="1"/>
  <c r="AB499" i="1"/>
  <c r="AC499" i="1"/>
  <c r="AD499" i="1"/>
  <c r="AE499" i="1"/>
  <c r="AF499" i="1"/>
  <c r="AN499" i="1" s="1"/>
  <c r="Z500" i="1"/>
  <c r="AA500" i="1"/>
  <c r="AB500" i="1"/>
  <c r="AC500" i="1"/>
  <c r="AD500" i="1"/>
  <c r="AE500" i="1"/>
  <c r="AF500" i="1"/>
  <c r="AN500" i="1" s="1"/>
  <c r="Z501" i="1"/>
  <c r="AA501" i="1"/>
  <c r="AB501" i="1"/>
  <c r="AC501" i="1"/>
  <c r="AD501" i="1"/>
  <c r="AE501" i="1"/>
  <c r="AF501" i="1"/>
  <c r="AN501" i="1" s="1"/>
  <c r="Z502" i="1"/>
  <c r="AA502" i="1"/>
  <c r="AB502" i="1"/>
  <c r="AC502" i="1"/>
  <c r="AD502" i="1"/>
  <c r="AE502" i="1"/>
  <c r="AF502" i="1"/>
  <c r="AN502" i="1" s="1"/>
  <c r="Z503" i="1"/>
  <c r="AA503" i="1"/>
  <c r="AB503" i="1"/>
  <c r="AC503" i="1"/>
  <c r="AD503" i="1"/>
  <c r="AE503" i="1"/>
  <c r="AF503" i="1"/>
  <c r="AN503" i="1" s="1"/>
  <c r="Z504" i="1"/>
  <c r="AA504" i="1"/>
  <c r="AB504" i="1"/>
  <c r="AC504" i="1"/>
  <c r="AD504" i="1"/>
  <c r="AE504" i="1"/>
  <c r="AF504" i="1"/>
  <c r="AN504" i="1" s="1"/>
  <c r="Z505" i="1"/>
  <c r="AA505" i="1"/>
  <c r="AB505" i="1"/>
  <c r="AC505" i="1"/>
  <c r="AD505" i="1"/>
  <c r="AE505" i="1"/>
  <c r="AF505" i="1"/>
  <c r="AN505" i="1" s="1"/>
  <c r="Z506" i="1"/>
  <c r="AA506" i="1"/>
  <c r="AB506" i="1"/>
  <c r="AC506" i="1"/>
  <c r="AD506" i="1"/>
  <c r="AE506" i="1"/>
  <c r="AF506" i="1"/>
  <c r="Z507" i="1"/>
  <c r="AA507" i="1"/>
  <c r="AB507" i="1"/>
  <c r="AC507" i="1"/>
  <c r="AD507" i="1"/>
  <c r="AE507" i="1"/>
  <c r="AF507" i="1"/>
  <c r="Z508" i="1"/>
  <c r="AA508" i="1"/>
  <c r="AB508" i="1"/>
  <c r="AC508" i="1"/>
  <c r="AD508" i="1"/>
  <c r="AE508" i="1"/>
  <c r="AF508" i="1"/>
  <c r="AN508" i="1" s="1"/>
  <c r="Z509" i="1"/>
  <c r="AA509" i="1"/>
  <c r="AB509" i="1"/>
  <c r="AC509" i="1"/>
  <c r="AD509" i="1"/>
  <c r="AE509" i="1"/>
  <c r="AF509" i="1"/>
  <c r="AN509" i="1" s="1"/>
  <c r="Z510" i="1"/>
  <c r="AA510" i="1"/>
  <c r="AB510" i="1"/>
  <c r="AC510" i="1"/>
  <c r="AD510" i="1"/>
  <c r="AE510" i="1"/>
  <c r="AF510" i="1"/>
  <c r="Z511" i="1"/>
  <c r="AA511" i="1"/>
  <c r="AB511" i="1"/>
  <c r="AC511" i="1"/>
  <c r="AD511" i="1"/>
  <c r="AE511" i="1"/>
  <c r="AF511" i="1"/>
  <c r="AN511" i="1" s="1"/>
  <c r="Z512" i="1"/>
  <c r="AA512" i="1"/>
  <c r="AB512" i="1"/>
  <c r="AC512" i="1"/>
  <c r="AD512" i="1"/>
  <c r="AE512" i="1"/>
  <c r="AF512" i="1"/>
  <c r="AN512" i="1" s="1"/>
  <c r="Z513" i="1"/>
  <c r="AA513" i="1"/>
  <c r="AB513" i="1"/>
  <c r="AC513" i="1"/>
  <c r="AD513" i="1"/>
  <c r="AE513" i="1"/>
  <c r="AF513" i="1"/>
  <c r="AN513" i="1" s="1"/>
  <c r="Z514" i="1"/>
  <c r="AA514" i="1"/>
  <c r="AB514" i="1"/>
  <c r="AC514" i="1"/>
  <c r="AD514" i="1"/>
  <c r="AE514" i="1"/>
  <c r="AF514" i="1"/>
  <c r="Z515" i="1"/>
  <c r="AA515" i="1"/>
  <c r="AB515" i="1"/>
  <c r="AC515" i="1"/>
  <c r="AD515" i="1"/>
  <c r="AE515" i="1"/>
  <c r="AF515" i="1"/>
  <c r="Z516" i="1"/>
  <c r="AA516" i="1"/>
  <c r="AB516" i="1"/>
  <c r="AC516" i="1"/>
  <c r="AD516" i="1"/>
  <c r="AE516" i="1"/>
  <c r="AF516" i="1"/>
  <c r="AN516" i="1" s="1"/>
  <c r="Z517" i="1"/>
  <c r="AA517" i="1"/>
  <c r="AB517" i="1"/>
  <c r="AC517" i="1"/>
  <c r="AD517" i="1"/>
  <c r="AE517" i="1"/>
  <c r="AF517" i="1"/>
  <c r="AN517" i="1" s="1"/>
  <c r="Z518" i="1"/>
  <c r="AA518" i="1"/>
  <c r="AB518" i="1"/>
  <c r="AC518" i="1"/>
  <c r="AD518" i="1"/>
  <c r="AE518" i="1"/>
  <c r="AF518" i="1"/>
  <c r="Z519" i="1"/>
  <c r="AA519" i="1"/>
  <c r="AB519" i="1"/>
  <c r="AC519" i="1"/>
  <c r="AD519" i="1"/>
  <c r="AE519" i="1"/>
  <c r="AF519" i="1"/>
  <c r="AN519" i="1" s="1"/>
  <c r="Z520" i="1"/>
  <c r="AA520" i="1"/>
  <c r="AB520" i="1"/>
  <c r="AC520" i="1"/>
  <c r="AD520" i="1"/>
  <c r="AE520" i="1"/>
  <c r="AF520" i="1"/>
  <c r="AN520" i="1" s="1"/>
  <c r="Z521" i="1"/>
  <c r="AA521" i="1"/>
  <c r="AB521" i="1"/>
  <c r="AC521" i="1"/>
  <c r="AD521" i="1"/>
  <c r="AE521" i="1"/>
  <c r="AF521" i="1"/>
  <c r="AN521" i="1" s="1"/>
  <c r="Z522" i="1"/>
  <c r="AA522" i="1"/>
  <c r="AB522" i="1"/>
  <c r="AC522" i="1"/>
  <c r="AD522" i="1"/>
  <c r="AE522" i="1"/>
  <c r="AF522" i="1"/>
  <c r="Z523" i="1"/>
  <c r="AA523" i="1"/>
  <c r="AB523" i="1"/>
  <c r="AC523" i="1"/>
  <c r="AD523" i="1"/>
  <c r="AE523" i="1"/>
  <c r="AF523" i="1"/>
  <c r="Z524" i="1"/>
  <c r="AA524" i="1"/>
  <c r="AB524" i="1"/>
  <c r="AC524" i="1"/>
  <c r="AD524" i="1"/>
  <c r="AE524" i="1"/>
  <c r="AF524" i="1"/>
  <c r="AN524" i="1" s="1"/>
  <c r="Z525" i="1"/>
  <c r="AA525" i="1"/>
  <c r="AB525" i="1"/>
  <c r="AC525" i="1"/>
  <c r="AD525" i="1"/>
  <c r="AE525" i="1"/>
  <c r="AF525" i="1"/>
  <c r="AN525" i="1" s="1"/>
  <c r="Z526" i="1"/>
  <c r="AA526" i="1"/>
  <c r="AB526" i="1"/>
  <c r="AC526" i="1"/>
  <c r="AD526" i="1"/>
  <c r="AE526" i="1"/>
  <c r="AF526" i="1"/>
  <c r="Z527" i="1"/>
  <c r="AA527" i="1"/>
  <c r="AB527" i="1"/>
  <c r="AC527" i="1"/>
  <c r="AD527" i="1"/>
  <c r="AE527" i="1"/>
  <c r="AF527" i="1"/>
  <c r="Z528" i="1"/>
  <c r="AA528" i="1"/>
  <c r="AB528" i="1"/>
  <c r="AC528" i="1"/>
  <c r="AD528" i="1"/>
  <c r="AE528" i="1"/>
  <c r="AF528" i="1"/>
  <c r="AN528" i="1" s="1"/>
  <c r="Z529" i="1"/>
  <c r="AA529" i="1"/>
  <c r="AB529" i="1"/>
  <c r="AC529" i="1"/>
  <c r="AD529" i="1"/>
  <c r="AE529" i="1"/>
  <c r="AF529" i="1"/>
  <c r="AN529" i="1" s="1"/>
  <c r="Z530" i="1"/>
  <c r="AA530" i="1"/>
  <c r="AB530" i="1"/>
  <c r="AC530" i="1"/>
  <c r="AD530" i="1"/>
  <c r="AE530" i="1"/>
  <c r="AF530" i="1"/>
  <c r="Z531" i="1"/>
  <c r="AA531" i="1"/>
  <c r="AB531" i="1"/>
  <c r="AC531" i="1"/>
  <c r="AD531" i="1"/>
  <c r="AE531" i="1"/>
  <c r="AF531" i="1"/>
  <c r="Z532" i="1"/>
  <c r="AA532" i="1"/>
  <c r="AB532" i="1"/>
  <c r="AC532" i="1"/>
  <c r="AD532" i="1"/>
  <c r="AE532" i="1"/>
  <c r="AF532" i="1"/>
  <c r="AN532" i="1" s="1"/>
  <c r="Z533" i="1"/>
  <c r="AA533" i="1"/>
  <c r="AB533" i="1"/>
  <c r="AC533" i="1"/>
  <c r="AD533" i="1"/>
  <c r="AE533" i="1"/>
  <c r="AF533" i="1"/>
  <c r="AN533" i="1" s="1"/>
  <c r="Z534" i="1"/>
  <c r="AA534" i="1"/>
  <c r="AB534" i="1"/>
  <c r="AC534" i="1"/>
  <c r="AD534" i="1"/>
  <c r="AE534" i="1"/>
  <c r="AF534" i="1"/>
  <c r="Z535" i="1"/>
  <c r="AA535" i="1"/>
  <c r="AB535" i="1"/>
  <c r="AC535" i="1"/>
  <c r="AD535" i="1"/>
  <c r="AE535" i="1"/>
  <c r="AF535" i="1"/>
  <c r="Z536" i="1"/>
  <c r="AA536" i="1"/>
  <c r="AB536" i="1"/>
  <c r="AC536" i="1"/>
  <c r="AD536" i="1"/>
  <c r="AE536" i="1"/>
  <c r="AF536" i="1"/>
  <c r="AN536" i="1" s="1"/>
  <c r="Z537" i="1"/>
  <c r="AA537" i="1"/>
  <c r="AB537" i="1"/>
  <c r="AC537" i="1"/>
  <c r="AD537" i="1"/>
  <c r="AE537" i="1"/>
  <c r="AF537" i="1"/>
  <c r="AN537" i="1" s="1"/>
  <c r="Z538" i="1"/>
  <c r="AA538" i="1"/>
  <c r="AB538" i="1"/>
  <c r="AC538" i="1"/>
  <c r="AD538" i="1"/>
  <c r="AE538" i="1"/>
  <c r="AF538" i="1"/>
  <c r="Z539" i="1"/>
  <c r="AA539" i="1"/>
  <c r="AB539" i="1"/>
  <c r="AC539" i="1"/>
  <c r="AD539" i="1"/>
  <c r="AE539" i="1"/>
  <c r="AF539" i="1"/>
  <c r="Z540" i="1"/>
  <c r="AA540" i="1"/>
  <c r="AB540" i="1"/>
  <c r="AC540" i="1"/>
  <c r="AD540" i="1"/>
  <c r="AE540" i="1"/>
  <c r="AF540" i="1"/>
  <c r="AN540" i="1" s="1"/>
  <c r="Z541" i="1"/>
  <c r="AA541" i="1"/>
  <c r="AB541" i="1"/>
  <c r="AC541" i="1"/>
  <c r="AD541" i="1"/>
  <c r="AE541" i="1"/>
  <c r="AF541" i="1"/>
  <c r="AN541" i="1" s="1"/>
  <c r="Z542" i="1"/>
  <c r="AA542" i="1"/>
  <c r="AB542" i="1"/>
  <c r="AC542" i="1"/>
  <c r="AD542" i="1"/>
  <c r="AE542" i="1"/>
  <c r="AF542" i="1"/>
  <c r="Z543" i="1"/>
  <c r="AA543" i="1"/>
  <c r="AB543" i="1"/>
  <c r="AC543" i="1"/>
  <c r="AD543" i="1"/>
  <c r="AE543" i="1"/>
  <c r="AF543" i="1"/>
  <c r="Z544" i="1"/>
  <c r="AA544" i="1"/>
  <c r="AB544" i="1"/>
  <c r="AC544" i="1"/>
  <c r="AD544" i="1"/>
  <c r="AE544" i="1"/>
  <c r="AF544" i="1"/>
  <c r="AN544" i="1" s="1"/>
  <c r="Z545" i="1"/>
  <c r="AA545" i="1"/>
  <c r="AB545" i="1"/>
  <c r="AC545" i="1"/>
  <c r="AD545" i="1"/>
  <c r="AE545" i="1"/>
  <c r="AF545" i="1"/>
  <c r="AN545" i="1" s="1"/>
  <c r="Z546" i="1"/>
  <c r="AA546" i="1"/>
  <c r="AB546" i="1"/>
  <c r="AC546" i="1"/>
  <c r="AD546" i="1"/>
  <c r="AE546" i="1"/>
  <c r="AF546" i="1"/>
  <c r="Z547" i="1"/>
  <c r="AA547" i="1"/>
  <c r="AB547" i="1"/>
  <c r="AC547" i="1"/>
  <c r="AD547" i="1"/>
  <c r="AE547" i="1"/>
  <c r="AF547" i="1"/>
  <c r="Z548" i="1"/>
  <c r="AA548" i="1"/>
  <c r="AB548" i="1"/>
  <c r="AC548" i="1"/>
  <c r="AD548" i="1"/>
  <c r="AE548" i="1"/>
  <c r="AF548" i="1"/>
  <c r="AN548" i="1" s="1"/>
  <c r="Z549" i="1"/>
  <c r="AA549" i="1"/>
  <c r="AB549" i="1"/>
  <c r="AC549" i="1"/>
  <c r="AD549" i="1"/>
  <c r="AE549" i="1"/>
  <c r="AF549" i="1"/>
  <c r="AN549" i="1" s="1"/>
  <c r="Z550" i="1"/>
  <c r="AA550" i="1"/>
  <c r="AB550" i="1"/>
  <c r="AC550" i="1"/>
  <c r="AD550" i="1"/>
  <c r="AE550" i="1"/>
  <c r="AF550" i="1"/>
  <c r="Z551" i="1"/>
  <c r="AA551" i="1"/>
  <c r="AB551" i="1"/>
  <c r="AC551" i="1"/>
  <c r="AD551" i="1"/>
  <c r="AE551" i="1"/>
  <c r="AF551" i="1"/>
  <c r="Z552" i="1"/>
  <c r="AA552" i="1"/>
  <c r="AB552" i="1"/>
  <c r="AC552" i="1"/>
  <c r="AD552" i="1"/>
  <c r="AE552" i="1"/>
  <c r="AF552" i="1"/>
  <c r="AN552" i="1" s="1"/>
  <c r="Z553" i="1"/>
  <c r="AA553" i="1"/>
  <c r="AB553" i="1"/>
  <c r="AC553" i="1"/>
  <c r="AD553" i="1"/>
  <c r="AE553" i="1"/>
  <c r="AF553" i="1"/>
  <c r="AN553" i="1" s="1"/>
  <c r="Z554" i="1"/>
  <c r="AA554" i="1"/>
  <c r="AB554" i="1"/>
  <c r="AC554" i="1"/>
  <c r="AD554" i="1"/>
  <c r="AE554" i="1"/>
  <c r="AF554" i="1"/>
  <c r="Z555" i="1"/>
  <c r="AA555" i="1"/>
  <c r="AB555" i="1"/>
  <c r="AC555" i="1"/>
  <c r="AD555" i="1"/>
  <c r="AE555" i="1"/>
  <c r="AF555" i="1"/>
  <c r="Z556" i="1"/>
  <c r="AA556" i="1"/>
  <c r="AB556" i="1"/>
  <c r="AC556" i="1"/>
  <c r="AD556" i="1"/>
  <c r="AE556" i="1"/>
  <c r="AF556" i="1"/>
  <c r="AN556" i="1" s="1"/>
  <c r="Z557" i="1"/>
  <c r="AA557" i="1"/>
  <c r="AB557" i="1"/>
  <c r="AC557" i="1"/>
  <c r="AD557" i="1"/>
  <c r="AE557" i="1"/>
  <c r="AF557" i="1"/>
  <c r="AN557" i="1" s="1"/>
  <c r="Z558" i="1"/>
  <c r="AA558" i="1"/>
  <c r="AB558" i="1"/>
  <c r="AC558" i="1"/>
  <c r="AD558" i="1"/>
  <c r="AE558" i="1"/>
  <c r="AF558" i="1"/>
  <c r="Z559" i="1"/>
  <c r="AA559" i="1"/>
  <c r="AB559" i="1"/>
  <c r="AC559" i="1"/>
  <c r="AD559" i="1"/>
  <c r="AE559" i="1"/>
  <c r="AF559" i="1"/>
  <c r="AN559" i="1" s="1"/>
  <c r="Z560" i="1"/>
  <c r="AA560" i="1"/>
  <c r="AB560" i="1"/>
  <c r="AC560" i="1"/>
  <c r="AD560" i="1"/>
  <c r="AE560" i="1"/>
  <c r="AF560" i="1"/>
  <c r="AN560" i="1" s="1"/>
  <c r="Z561" i="1"/>
  <c r="AA561" i="1"/>
  <c r="AB561" i="1"/>
  <c r="AC561" i="1"/>
  <c r="AD561" i="1"/>
  <c r="AE561" i="1"/>
  <c r="AF561" i="1"/>
  <c r="AN561" i="1" s="1"/>
  <c r="Z562" i="1"/>
  <c r="AA562" i="1"/>
  <c r="AB562" i="1"/>
  <c r="AC562" i="1"/>
  <c r="AD562" i="1"/>
  <c r="AE562" i="1"/>
  <c r="AF562" i="1"/>
  <c r="Z563" i="1"/>
  <c r="AA563" i="1"/>
  <c r="AB563" i="1"/>
  <c r="AC563" i="1"/>
  <c r="AD563" i="1"/>
  <c r="AE563" i="1"/>
  <c r="AF563" i="1"/>
  <c r="Z564" i="1"/>
  <c r="AA564" i="1"/>
  <c r="AB564" i="1"/>
  <c r="AC564" i="1"/>
  <c r="AD564" i="1"/>
  <c r="AE564" i="1"/>
  <c r="AF564" i="1"/>
  <c r="AN564" i="1" s="1"/>
  <c r="Z565" i="1"/>
  <c r="AA565" i="1"/>
  <c r="AB565" i="1"/>
  <c r="AC565" i="1"/>
  <c r="AD565" i="1"/>
  <c r="AE565" i="1"/>
  <c r="AF565" i="1"/>
  <c r="AN565" i="1" s="1"/>
  <c r="Z566" i="1"/>
  <c r="AA566" i="1"/>
  <c r="AB566" i="1"/>
  <c r="AC566" i="1"/>
  <c r="AD566" i="1"/>
  <c r="AE566" i="1"/>
  <c r="AF566" i="1"/>
  <c r="AN566" i="1" s="1"/>
  <c r="Z567" i="1"/>
  <c r="AA567" i="1"/>
  <c r="AB567" i="1"/>
  <c r="AC567" i="1"/>
  <c r="AD567" i="1"/>
  <c r="AE567" i="1"/>
  <c r="AF567" i="1"/>
  <c r="AN567" i="1" s="1"/>
  <c r="Z568" i="1"/>
  <c r="AA568" i="1"/>
  <c r="AB568" i="1"/>
  <c r="AC568" i="1"/>
  <c r="AD568" i="1"/>
  <c r="AE568" i="1"/>
  <c r="AF568" i="1"/>
  <c r="AN568" i="1" s="1"/>
  <c r="Z569" i="1"/>
  <c r="AA569" i="1"/>
  <c r="AB569" i="1"/>
  <c r="AC569" i="1"/>
  <c r="AD569" i="1"/>
  <c r="AE569" i="1"/>
  <c r="AF569" i="1"/>
  <c r="AN569" i="1" s="1"/>
  <c r="Z570" i="1"/>
  <c r="AA570" i="1"/>
  <c r="AB570" i="1"/>
  <c r="AC570" i="1"/>
  <c r="AD570" i="1"/>
  <c r="AE570" i="1"/>
  <c r="AF570" i="1"/>
  <c r="AN570" i="1" s="1"/>
  <c r="Z571" i="1"/>
  <c r="AA571" i="1"/>
  <c r="AB571" i="1"/>
  <c r="AC571" i="1"/>
  <c r="AD571" i="1"/>
  <c r="AE571" i="1"/>
  <c r="AF571" i="1"/>
  <c r="AN571" i="1" s="1"/>
  <c r="Z572" i="1"/>
  <c r="AA572" i="1"/>
  <c r="AB572" i="1"/>
  <c r="AC572" i="1"/>
  <c r="AD572" i="1"/>
  <c r="AE572" i="1"/>
  <c r="AF572" i="1"/>
  <c r="AN572" i="1" s="1"/>
  <c r="Z573" i="1"/>
  <c r="AA573" i="1"/>
  <c r="AB573" i="1"/>
  <c r="AC573" i="1"/>
  <c r="AD573" i="1"/>
  <c r="AE573" i="1"/>
  <c r="AF573" i="1"/>
  <c r="AN573" i="1" s="1"/>
  <c r="Z574" i="1"/>
  <c r="AA574" i="1"/>
  <c r="AB574" i="1"/>
  <c r="AC574" i="1"/>
  <c r="AD574" i="1"/>
  <c r="AE574" i="1"/>
  <c r="AF574" i="1"/>
  <c r="AN574" i="1" s="1"/>
  <c r="Z575" i="1"/>
  <c r="AA575" i="1"/>
  <c r="AB575" i="1"/>
  <c r="AC575" i="1"/>
  <c r="AD575" i="1"/>
  <c r="AE575" i="1"/>
  <c r="AF575" i="1"/>
  <c r="AN575" i="1" s="1"/>
  <c r="Z576" i="1"/>
  <c r="AA576" i="1"/>
  <c r="AB576" i="1"/>
  <c r="AC576" i="1"/>
  <c r="AD576" i="1"/>
  <c r="AE576" i="1"/>
  <c r="AF576" i="1"/>
  <c r="AN576" i="1" s="1"/>
  <c r="Z577" i="1"/>
  <c r="AA577" i="1"/>
  <c r="AB577" i="1"/>
  <c r="AC577" i="1"/>
  <c r="AD577" i="1"/>
  <c r="AE577" i="1"/>
  <c r="AF577" i="1"/>
  <c r="AN577" i="1" s="1"/>
  <c r="Z578" i="1"/>
  <c r="AA578" i="1"/>
  <c r="AB578" i="1"/>
  <c r="AC578" i="1"/>
  <c r="AD578" i="1"/>
  <c r="AE578" i="1"/>
  <c r="AF578" i="1"/>
  <c r="AN578" i="1" s="1"/>
  <c r="Z579" i="1"/>
  <c r="AA579" i="1"/>
  <c r="AB579" i="1"/>
  <c r="AC579" i="1"/>
  <c r="AD579" i="1"/>
  <c r="AE579" i="1"/>
  <c r="AF579" i="1"/>
  <c r="AN579" i="1" s="1"/>
  <c r="Z580" i="1"/>
  <c r="AA580" i="1"/>
  <c r="AB580" i="1"/>
  <c r="AC580" i="1"/>
  <c r="AD580" i="1"/>
  <c r="AE580" i="1"/>
  <c r="AF580" i="1"/>
  <c r="AN580" i="1" s="1"/>
  <c r="Z581" i="1"/>
  <c r="AA581" i="1"/>
  <c r="AB581" i="1"/>
  <c r="AC581" i="1"/>
  <c r="AD581" i="1"/>
  <c r="AE581" i="1"/>
  <c r="AF581" i="1"/>
  <c r="AN581" i="1" s="1"/>
  <c r="Z582" i="1"/>
  <c r="AA582" i="1"/>
  <c r="AB582" i="1"/>
  <c r="AC582" i="1"/>
  <c r="AD582" i="1"/>
  <c r="AE582" i="1"/>
  <c r="AF582" i="1"/>
  <c r="AN582" i="1" s="1"/>
  <c r="Z583" i="1"/>
  <c r="AA583" i="1"/>
  <c r="AB583" i="1"/>
  <c r="AC583" i="1"/>
  <c r="AD583" i="1"/>
  <c r="AE583" i="1"/>
  <c r="AF583" i="1"/>
  <c r="AN583" i="1" s="1"/>
  <c r="Z584" i="1"/>
  <c r="AA584" i="1"/>
  <c r="AB584" i="1"/>
  <c r="AC584" i="1"/>
  <c r="AD584" i="1"/>
  <c r="AE584" i="1"/>
  <c r="AF584" i="1"/>
  <c r="AN584" i="1" s="1"/>
  <c r="Z585" i="1"/>
  <c r="AA585" i="1"/>
  <c r="AB585" i="1"/>
  <c r="AC585" i="1"/>
  <c r="AD585" i="1"/>
  <c r="AE585" i="1"/>
  <c r="AF585" i="1"/>
  <c r="AN585" i="1" s="1"/>
  <c r="Z586" i="1"/>
  <c r="AA586" i="1"/>
  <c r="AB586" i="1"/>
  <c r="AC586" i="1"/>
  <c r="AD586" i="1"/>
  <c r="AE586" i="1"/>
  <c r="AF586" i="1"/>
  <c r="AN586" i="1" s="1"/>
  <c r="Z587" i="1"/>
  <c r="AA587" i="1"/>
  <c r="AB587" i="1"/>
  <c r="AC587" i="1"/>
  <c r="AD587" i="1"/>
  <c r="AE587" i="1"/>
  <c r="AF587" i="1"/>
  <c r="AN587" i="1" s="1"/>
  <c r="Z588" i="1"/>
  <c r="AA588" i="1"/>
  <c r="AB588" i="1"/>
  <c r="AC588" i="1"/>
  <c r="AD588" i="1"/>
  <c r="AE588" i="1"/>
  <c r="AF588" i="1"/>
  <c r="AN588" i="1" s="1"/>
  <c r="Z589" i="1"/>
  <c r="AA589" i="1"/>
  <c r="AB589" i="1"/>
  <c r="AC589" i="1"/>
  <c r="AD589" i="1"/>
  <c r="AE589" i="1"/>
  <c r="AF589" i="1"/>
  <c r="AN589" i="1" s="1"/>
  <c r="Z590" i="1"/>
  <c r="AA590" i="1"/>
  <c r="AB590" i="1"/>
  <c r="AC590" i="1"/>
  <c r="AD590" i="1"/>
  <c r="AE590" i="1"/>
  <c r="AF590" i="1"/>
  <c r="AN590" i="1" s="1"/>
  <c r="Z591" i="1"/>
  <c r="AA591" i="1"/>
  <c r="AB591" i="1"/>
  <c r="AC591" i="1"/>
  <c r="AD591" i="1"/>
  <c r="AE591" i="1"/>
  <c r="AF591" i="1"/>
  <c r="AN591" i="1" s="1"/>
  <c r="Z592" i="1"/>
  <c r="AA592" i="1"/>
  <c r="AB592" i="1"/>
  <c r="AC592" i="1"/>
  <c r="AD592" i="1"/>
  <c r="AE592" i="1"/>
  <c r="AF592" i="1"/>
  <c r="AN592" i="1" s="1"/>
  <c r="Z593" i="1"/>
  <c r="AA593" i="1"/>
  <c r="AB593" i="1"/>
  <c r="AC593" i="1"/>
  <c r="AD593" i="1"/>
  <c r="AE593" i="1"/>
  <c r="AF593" i="1"/>
  <c r="AN593" i="1" s="1"/>
  <c r="Z594" i="1"/>
  <c r="AA594" i="1"/>
  <c r="AB594" i="1"/>
  <c r="AC594" i="1"/>
  <c r="AD594" i="1"/>
  <c r="AE594" i="1"/>
  <c r="AF594" i="1"/>
  <c r="AN594" i="1" s="1"/>
  <c r="Z595" i="1"/>
  <c r="AA595" i="1"/>
  <c r="AB595" i="1"/>
  <c r="AC595" i="1"/>
  <c r="AD595" i="1"/>
  <c r="AE595" i="1"/>
  <c r="AF595" i="1"/>
  <c r="AN595" i="1" s="1"/>
  <c r="Z596" i="1"/>
  <c r="AA596" i="1"/>
  <c r="AB596" i="1"/>
  <c r="AC596" i="1"/>
  <c r="AD596" i="1"/>
  <c r="AE596" i="1"/>
  <c r="AF596" i="1"/>
  <c r="AN596" i="1" s="1"/>
  <c r="Z597" i="1"/>
  <c r="AA597" i="1"/>
  <c r="AB597" i="1"/>
  <c r="AC597" i="1"/>
  <c r="AD597" i="1"/>
  <c r="AE597" i="1"/>
  <c r="AF597" i="1"/>
  <c r="AN597" i="1" s="1"/>
  <c r="Z598" i="1"/>
  <c r="AA598" i="1"/>
  <c r="AB598" i="1"/>
  <c r="AC598" i="1"/>
  <c r="AD598" i="1"/>
  <c r="AE598" i="1"/>
  <c r="AF598" i="1"/>
  <c r="AN598" i="1" s="1"/>
  <c r="Z599" i="1"/>
  <c r="AA599" i="1"/>
  <c r="AB599" i="1"/>
  <c r="AC599" i="1"/>
  <c r="AD599" i="1"/>
  <c r="AE599" i="1"/>
  <c r="AF599" i="1"/>
  <c r="AN599" i="1" s="1"/>
  <c r="Z600" i="1"/>
  <c r="AA600" i="1"/>
  <c r="AB600" i="1"/>
  <c r="AC600" i="1"/>
  <c r="AD600" i="1"/>
  <c r="AE600" i="1"/>
  <c r="AF600" i="1"/>
  <c r="AN600" i="1" s="1"/>
  <c r="Z601" i="1"/>
  <c r="AA601" i="1"/>
  <c r="AB601" i="1"/>
  <c r="AC601" i="1"/>
  <c r="AD601" i="1"/>
  <c r="AE601" i="1"/>
  <c r="AF601" i="1"/>
  <c r="AN601" i="1" s="1"/>
  <c r="Z602" i="1"/>
  <c r="AA602" i="1"/>
  <c r="AB602" i="1"/>
  <c r="AC602" i="1"/>
  <c r="AD602" i="1"/>
  <c r="AE602" i="1"/>
  <c r="AF602" i="1"/>
  <c r="AN602" i="1" s="1"/>
  <c r="Z603" i="1"/>
  <c r="AA603" i="1"/>
  <c r="AB603" i="1"/>
  <c r="AC603" i="1"/>
  <c r="AD603" i="1"/>
  <c r="AE603" i="1"/>
  <c r="AF603" i="1"/>
  <c r="AN603" i="1" s="1"/>
  <c r="Z604" i="1"/>
  <c r="AA604" i="1"/>
  <c r="AB604" i="1"/>
  <c r="AC604" i="1"/>
  <c r="AD604" i="1"/>
  <c r="AE604" i="1"/>
  <c r="AF604" i="1"/>
  <c r="AN604" i="1" s="1"/>
  <c r="Z605" i="1"/>
  <c r="AA605" i="1"/>
  <c r="AB605" i="1"/>
  <c r="AC605" i="1"/>
  <c r="AD605" i="1"/>
  <c r="AE605" i="1"/>
  <c r="AF605" i="1"/>
  <c r="AN605" i="1" s="1"/>
  <c r="Z606" i="1"/>
  <c r="AA606" i="1"/>
  <c r="AB606" i="1"/>
  <c r="AC606" i="1"/>
  <c r="AD606" i="1"/>
  <c r="AE606" i="1"/>
  <c r="AF606" i="1"/>
  <c r="AN606" i="1" s="1"/>
  <c r="Z607" i="1"/>
  <c r="AA607" i="1"/>
  <c r="AB607" i="1"/>
  <c r="AC607" i="1"/>
  <c r="AD607" i="1"/>
  <c r="AE607" i="1"/>
  <c r="AF607" i="1"/>
  <c r="AN607" i="1" s="1"/>
  <c r="Z608" i="1"/>
  <c r="AA608" i="1"/>
  <c r="AB608" i="1"/>
  <c r="AC608" i="1"/>
  <c r="AD608" i="1"/>
  <c r="AE608" i="1"/>
  <c r="AF608" i="1"/>
  <c r="AN608" i="1" s="1"/>
  <c r="Z609" i="1"/>
  <c r="AA609" i="1"/>
  <c r="AB609" i="1"/>
  <c r="AC609" i="1"/>
  <c r="AD609" i="1"/>
  <c r="AE609" i="1"/>
  <c r="AF609" i="1"/>
  <c r="AN609" i="1" s="1"/>
  <c r="Z610" i="1"/>
  <c r="AA610" i="1"/>
  <c r="AB610" i="1"/>
  <c r="AC610" i="1"/>
  <c r="AD610" i="1"/>
  <c r="AE610" i="1"/>
  <c r="AF610" i="1"/>
  <c r="AN610" i="1" s="1"/>
  <c r="Z611" i="1"/>
  <c r="AA611" i="1"/>
  <c r="AB611" i="1"/>
  <c r="AC611" i="1"/>
  <c r="AD611" i="1"/>
  <c r="AE611" i="1"/>
  <c r="AF611" i="1"/>
  <c r="AN611" i="1" s="1"/>
  <c r="Z612" i="1"/>
  <c r="AA612" i="1"/>
  <c r="AB612" i="1"/>
  <c r="AC612" i="1"/>
  <c r="AD612" i="1"/>
  <c r="AE612" i="1"/>
  <c r="AF612" i="1"/>
  <c r="AN612" i="1" s="1"/>
  <c r="Z613" i="1"/>
  <c r="AA613" i="1"/>
  <c r="AB613" i="1"/>
  <c r="AC613" i="1"/>
  <c r="AD613" i="1"/>
  <c r="AE613" i="1"/>
  <c r="AF613" i="1"/>
  <c r="AN613" i="1" s="1"/>
  <c r="Z614" i="1"/>
  <c r="AA614" i="1"/>
  <c r="AB614" i="1"/>
  <c r="AC614" i="1"/>
  <c r="AD614" i="1"/>
  <c r="AE614" i="1"/>
  <c r="AF614" i="1"/>
  <c r="AN614" i="1" s="1"/>
  <c r="Z615" i="1"/>
  <c r="AA615" i="1"/>
  <c r="AB615" i="1"/>
  <c r="AC615" i="1"/>
  <c r="AD615" i="1"/>
  <c r="AE615" i="1"/>
  <c r="AF615" i="1"/>
  <c r="AN615" i="1" s="1"/>
  <c r="Z616" i="1"/>
  <c r="AA616" i="1"/>
  <c r="AB616" i="1"/>
  <c r="AC616" i="1"/>
  <c r="AD616" i="1"/>
  <c r="AE616" i="1"/>
  <c r="AF616" i="1"/>
  <c r="AN616" i="1" s="1"/>
  <c r="Z617" i="1"/>
  <c r="AA617" i="1"/>
  <c r="AB617" i="1"/>
  <c r="AC617" i="1"/>
  <c r="AD617" i="1"/>
  <c r="AE617" i="1"/>
  <c r="AF617" i="1"/>
  <c r="AN617" i="1" s="1"/>
  <c r="Z618" i="1"/>
  <c r="AA618" i="1"/>
  <c r="AB618" i="1"/>
  <c r="AC618" i="1"/>
  <c r="AD618" i="1"/>
  <c r="AE618" i="1"/>
  <c r="AF618" i="1"/>
  <c r="AN618" i="1" s="1"/>
  <c r="Z619" i="1"/>
  <c r="AA619" i="1"/>
  <c r="AB619" i="1"/>
  <c r="AC619" i="1"/>
  <c r="AD619" i="1"/>
  <c r="AE619" i="1"/>
  <c r="AF619" i="1"/>
  <c r="AN619" i="1" s="1"/>
  <c r="Z620" i="1"/>
  <c r="AA620" i="1"/>
  <c r="AB620" i="1"/>
  <c r="AC620" i="1"/>
  <c r="AD620" i="1"/>
  <c r="AE620" i="1"/>
  <c r="AF620" i="1"/>
  <c r="AN620" i="1" s="1"/>
  <c r="Z621" i="1"/>
  <c r="AA621" i="1"/>
  <c r="AB621" i="1"/>
  <c r="AC621" i="1"/>
  <c r="AD621" i="1"/>
  <c r="AE621" i="1"/>
  <c r="AF621" i="1"/>
  <c r="AN621" i="1" s="1"/>
  <c r="Z622" i="1"/>
  <c r="AA622" i="1"/>
  <c r="AB622" i="1"/>
  <c r="AC622" i="1"/>
  <c r="AD622" i="1"/>
  <c r="AE622" i="1"/>
  <c r="AF622" i="1"/>
  <c r="AN622" i="1" s="1"/>
  <c r="Z623" i="1"/>
  <c r="AA623" i="1"/>
  <c r="AB623" i="1"/>
  <c r="AC623" i="1"/>
  <c r="AD623" i="1"/>
  <c r="AE623" i="1"/>
  <c r="AF623" i="1"/>
  <c r="AN623" i="1" s="1"/>
  <c r="Z624" i="1"/>
  <c r="AA624" i="1"/>
  <c r="AB624" i="1"/>
  <c r="AC624" i="1"/>
  <c r="AD624" i="1"/>
  <c r="AE624" i="1"/>
  <c r="AF624" i="1"/>
  <c r="AN624" i="1" s="1"/>
  <c r="Z625" i="1"/>
  <c r="AA625" i="1"/>
  <c r="AB625" i="1"/>
  <c r="AC625" i="1"/>
  <c r="AD625" i="1"/>
  <c r="AE625" i="1"/>
  <c r="AF625" i="1"/>
  <c r="AN625" i="1" s="1"/>
  <c r="Z626" i="1"/>
  <c r="AA626" i="1"/>
  <c r="AB626" i="1"/>
  <c r="AC626" i="1"/>
  <c r="AD626" i="1"/>
  <c r="AE626" i="1"/>
  <c r="AF626" i="1"/>
  <c r="AN626" i="1" s="1"/>
  <c r="Z627" i="1"/>
  <c r="AA627" i="1"/>
  <c r="AB627" i="1"/>
  <c r="AC627" i="1"/>
  <c r="AD627" i="1"/>
  <c r="AE627" i="1"/>
  <c r="AF627" i="1"/>
  <c r="AN627" i="1" s="1"/>
  <c r="Z628" i="1"/>
  <c r="AA628" i="1"/>
  <c r="AB628" i="1"/>
  <c r="AC628" i="1"/>
  <c r="AD628" i="1"/>
  <c r="AE628" i="1"/>
  <c r="AF628" i="1"/>
  <c r="AN628" i="1" s="1"/>
  <c r="Z629" i="1"/>
  <c r="AA629" i="1"/>
  <c r="AB629" i="1"/>
  <c r="AC629" i="1"/>
  <c r="AD629" i="1"/>
  <c r="AE629" i="1"/>
  <c r="AF629" i="1"/>
  <c r="AN629" i="1" s="1"/>
  <c r="Z630" i="1"/>
  <c r="AA630" i="1"/>
  <c r="AB630" i="1"/>
  <c r="AC630" i="1"/>
  <c r="AD630" i="1"/>
  <c r="AE630" i="1"/>
  <c r="AF630" i="1"/>
  <c r="AN630" i="1" s="1"/>
  <c r="Z631" i="1"/>
  <c r="AA631" i="1"/>
  <c r="AB631" i="1"/>
  <c r="AC631" i="1"/>
  <c r="AD631" i="1"/>
  <c r="AE631" i="1"/>
  <c r="AF631" i="1"/>
  <c r="AN631" i="1" s="1"/>
  <c r="Z632" i="1"/>
  <c r="AA632" i="1"/>
  <c r="AB632" i="1"/>
  <c r="AC632" i="1"/>
  <c r="AD632" i="1"/>
  <c r="AE632" i="1"/>
  <c r="AF632" i="1"/>
  <c r="AN632" i="1" s="1"/>
  <c r="Z633" i="1"/>
  <c r="AA633" i="1"/>
  <c r="AB633" i="1"/>
  <c r="AC633" i="1"/>
  <c r="AD633" i="1"/>
  <c r="AE633" i="1"/>
  <c r="AF633" i="1"/>
  <c r="AN633" i="1" s="1"/>
  <c r="Z634" i="1"/>
  <c r="AA634" i="1"/>
  <c r="AB634" i="1"/>
  <c r="AC634" i="1"/>
  <c r="AD634" i="1"/>
  <c r="AE634" i="1"/>
  <c r="AF634" i="1"/>
  <c r="AN634" i="1" s="1"/>
  <c r="Z635" i="1"/>
  <c r="AA635" i="1"/>
  <c r="AB635" i="1"/>
  <c r="AC635" i="1"/>
  <c r="AD635" i="1"/>
  <c r="AE635" i="1"/>
  <c r="AF635" i="1"/>
  <c r="AN635" i="1" s="1"/>
  <c r="Z636" i="1"/>
  <c r="AA636" i="1"/>
  <c r="AB636" i="1"/>
  <c r="AC636" i="1"/>
  <c r="AD636" i="1"/>
  <c r="AE636" i="1"/>
  <c r="AF636" i="1"/>
  <c r="AN636" i="1" s="1"/>
  <c r="Z637" i="1"/>
  <c r="AA637" i="1"/>
  <c r="AB637" i="1"/>
  <c r="AC637" i="1"/>
  <c r="AD637" i="1"/>
  <c r="AE637" i="1"/>
  <c r="AF637" i="1"/>
  <c r="AN637" i="1" s="1"/>
  <c r="Z638" i="1"/>
  <c r="AA638" i="1"/>
  <c r="AB638" i="1"/>
  <c r="AC638" i="1"/>
  <c r="AD638" i="1"/>
  <c r="AE638" i="1"/>
  <c r="AF638" i="1"/>
  <c r="AN638" i="1" s="1"/>
  <c r="Z639" i="1"/>
  <c r="AA639" i="1"/>
  <c r="AB639" i="1"/>
  <c r="AC639" i="1"/>
  <c r="AD639" i="1"/>
  <c r="AE639" i="1"/>
  <c r="AF639" i="1"/>
  <c r="AN639" i="1" s="1"/>
  <c r="Z640" i="1"/>
  <c r="AA640" i="1"/>
  <c r="AB640" i="1"/>
  <c r="AC640" i="1"/>
  <c r="AD640" i="1"/>
  <c r="AE640" i="1"/>
  <c r="AF640" i="1"/>
  <c r="AN640" i="1" s="1"/>
  <c r="Z641" i="1"/>
  <c r="AA641" i="1"/>
  <c r="AB641" i="1"/>
  <c r="AC641" i="1"/>
  <c r="AD641" i="1"/>
  <c r="AE641" i="1"/>
  <c r="AF641" i="1"/>
  <c r="AN641" i="1" s="1"/>
  <c r="Z642" i="1"/>
  <c r="AA642" i="1"/>
  <c r="AB642" i="1"/>
  <c r="AC642" i="1"/>
  <c r="AD642" i="1"/>
  <c r="AE642" i="1"/>
  <c r="AF642" i="1"/>
  <c r="AN642" i="1" s="1"/>
  <c r="Z643" i="1"/>
  <c r="AA643" i="1"/>
  <c r="AB643" i="1"/>
  <c r="AC643" i="1"/>
  <c r="AD643" i="1"/>
  <c r="AE643" i="1"/>
  <c r="AF643" i="1"/>
  <c r="AN643" i="1" s="1"/>
  <c r="Z644" i="1"/>
  <c r="AA644" i="1"/>
  <c r="AB644" i="1"/>
  <c r="AC644" i="1"/>
  <c r="AD644" i="1"/>
  <c r="AE644" i="1"/>
  <c r="AF644" i="1"/>
  <c r="AN644" i="1" s="1"/>
  <c r="Z645" i="1"/>
  <c r="AA645" i="1"/>
  <c r="AB645" i="1"/>
  <c r="AC645" i="1"/>
  <c r="AD645" i="1"/>
  <c r="AE645" i="1"/>
  <c r="AF645" i="1"/>
  <c r="AN645" i="1" s="1"/>
  <c r="Z646" i="1"/>
  <c r="AA646" i="1"/>
  <c r="AB646" i="1"/>
  <c r="AC646" i="1"/>
  <c r="AD646" i="1"/>
  <c r="AE646" i="1"/>
  <c r="AF646" i="1"/>
  <c r="AN646" i="1" s="1"/>
  <c r="Z647" i="1"/>
  <c r="AA647" i="1"/>
  <c r="AB647" i="1"/>
  <c r="AC647" i="1"/>
  <c r="AD647" i="1"/>
  <c r="AE647" i="1"/>
  <c r="AF647" i="1"/>
  <c r="AN647" i="1" s="1"/>
  <c r="Z648" i="1"/>
  <c r="AA648" i="1"/>
  <c r="AB648" i="1"/>
  <c r="AC648" i="1"/>
  <c r="AD648" i="1"/>
  <c r="AE648" i="1"/>
  <c r="AF648" i="1"/>
  <c r="AN648" i="1" s="1"/>
  <c r="Z649" i="1"/>
  <c r="AA649" i="1"/>
  <c r="AB649" i="1"/>
  <c r="AC649" i="1"/>
  <c r="AD649" i="1"/>
  <c r="AE649" i="1"/>
  <c r="AF649" i="1"/>
  <c r="AN649" i="1" s="1"/>
  <c r="Z650" i="1"/>
  <c r="AA650" i="1"/>
  <c r="AB650" i="1"/>
  <c r="AC650" i="1"/>
  <c r="AD650" i="1"/>
  <c r="AE650" i="1"/>
  <c r="AF650" i="1"/>
  <c r="AN650" i="1" s="1"/>
  <c r="Z651" i="1"/>
  <c r="AA651" i="1"/>
  <c r="AB651" i="1"/>
  <c r="AC651" i="1"/>
  <c r="AD651" i="1"/>
  <c r="AE651" i="1"/>
  <c r="AF651" i="1"/>
  <c r="AN651" i="1" s="1"/>
  <c r="Z652" i="1"/>
  <c r="AA652" i="1"/>
  <c r="AB652" i="1"/>
  <c r="AC652" i="1"/>
  <c r="AD652" i="1"/>
  <c r="AE652" i="1"/>
  <c r="AF652" i="1"/>
  <c r="AN652" i="1" s="1"/>
  <c r="Z653" i="1"/>
  <c r="AA653" i="1"/>
  <c r="AB653" i="1"/>
  <c r="AC653" i="1"/>
  <c r="AD653" i="1"/>
  <c r="AE653" i="1"/>
  <c r="AF653" i="1"/>
  <c r="AN653" i="1" s="1"/>
  <c r="Z654" i="1"/>
  <c r="AA654" i="1"/>
  <c r="AB654" i="1"/>
  <c r="AC654" i="1"/>
  <c r="AD654" i="1"/>
  <c r="AE654" i="1"/>
  <c r="AF654" i="1"/>
  <c r="AN654" i="1" s="1"/>
  <c r="Z655" i="1"/>
  <c r="AA655" i="1"/>
  <c r="AB655" i="1"/>
  <c r="AC655" i="1"/>
  <c r="AD655" i="1"/>
  <c r="AE655" i="1"/>
  <c r="AF655" i="1"/>
  <c r="AN655" i="1" s="1"/>
  <c r="Z656" i="1"/>
  <c r="AA656" i="1"/>
  <c r="AB656" i="1"/>
  <c r="AC656" i="1"/>
  <c r="AD656" i="1"/>
  <c r="AE656" i="1"/>
  <c r="AF656" i="1"/>
  <c r="AN656" i="1" s="1"/>
  <c r="Z657" i="1"/>
  <c r="AA657" i="1"/>
  <c r="AB657" i="1"/>
  <c r="AC657" i="1"/>
  <c r="AD657" i="1"/>
  <c r="AE657" i="1"/>
  <c r="AF657" i="1"/>
  <c r="AN657" i="1" s="1"/>
  <c r="Z658" i="1"/>
  <c r="AA658" i="1"/>
  <c r="AB658" i="1"/>
  <c r="AC658" i="1"/>
  <c r="AD658" i="1"/>
  <c r="AE658" i="1"/>
  <c r="AF658" i="1"/>
  <c r="AN658" i="1" s="1"/>
  <c r="Z659" i="1"/>
  <c r="AA659" i="1"/>
  <c r="AB659" i="1"/>
  <c r="AC659" i="1"/>
  <c r="AD659" i="1"/>
  <c r="AE659" i="1"/>
  <c r="AF659" i="1"/>
  <c r="AN659" i="1" s="1"/>
  <c r="Z660" i="1"/>
  <c r="AA660" i="1"/>
  <c r="AB660" i="1"/>
  <c r="AC660" i="1"/>
  <c r="AD660" i="1"/>
  <c r="AE660" i="1"/>
  <c r="AF660" i="1"/>
  <c r="AN660" i="1" s="1"/>
  <c r="Z661" i="1"/>
  <c r="AA661" i="1"/>
  <c r="AB661" i="1"/>
  <c r="AC661" i="1"/>
  <c r="AD661" i="1"/>
  <c r="AE661" i="1"/>
  <c r="AF661" i="1"/>
  <c r="AN661" i="1" s="1"/>
  <c r="Z662" i="1"/>
  <c r="AA662" i="1"/>
  <c r="AB662" i="1"/>
  <c r="AC662" i="1"/>
  <c r="AD662" i="1"/>
  <c r="AE662" i="1"/>
  <c r="AF662" i="1"/>
  <c r="AN662" i="1" s="1"/>
  <c r="Z663" i="1"/>
  <c r="AA663" i="1"/>
  <c r="AB663" i="1"/>
  <c r="AC663" i="1"/>
  <c r="AD663" i="1"/>
  <c r="AE663" i="1"/>
  <c r="AF663" i="1"/>
  <c r="AN663" i="1" s="1"/>
  <c r="Z664" i="1"/>
  <c r="AA664" i="1"/>
  <c r="AB664" i="1"/>
  <c r="AC664" i="1"/>
  <c r="AD664" i="1"/>
  <c r="AE664" i="1"/>
  <c r="AF664" i="1"/>
  <c r="AN664" i="1" s="1"/>
  <c r="Z665" i="1"/>
  <c r="AA665" i="1"/>
  <c r="AB665" i="1"/>
  <c r="AC665" i="1"/>
  <c r="AD665" i="1"/>
  <c r="AE665" i="1"/>
  <c r="AF665" i="1"/>
  <c r="AN665" i="1" s="1"/>
  <c r="Z666" i="1"/>
  <c r="AA666" i="1"/>
  <c r="AB666" i="1"/>
  <c r="AC666" i="1"/>
  <c r="AD666" i="1"/>
  <c r="AE666" i="1"/>
  <c r="AF666" i="1"/>
  <c r="AN666" i="1" s="1"/>
  <c r="Z667" i="1"/>
  <c r="AA667" i="1"/>
  <c r="AB667" i="1"/>
  <c r="AC667" i="1"/>
  <c r="AD667" i="1"/>
  <c r="AE667" i="1"/>
  <c r="AF667" i="1"/>
  <c r="AN667" i="1" s="1"/>
  <c r="Z668" i="1"/>
  <c r="AA668" i="1"/>
  <c r="AB668" i="1"/>
  <c r="AC668" i="1"/>
  <c r="AD668" i="1"/>
  <c r="AE668" i="1"/>
  <c r="AF668" i="1"/>
  <c r="AN668" i="1" s="1"/>
  <c r="Z669" i="1"/>
  <c r="AA669" i="1"/>
  <c r="AB669" i="1"/>
  <c r="AC669" i="1"/>
  <c r="AD669" i="1"/>
  <c r="AE669" i="1"/>
  <c r="AF669" i="1"/>
  <c r="AN669" i="1" s="1"/>
  <c r="Z670" i="1"/>
  <c r="AA670" i="1"/>
  <c r="AB670" i="1"/>
  <c r="AC670" i="1"/>
  <c r="AD670" i="1"/>
  <c r="AE670" i="1"/>
  <c r="AF670" i="1"/>
  <c r="AN670" i="1" s="1"/>
  <c r="Z671" i="1"/>
  <c r="AA671" i="1"/>
  <c r="AB671" i="1"/>
  <c r="AC671" i="1"/>
  <c r="AD671" i="1"/>
  <c r="AE671" i="1"/>
  <c r="AF671" i="1"/>
  <c r="AN671" i="1" s="1"/>
  <c r="Z672" i="1"/>
  <c r="AA672" i="1"/>
  <c r="AB672" i="1"/>
  <c r="AC672" i="1"/>
  <c r="AD672" i="1"/>
  <c r="AE672" i="1"/>
  <c r="AF672" i="1"/>
  <c r="AN672" i="1" s="1"/>
  <c r="Z673" i="1"/>
  <c r="AA673" i="1"/>
  <c r="AB673" i="1"/>
  <c r="AC673" i="1"/>
  <c r="AD673" i="1"/>
  <c r="AE673" i="1"/>
  <c r="AF673" i="1"/>
  <c r="AN673" i="1" s="1"/>
  <c r="Z674" i="1"/>
  <c r="AA674" i="1"/>
  <c r="AB674" i="1"/>
  <c r="AC674" i="1"/>
  <c r="AD674" i="1"/>
  <c r="AE674" i="1"/>
  <c r="AF674" i="1"/>
  <c r="AN674" i="1" s="1"/>
  <c r="Z675" i="1"/>
  <c r="AA675" i="1"/>
  <c r="AB675" i="1"/>
  <c r="AC675" i="1"/>
  <c r="AD675" i="1"/>
  <c r="AE675" i="1"/>
  <c r="AF675" i="1"/>
  <c r="AN675" i="1" s="1"/>
  <c r="Z676" i="1"/>
  <c r="AA676" i="1"/>
  <c r="AB676" i="1"/>
  <c r="AC676" i="1"/>
  <c r="AD676" i="1"/>
  <c r="AE676" i="1"/>
  <c r="AF676" i="1"/>
  <c r="AN676" i="1" s="1"/>
  <c r="Z677" i="1"/>
  <c r="AA677" i="1"/>
  <c r="AB677" i="1"/>
  <c r="AC677" i="1"/>
  <c r="AD677" i="1"/>
  <c r="AE677" i="1"/>
  <c r="AF677" i="1"/>
  <c r="AN677" i="1" s="1"/>
  <c r="Z678" i="1"/>
  <c r="AA678" i="1"/>
  <c r="AB678" i="1"/>
  <c r="AC678" i="1"/>
  <c r="AD678" i="1"/>
  <c r="AE678" i="1"/>
  <c r="AF678" i="1"/>
  <c r="AN678" i="1" s="1"/>
  <c r="Z679" i="1"/>
  <c r="AA679" i="1"/>
  <c r="AB679" i="1"/>
  <c r="AC679" i="1"/>
  <c r="AD679" i="1"/>
  <c r="AE679" i="1"/>
  <c r="AF679" i="1"/>
  <c r="AN679" i="1" s="1"/>
  <c r="Z680" i="1"/>
  <c r="AA680" i="1"/>
  <c r="AB680" i="1"/>
  <c r="AC680" i="1"/>
  <c r="AD680" i="1"/>
  <c r="AE680" i="1"/>
  <c r="AF680" i="1"/>
  <c r="AN680" i="1" s="1"/>
  <c r="Z681" i="1"/>
  <c r="AA681" i="1"/>
  <c r="AB681" i="1"/>
  <c r="AC681" i="1"/>
  <c r="AD681" i="1"/>
  <c r="AE681" i="1"/>
  <c r="AF681" i="1"/>
  <c r="AN681" i="1" s="1"/>
  <c r="Z682" i="1"/>
  <c r="AA682" i="1"/>
  <c r="AB682" i="1"/>
  <c r="AC682" i="1"/>
  <c r="AD682" i="1"/>
  <c r="AE682" i="1"/>
  <c r="AF682" i="1"/>
  <c r="AN682" i="1" s="1"/>
  <c r="Z683" i="1"/>
  <c r="AA683" i="1"/>
  <c r="AB683" i="1"/>
  <c r="AC683" i="1"/>
  <c r="AD683" i="1"/>
  <c r="AE683" i="1"/>
  <c r="AF683" i="1"/>
  <c r="AN683" i="1" s="1"/>
  <c r="Z684" i="1"/>
  <c r="AA684" i="1"/>
  <c r="AB684" i="1"/>
  <c r="AC684" i="1"/>
  <c r="AD684" i="1"/>
  <c r="AE684" i="1"/>
  <c r="AF684" i="1"/>
  <c r="AN684" i="1" s="1"/>
  <c r="Z685" i="1"/>
  <c r="AA685" i="1"/>
  <c r="AB685" i="1"/>
  <c r="AC685" i="1"/>
  <c r="AD685" i="1"/>
  <c r="AE685" i="1"/>
  <c r="AF685" i="1"/>
  <c r="AN685" i="1" s="1"/>
  <c r="Z686" i="1"/>
  <c r="AA686" i="1"/>
  <c r="AB686" i="1"/>
  <c r="AC686" i="1"/>
  <c r="AD686" i="1"/>
  <c r="AE686" i="1"/>
  <c r="AF686" i="1"/>
  <c r="AN686" i="1" s="1"/>
  <c r="Z687" i="1"/>
  <c r="AA687" i="1"/>
  <c r="AB687" i="1"/>
  <c r="AC687" i="1"/>
  <c r="AD687" i="1"/>
  <c r="AE687" i="1"/>
  <c r="AF687" i="1"/>
  <c r="AN687" i="1" s="1"/>
  <c r="Z688" i="1"/>
  <c r="AA688" i="1"/>
  <c r="AB688" i="1"/>
  <c r="AC688" i="1"/>
  <c r="AD688" i="1"/>
  <c r="AE688" i="1"/>
  <c r="AF688" i="1"/>
  <c r="AN688" i="1" s="1"/>
  <c r="Z689" i="1"/>
  <c r="AA689" i="1"/>
  <c r="AB689" i="1"/>
  <c r="AC689" i="1"/>
  <c r="AD689" i="1"/>
  <c r="AE689" i="1"/>
  <c r="AF689" i="1"/>
  <c r="AN689" i="1" s="1"/>
  <c r="Z690" i="1"/>
  <c r="AA690" i="1"/>
  <c r="AB690" i="1"/>
  <c r="AC690" i="1"/>
  <c r="AD690" i="1"/>
  <c r="AE690" i="1"/>
  <c r="AF690" i="1"/>
  <c r="AN690" i="1" s="1"/>
  <c r="Z691" i="1"/>
  <c r="AA691" i="1"/>
  <c r="AB691" i="1"/>
  <c r="AC691" i="1"/>
  <c r="AD691" i="1"/>
  <c r="AE691" i="1"/>
  <c r="AF691" i="1"/>
  <c r="AN691" i="1" s="1"/>
  <c r="Z692" i="1"/>
  <c r="AA692" i="1"/>
  <c r="AB692" i="1"/>
  <c r="AC692" i="1"/>
  <c r="AD692" i="1"/>
  <c r="AE692" i="1"/>
  <c r="AF692" i="1"/>
  <c r="AN692" i="1" s="1"/>
  <c r="Z693" i="1"/>
  <c r="AA693" i="1"/>
  <c r="AB693" i="1"/>
  <c r="AC693" i="1"/>
  <c r="AD693" i="1"/>
  <c r="AE693" i="1"/>
  <c r="AF693" i="1"/>
  <c r="AN693" i="1" s="1"/>
  <c r="Z694" i="1"/>
  <c r="AA694" i="1"/>
  <c r="AB694" i="1"/>
  <c r="AC694" i="1"/>
  <c r="AD694" i="1"/>
  <c r="AE694" i="1"/>
  <c r="AF694" i="1"/>
  <c r="AN694" i="1" s="1"/>
  <c r="Z695" i="1"/>
  <c r="AA695" i="1"/>
  <c r="AB695" i="1"/>
  <c r="AC695" i="1"/>
  <c r="AD695" i="1"/>
  <c r="AE695" i="1"/>
  <c r="AF695" i="1"/>
  <c r="AN695" i="1" s="1"/>
  <c r="Z696" i="1"/>
  <c r="AA696" i="1"/>
  <c r="AB696" i="1"/>
  <c r="AC696" i="1"/>
  <c r="AD696" i="1"/>
  <c r="AE696" i="1"/>
  <c r="AF696" i="1"/>
  <c r="AN696" i="1" s="1"/>
  <c r="Z697" i="1"/>
  <c r="AA697" i="1"/>
  <c r="AB697" i="1"/>
  <c r="AC697" i="1"/>
  <c r="AD697" i="1"/>
  <c r="AE697" i="1"/>
  <c r="AF697" i="1"/>
  <c r="AN697" i="1" s="1"/>
  <c r="Z698" i="1"/>
  <c r="AA698" i="1"/>
  <c r="AB698" i="1"/>
  <c r="AC698" i="1"/>
  <c r="AD698" i="1"/>
  <c r="AE698" i="1"/>
  <c r="AF698" i="1"/>
  <c r="AN698" i="1" s="1"/>
  <c r="Z699" i="1"/>
  <c r="AA699" i="1"/>
  <c r="AB699" i="1"/>
  <c r="AC699" i="1"/>
  <c r="AD699" i="1"/>
  <c r="AE699" i="1"/>
  <c r="AF699" i="1"/>
  <c r="AN699" i="1" s="1"/>
  <c r="Z700" i="1"/>
  <c r="AA700" i="1"/>
  <c r="AB700" i="1"/>
  <c r="AC700" i="1"/>
  <c r="AD700" i="1"/>
  <c r="AE700" i="1"/>
  <c r="AF700" i="1"/>
  <c r="AN700" i="1" s="1"/>
  <c r="Z701" i="1"/>
  <c r="AA701" i="1"/>
  <c r="AB701" i="1"/>
  <c r="AC701" i="1"/>
  <c r="AD701" i="1"/>
  <c r="AE701" i="1"/>
  <c r="AF701" i="1"/>
  <c r="AN701" i="1" s="1"/>
  <c r="Z702" i="1"/>
  <c r="AA702" i="1"/>
  <c r="AB702" i="1"/>
  <c r="AC702" i="1"/>
  <c r="AD702" i="1"/>
  <c r="AE702" i="1"/>
  <c r="AF702" i="1"/>
  <c r="AN702" i="1" s="1"/>
  <c r="Z703" i="1"/>
  <c r="AA703" i="1"/>
  <c r="AB703" i="1"/>
  <c r="AC703" i="1"/>
  <c r="AD703" i="1"/>
  <c r="AE703" i="1"/>
  <c r="AF703" i="1"/>
  <c r="AN703" i="1" s="1"/>
  <c r="Z704" i="1"/>
  <c r="AA704" i="1"/>
  <c r="AB704" i="1"/>
  <c r="AC704" i="1"/>
  <c r="AD704" i="1"/>
  <c r="AE704" i="1"/>
  <c r="AF704" i="1"/>
  <c r="AN704" i="1" s="1"/>
  <c r="Z705" i="1"/>
  <c r="AA705" i="1"/>
  <c r="AB705" i="1"/>
  <c r="AC705" i="1"/>
  <c r="AD705" i="1"/>
  <c r="AE705" i="1"/>
  <c r="AF705" i="1"/>
  <c r="AN705" i="1" s="1"/>
  <c r="Z706" i="1"/>
  <c r="AA706" i="1"/>
  <c r="AB706" i="1"/>
  <c r="AC706" i="1"/>
  <c r="AD706" i="1"/>
  <c r="AE706" i="1"/>
  <c r="AF706" i="1"/>
  <c r="AN706" i="1" s="1"/>
  <c r="Z707" i="1"/>
  <c r="AA707" i="1"/>
  <c r="AB707" i="1"/>
  <c r="AC707" i="1"/>
  <c r="AD707" i="1"/>
  <c r="AE707" i="1"/>
  <c r="AF707" i="1"/>
  <c r="AN707" i="1" s="1"/>
  <c r="Z708" i="1"/>
  <c r="AA708" i="1"/>
  <c r="AB708" i="1"/>
  <c r="AC708" i="1"/>
  <c r="AD708" i="1"/>
  <c r="AE708" i="1"/>
  <c r="AF708" i="1"/>
  <c r="AN708" i="1" s="1"/>
  <c r="Z709" i="1"/>
  <c r="AA709" i="1"/>
  <c r="AB709" i="1"/>
  <c r="AC709" i="1"/>
  <c r="AD709" i="1"/>
  <c r="AE709" i="1"/>
  <c r="AF709" i="1"/>
  <c r="AN709" i="1" s="1"/>
  <c r="Z710" i="1"/>
  <c r="AA710" i="1"/>
  <c r="AB710" i="1"/>
  <c r="AC710" i="1"/>
  <c r="AD710" i="1"/>
  <c r="AE710" i="1"/>
  <c r="AF710" i="1"/>
  <c r="AN710" i="1" s="1"/>
  <c r="Z711" i="1"/>
  <c r="AA711" i="1"/>
  <c r="AB711" i="1"/>
  <c r="AC711" i="1"/>
  <c r="AD711" i="1"/>
  <c r="AE711" i="1"/>
  <c r="AF711" i="1"/>
  <c r="AN711" i="1" s="1"/>
  <c r="Z712" i="1"/>
  <c r="AA712" i="1"/>
  <c r="AB712" i="1"/>
  <c r="AC712" i="1"/>
  <c r="AD712" i="1"/>
  <c r="AE712" i="1"/>
  <c r="AF712" i="1"/>
  <c r="AN712" i="1" s="1"/>
  <c r="Z713" i="1"/>
  <c r="AA713" i="1"/>
  <c r="AB713" i="1"/>
  <c r="AC713" i="1"/>
  <c r="AD713" i="1"/>
  <c r="AE713" i="1"/>
  <c r="AF713" i="1"/>
  <c r="AN713" i="1" s="1"/>
  <c r="Z714" i="1"/>
  <c r="AA714" i="1"/>
  <c r="AB714" i="1"/>
  <c r="AC714" i="1"/>
  <c r="AD714" i="1"/>
  <c r="AE714" i="1"/>
  <c r="AF714" i="1"/>
  <c r="AN714" i="1" s="1"/>
  <c r="Z715" i="1"/>
  <c r="AA715" i="1"/>
  <c r="AB715" i="1"/>
  <c r="AC715" i="1"/>
  <c r="AD715" i="1"/>
  <c r="AE715" i="1"/>
  <c r="AF715" i="1"/>
  <c r="AN715" i="1" s="1"/>
  <c r="Z716" i="1"/>
  <c r="AA716" i="1"/>
  <c r="AB716" i="1"/>
  <c r="AC716" i="1"/>
  <c r="AD716" i="1"/>
  <c r="AE716" i="1"/>
  <c r="AF716" i="1"/>
  <c r="AN716" i="1" s="1"/>
  <c r="Z717" i="1"/>
  <c r="AA717" i="1"/>
  <c r="AB717" i="1"/>
  <c r="AC717" i="1"/>
  <c r="AD717" i="1"/>
  <c r="AE717" i="1"/>
  <c r="AF717" i="1"/>
  <c r="AN717" i="1" s="1"/>
  <c r="Z718" i="1"/>
  <c r="AA718" i="1"/>
  <c r="AB718" i="1"/>
  <c r="AC718" i="1"/>
  <c r="AD718" i="1"/>
  <c r="AE718" i="1"/>
  <c r="AF718" i="1"/>
  <c r="AN718" i="1" s="1"/>
  <c r="Z719" i="1"/>
  <c r="AA719" i="1"/>
  <c r="AB719" i="1"/>
  <c r="AC719" i="1"/>
  <c r="AD719" i="1"/>
  <c r="AE719" i="1"/>
  <c r="AF719" i="1"/>
  <c r="AN719" i="1" s="1"/>
  <c r="Z720" i="1"/>
  <c r="AA720" i="1"/>
  <c r="AB720" i="1"/>
  <c r="AC720" i="1"/>
  <c r="AD720" i="1"/>
  <c r="AE720" i="1"/>
  <c r="AF720" i="1"/>
  <c r="AN720" i="1" s="1"/>
  <c r="Z721" i="1"/>
  <c r="AA721" i="1"/>
  <c r="AB721" i="1"/>
  <c r="AC721" i="1"/>
  <c r="AD721" i="1"/>
  <c r="AE721" i="1"/>
  <c r="AF721" i="1"/>
  <c r="AN721" i="1" s="1"/>
  <c r="Z722" i="1"/>
  <c r="AA722" i="1"/>
  <c r="AB722" i="1"/>
  <c r="AC722" i="1"/>
  <c r="AD722" i="1"/>
  <c r="AE722" i="1"/>
  <c r="AF722" i="1"/>
  <c r="AN722" i="1" s="1"/>
  <c r="Z723" i="1"/>
  <c r="AA723" i="1"/>
  <c r="AB723" i="1"/>
  <c r="AC723" i="1"/>
  <c r="AD723" i="1"/>
  <c r="AE723" i="1"/>
  <c r="AF723" i="1"/>
  <c r="AN723" i="1" s="1"/>
  <c r="Z724" i="1"/>
  <c r="AA724" i="1"/>
  <c r="AB724" i="1"/>
  <c r="AC724" i="1"/>
  <c r="AD724" i="1"/>
  <c r="AE724" i="1"/>
  <c r="AF724" i="1"/>
  <c r="AN724" i="1" s="1"/>
  <c r="Z725" i="1"/>
  <c r="AA725" i="1"/>
  <c r="AB725" i="1"/>
  <c r="AC725" i="1"/>
  <c r="AD725" i="1"/>
  <c r="AE725" i="1"/>
  <c r="AF725" i="1"/>
  <c r="AN725" i="1" s="1"/>
  <c r="Z726" i="1"/>
  <c r="AA726" i="1"/>
  <c r="AB726" i="1"/>
  <c r="AC726" i="1"/>
  <c r="AD726" i="1"/>
  <c r="AE726" i="1"/>
  <c r="AF726" i="1"/>
  <c r="AN726" i="1" s="1"/>
  <c r="Z727" i="1"/>
  <c r="AA727" i="1"/>
  <c r="AB727" i="1"/>
  <c r="AC727" i="1"/>
  <c r="AD727" i="1"/>
  <c r="AE727" i="1"/>
  <c r="AF727" i="1"/>
  <c r="AN727" i="1" s="1"/>
  <c r="Z728" i="1"/>
  <c r="AA728" i="1"/>
  <c r="AB728" i="1"/>
  <c r="AC728" i="1"/>
  <c r="AD728" i="1"/>
  <c r="AE728" i="1"/>
  <c r="AF728" i="1"/>
  <c r="AN728" i="1" s="1"/>
  <c r="Z729" i="1"/>
  <c r="AA729" i="1"/>
  <c r="AB729" i="1"/>
  <c r="AC729" i="1"/>
  <c r="AD729" i="1"/>
  <c r="AE729" i="1"/>
  <c r="AF729" i="1"/>
  <c r="AN729" i="1" s="1"/>
  <c r="Z730" i="1"/>
  <c r="AA730" i="1"/>
  <c r="AB730" i="1"/>
  <c r="AC730" i="1"/>
  <c r="AD730" i="1"/>
  <c r="AE730" i="1"/>
  <c r="AF730" i="1"/>
  <c r="AN730" i="1" s="1"/>
  <c r="Z731" i="1"/>
  <c r="AA731" i="1"/>
  <c r="AB731" i="1"/>
  <c r="AC731" i="1"/>
  <c r="AD731" i="1"/>
  <c r="AE731" i="1"/>
  <c r="AF731" i="1"/>
  <c r="AN731" i="1" s="1"/>
  <c r="Z732" i="1"/>
  <c r="AA732" i="1"/>
  <c r="AB732" i="1"/>
  <c r="AC732" i="1"/>
  <c r="AD732" i="1"/>
  <c r="AE732" i="1"/>
  <c r="AF732" i="1"/>
  <c r="AN732" i="1" s="1"/>
  <c r="Z733" i="1"/>
  <c r="AA733" i="1"/>
  <c r="AB733" i="1"/>
  <c r="AC733" i="1"/>
  <c r="AD733" i="1"/>
  <c r="AE733" i="1"/>
  <c r="AF733" i="1"/>
  <c r="AN733" i="1" s="1"/>
  <c r="Z734" i="1"/>
  <c r="AA734" i="1"/>
  <c r="AB734" i="1"/>
  <c r="AC734" i="1"/>
  <c r="AD734" i="1"/>
  <c r="AE734" i="1"/>
  <c r="AF734" i="1"/>
  <c r="AN734" i="1" s="1"/>
  <c r="Z735" i="1"/>
  <c r="AA735" i="1"/>
  <c r="AB735" i="1"/>
  <c r="AC735" i="1"/>
  <c r="AD735" i="1"/>
  <c r="AE735" i="1"/>
  <c r="AF735" i="1"/>
  <c r="AN735" i="1" s="1"/>
  <c r="Z736" i="1"/>
  <c r="AA736" i="1"/>
  <c r="AB736" i="1"/>
  <c r="AC736" i="1"/>
  <c r="AD736" i="1"/>
  <c r="AE736" i="1"/>
  <c r="AF736" i="1"/>
  <c r="AN736" i="1" s="1"/>
  <c r="Z737" i="1"/>
  <c r="AA737" i="1"/>
  <c r="AB737" i="1"/>
  <c r="AC737" i="1"/>
  <c r="AD737" i="1"/>
  <c r="AE737" i="1"/>
  <c r="AF737" i="1"/>
  <c r="AN737" i="1" s="1"/>
  <c r="Z738" i="1"/>
  <c r="AA738" i="1"/>
  <c r="AB738" i="1"/>
  <c r="AC738" i="1"/>
  <c r="AD738" i="1"/>
  <c r="AE738" i="1"/>
  <c r="AF738" i="1"/>
  <c r="AN738" i="1" s="1"/>
  <c r="Z739" i="1"/>
  <c r="AA739" i="1"/>
  <c r="AB739" i="1"/>
  <c r="AC739" i="1"/>
  <c r="AD739" i="1"/>
  <c r="AE739" i="1"/>
  <c r="AF739" i="1"/>
  <c r="AN739" i="1" s="1"/>
  <c r="Z740" i="1"/>
  <c r="AA740" i="1"/>
  <c r="AB740" i="1"/>
  <c r="AC740" i="1"/>
  <c r="AD740" i="1"/>
  <c r="AE740" i="1"/>
  <c r="AF740" i="1"/>
  <c r="AN740" i="1" s="1"/>
  <c r="Z741" i="1"/>
  <c r="AA741" i="1"/>
  <c r="AB741" i="1"/>
  <c r="AC741" i="1"/>
  <c r="AD741" i="1"/>
  <c r="AE741" i="1"/>
  <c r="AF741" i="1"/>
  <c r="AN741" i="1" s="1"/>
  <c r="Z742" i="1"/>
  <c r="AA742" i="1"/>
  <c r="AB742" i="1"/>
  <c r="AC742" i="1"/>
  <c r="AD742" i="1"/>
  <c r="AE742" i="1"/>
  <c r="AF742" i="1"/>
  <c r="AN742" i="1" s="1"/>
  <c r="Z743" i="1"/>
  <c r="AA743" i="1"/>
  <c r="AB743" i="1"/>
  <c r="AC743" i="1"/>
  <c r="AD743" i="1"/>
  <c r="AE743" i="1"/>
  <c r="AF743" i="1"/>
  <c r="AN743" i="1" s="1"/>
  <c r="Z744" i="1"/>
  <c r="AA744" i="1"/>
  <c r="AB744" i="1"/>
  <c r="AC744" i="1"/>
  <c r="AD744" i="1"/>
  <c r="AE744" i="1"/>
  <c r="AF744" i="1"/>
  <c r="AN744" i="1" s="1"/>
  <c r="Z745" i="1"/>
  <c r="AA745" i="1"/>
  <c r="AB745" i="1"/>
  <c r="AC745" i="1"/>
  <c r="AD745" i="1"/>
  <c r="AE745" i="1"/>
  <c r="AF745" i="1"/>
  <c r="AN745" i="1" s="1"/>
  <c r="Z746" i="1"/>
  <c r="AA746" i="1"/>
  <c r="AB746" i="1"/>
  <c r="AC746" i="1"/>
  <c r="AD746" i="1"/>
  <c r="AE746" i="1"/>
  <c r="AF746" i="1"/>
  <c r="AN746" i="1" s="1"/>
  <c r="Z747" i="1"/>
  <c r="AA747" i="1"/>
  <c r="AB747" i="1"/>
  <c r="AC747" i="1"/>
  <c r="AD747" i="1"/>
  <c r="AE747" i="1"/>
  <c r="AF747" i="1"/>
  <c r="AN747" i="1" s="1"/>
  <c r="Z748" i="1"/>
  <c r="AA748" i="1"/>
  <c r="AB748" i="1"/>
  <c r="AC748" i="1"/>
  <c r="AD748" i="1"/>
  <c r="AE748" i="1"/>
  <c r="AF748" i="1"/>
  <c r="AN748" i="1" s="1"/>
  <c r="Z749" i="1"/>
  <c r="AA749" i="1"/>
  <c r="AB749" i="1"/>
  <c r="AC749" i="1"/>
  <c r="AD749" i="1"/>
  <c r="AE749" i="1"/>
  <c r="AF749" i="1"/>
  <c r="AN749" i="1" s="1"/>
  <c r="Z750" i="1"/>
  <c r="AA750" i="1"/>
  <c r="AB750" i="1"/>
  <c r="AC750" i="1"/>
  <c r="AD750" i="1"/>
  <c r="AE750" i="1"/>
  <c r="AF750" i="1"/>
  <c r="AN750" i="1" s="1"/>
  <c r="AG5" i="1"/>
  <c r="AH5" i="1"/>
  <c r="AI5" i="1"/>
  <c r="AJ5" i="1"/>
  <c r="AK5" i="1"/>
  <c r="AL5" i="1"/>
  <c r="AM5" i="1"/>
  <c r="AG6" i="1"/>
  <c r="AH6" i="1"/>
  <c r="AI6" i="1"/>
  <c r="AJ6" i="1"/>
  <c r="AK6" i="1"/>
  <c r="AL6" i="1"/>
  <c r="AM6" i="1"/>
  <c r="AO6" i="1" s="1"/>
  <c r="AG7" i="1"/>
  <c r="AH7" i="1"/>
  <c r="AI7" i="1"/>
  <c r="AJ7" i="1"/>
  <c r="AK7" i="1"/>
  <c r="AL7" i="1"/>
  <c r="AM7" i="1"/>
  <c r="AO7" i="1" s="1"/>
  <c r="AG8" i="1"/>
  <c r="AH8" i="1"/>
  <c r="AI8" i="1"/>
  <c r="AJ8" i="1"/>
  <c r="AK8" i="1"/>
  <c r="AL8" i="1"/>
  <c r="AM8" i="1"/>
  <c r="AG9" i="1"/>
  <c r="AH9" i="1"/>
  <c r="AI9" i="1"/>
  <c r="AJ9" i="1"/>
  <c r="AK9" i="1"/>
  <c r="AL9" i="1"/>
  <c r="AM9" i="1"/>
  <c r="AG10" i="1"/>
  <c r="AH10" i="1"/>
  <c r="AI10" i="1"/>
  <c r="AJ10" i="1"/>
  <c r="AK10" i="1"/>
  <c r="AL10" i="1"/>
  <c r="AM10" i="1"/>
  <c r="AG11" i="1"/>
  <c r="AH11" i="1"/>
  <c r="AI11" i="1"/>
  <c r="AJ11" i="1"/>
  <c r="AK11" i="1"/>
  <c r="AL11" i="1"/>
  <c r="AM11" i="1"/>
  <c r="AO11" i="1" s="1"/>
  <c r="AG12" i="1"/>
  <c r="AH12" i="1"/>
  <c r="AI12" i="1"/>
  <c r="AJ12" i="1"/>
  <c r="AK12" i="1"/>
  <c r="AL12" i="1"/>
  <c r="AM12" i="1"/>
  <c r="AG13" i="1"/>
  <c r="AH13" i="1"/>
  <c r="AI13" i="1"/>
  <c r="AJ13" i="1"/>
  <c r="AK13" i="1"/>
  <c r="AL13" i="1"/>
  <c r="AM13" i="1"/>
  <c r="AG14" i="1"/>
  <c r="AH14" i="1"/>
  <c r="AI14" i="1"/>
  <c r="AJ14" i="1"/>
  <c r="AK14" i="1"/>
  <c r="AL14" i="1"/>
  <c r="AM14" i="1"/>
  <c r="AG15" i="1"/>
  <c r="AH15" i="1"/>
  <c r="AI15" i="1"/>
  <c r="AJ15" i="1"/>
  <c r="AK15" i="1"/>
  <c r="AL15" i="1"/>
  <c r="AM15" i="1"/>
  <c r="AO15" i="1" s="1"/>
  <c r="AG16" i="1"/>
  <c r="AH16" i="1"/>
  <c r="AI16" i="1"/>
  <c r="AJ16" i="1"/>
  <c r="AK16" i="1"/>
  <c r="AL16" i="1"/>
  <c r="AM16" i="1"/>
  <c r="AG17" i="1"/>
  <c r="AH17" i="1"/>
  <c r="AI17" i="1"/>
  <c r="AJ17" i="1"/>
  <c r="AK17" i="1"/>
  <c r="AL17" i="1"/>
  <c r="AM17" i="1"/>
  <c r="AG18" i="1"/>
  <c r="AH18" i="1"/>
  <c r="AI18" i="1"/>
  <c r="AJ18" i="1"/>
  <c r="AK18" i="1"/>
  <c r="AL18" i="1"/>
  <c r="AM18" i="1"/>
  <c r="AG19" i="1"/>
  <c r="AH19" i="1"/>
  <c r="AI19" i="1"/>
  <c r="AJ19" i="1"/>
  <c r="AK19" i="1"/>
  <c r="AL19" i="1"/>
  <c r="AM19" i="1"/>
  <c r="AO19" i="1" s="1"/>
  <c r="AG20" i="1"/>
  <c r="AH20" i="1"/>
  <c r="AI20" i="1"/>
  <c r="AJ20" i="1"/>
  <c r="AK20" i="1"/>
  <c r="AL20" i="1"/>
  <c r="AM20" i="1"/>
  <c r="AG21" i="1"/>
  <c r="AH21" i="1"/>
  <c r="AI21" i="1"/>
  <c r="AJ21" i="1"/>
  <c r="AK21" i="1"/>
  <c r="AL21" i="1"/>
  <c r="AM21" i="1"/>
  <c r="AG22" i="1"/>
  <c r="AH22" i="1"/>
  <c r="AI22" i="1"/>
  <c r="AJ22" i="1"/>
  <c r="AK22" i="1"/>
  <c r="AL22" i="1"/>
  <c r="AM22" i="1"/>
  <c r="AO22" i="1" s="1"/>
  <c r="AG23" i="1"/>
  <c r="AH23" i="1"/>
  <c r="AI23" i="1"/>
  <c r="AJ23" i="1"/>
  <c r="AK23" i="1"/>
  <c r="AL23" i="1"/>
  <c r="AM23" i="1"/>
  <c r="AO23" i="1" s="1"/>
  <c r="AG24" i="1"/>
  <c r="AH24" i="1"/>
  <c r="AI24" i="1"/>
  <c r="AJ24" i="1"/>
  <c r="AK24" i="1"/>
  <c r="AL24" i="1"/>
  <c r="AM24" i="1"/>
  <c r="AO24" i="1" s="1"/>
  <c r="AG25" i="1"/>
  <c r="AH25" i="1"/>
  <c r="AI25" i="1"/>
  <c r="AJ25" i="1"/>
  <c r="AK25" i="1"/>
  <c r="AL25" i="1"/>
  <c r="AM25" i="1"/>
  <c r="AG26" i="1"/>
  <c r="AH26" i="1"/>
  <c r="AI26" i="1"/>
  <c r="AJ26" i="1"/>
  <c r="AK26" i="1"/>
  <c r="AL26" i="1"/>
  <c r="AM26" i="1"/>
  <c r="AG27" i="1"/>
  <c r="AH27" i="1"/>
  <c r="AI27" i="1"/>
  <c r="AJ27" i="1"/>
  <c r="AK27" i="1"/>
  <c r="AL27" i="1"/>
  <c r="AM27" i="1"/>
  <c r="AO27" i="1" s="1"/>
  <c r="AG28" i="1"/>
  <c r="AH28" i="1"/>
  <c r="AI28" i="1"/>
  <c r="AJ28" i="1"/>
  <c r="AK28" i="1"/>
  <c r="AL28" i="1"/>
  <c r="AM28" i="1"/>
  <c r="AG29" i="1"/>
  <c r="AH29" i="1"/>
  <c r="AI29" i="1"/>
  <c r="AJ29" i="1"/>
  <c r="AK29" i="1"/>
  <c r="AL29" i="1"/>
  <c r="AM29" i="1"/>
  <c r="AG30" i="1"/>
  <c r="AH30" i="1"/>
  <c r="AI30" i="1"/>
  <c r="AJ30" i="1"/>
  <c r="AK30" i="1"/>
  <c r="AL30" i="1"/>
  <c r="AM30" i="1"/>
  <c r="AG31" i="1"/>
  <c r="AH31" i="1"/>
  <c r="AI31" i="1"/>
  <c r="AJ31" i="1"/>
  <c r="AK31" i="1"/>
  <c r="AL31" i="1"/>
  <c r="AM31" i="1"/>
  <c r="AO31" i="1" s="1"/>
  <c r="AG32" i="1"/>
  <c r="AH32" i="1"/>
  <c r="AI32" i="1"/>
  <c r="AJ32" i="1"/>
  <c r="AK32" i="1"/>
  <c r="AL32" i="1"/>
  <c r="AM32" i="1"/>
  <c r="AG33" i="1"/>
  <c r="AH33" i="1"/>
  <c r="AI33" i="1"/>
  <c r="AJ33" i="1"/>
  <c r="AK33" i="1"/>
  <c r="AL33" i="1"/>
  <c r="AM33" i="1"/>
  <c r="AG34" i="1"/>
  <c r="AH34" i="1"/>
  <c r="AI34" i="1"/>
  <c r="AJ34" i="1"/>
  <c r="AK34" i="1"/>
  <c r="AL34" i="1"/>
  <c r="AM34" i="1"/>
  <c r="AG35" i="1"/>
  <c r="AH35" i="1"/>
  <c r="AI35" i="1"/>
  <c r="AJ35" i="1"/>
  <c r="AK35" i="1"/>
  <c r="AL35" i="1"/>
  <c r="AM35" i="1"/>
  <c r="AO35" i="1" s="1"/>
  <c r="AG36" i="1"/>
  <c r="AH36" i="1"/>
  <c r="AI36" i="1"/>
  <c r="AJ36" i="1"/>
  <c r="AK36" i="1"/>
  <c r="AL36" i="1"/>
  <c r="AM36" i="1"/>
  <c r="AO36" i="1" s="1"/>
  <c r="AG37" i="1"/>
  <c r="AH37" i="1"/>
  <c r="AI37" i="1"/>
  <c r="AJ37" i="1"/>
  <c r="AK37" i="1"/>
  <c r="AL37" i="1"/>
  <c r="AM37" i="1"/>
  <c r="AG38" i="1"/>
  <c r="AH38" i="1"/>
  <c r="AI38" i="1"/>
  <c r="AJ38" i="1"/>
  <c r="AK38" i="1"/>
  <c r="AL38" i="1"/>
  <c r="AM38" i="1"/>
  <c r="AG39" i="1"/>
  <c r="AH39" i="1"/>
  <c r="AI39" i="1"/>
  <c r="AJ39" i="1"/>
  <c r="AK39" i="1"/>
  <c r="AL39" i="1"/>
  <c r="AM39" i="1"/>
  <c r="AO39" i="1" s="1"/>
  <c r="AG40" i="1"/>
  <c r="AH40" i="1"/>
  <c r="AI40" i="1"/>
  <c r="AJ40" i="1"/>
  <c r="AK40" i="1"/>
  <c r="AL40" i="1"/>
  <c r="AM40" i="1"/>
  <c r="AG41" i="1"/>
  <c r="AH41" i="1"/>
  <c r="AI41" i="1"/>
  <c r="AJ41" i="1"/>
  <c r="AK41" i="1"/>
  <c r="AL41" i="1"/>
  <c r="AM41" i="1"/>
  <c r="AG42" i="1"/>
  <c r="AH42" i="1"/>
  <c r="AI42" i="1"/>
  <c r="AJ42" i="1"/>
  <c r="AK42" i="1"/>
  <c r="AL42" i="1"/>
  <c r="AM42" i="1"/>
  <c r="AG43" i="1"/>
  <c r="AH43" i="1"/>
  <c r="AI43" i="1"/>
  <c r="AJ43" i="1"/>
  <c r="AK43" i="1"/>
  <c r="AL43" i="1"/>
  <c r="AM43" i="1"/>
  <c r="AO43" i="1" s="1"/>
  <c r="AG44" i="1"/>
  <c r="AH44" i="1"/>
  <c r="AI44" i="1"/>
  <c r="AJ44" i="1"/>
  <c r="AK44" i="1"/>
  <c r="AL44" i="1"/>
  <c r="AM44" i="1"/>
  <c r="AG45" i="1"/>
  <c r="AH45" i="1"/>
  <c r="AI45" i="1"/>
  <c r="AJ45" i="1"/>
  <c r="AK45" i="1"/>
  <c r="AL45" i="1"/>
  <c r="AM45" i="1"/>
  <c r="AG46" i="1"/>
  <c r="AH46" i="1"/>
  <c r="AI46" i="1"/>
  <c r="AJ46" i="1"/>
  <c r="AK46" i="1"/>
  <c r="AL46" i="1"/>
  <c r="AM46" i="1"/>
  <c r="AG47" i="1"/>
  <c r="AH47" i="1"/>
  <c r="AI47" i="1"/>
  <c r="AJ47" i="1"/>
  <c r="AK47" i="1"/>
  <c r="AL47" i="1"/>
  <c r="AM47" i="1"/>
  <c r="AO47" i="1" s="1"/>
  <c r="AG48" i="1"/>
  <c r="AH48" i="1"/>
  <c r="AI48" i="1"/>
  <c r="AJ48" i="1"/>
  <c r="AK48" i="1"/>
  <c r="AL48" i="1"/>
  <c r="AM48" i="1"/>
  <c r="AG49" i="1"/>
  <c r="AH49" i="1"/>
  <c r="AI49" i="1"/>
  <c r="AJ49" i="1"/>
  <c r="AK49" i="1"/>
  <c r="AL49" i="1"/>
  <c r="AM49" i="1"/>
  <c r="AG50" i="1"/>
  <c r="AH50" i="1"/>
  <c r="AI50" i="1"/>
  <c r="AJ50" i="1"/>
  <c r="AK50" i="1"/>
  <c r="AL50" i="1"/>
  <c r="AM50" i="1"/>
  <c r="AG51" i="1"/>
  <c r="AH51" i="1"/>
  <c r="AI51" i="1"/>
  <c r="AJ51" i="1"/>
  <c r="AK51" i="1"/>
  <c r="AL51" i="1"/>
  <c r="AM51" i="1"/>
  <c r="AO51" i="1" s="1"/>
  <c r="AG52" i="1"/>
  <c r="AH52" i="1"/>
  <c r="AI52" i="1"/>
  <c r="AJ52" i="1"/>
  <c r="AK52" i="1"/>
  <c r="AL52" i="1"/>
  <c r="AM52" i="1"/>
  <c r="AG53" i="1"/>
  <c r="AH53" i="1"/>
  <c r="AI53" i="1"/>
  <c r="AJ53" i="1"/>
  <c r="AK53" i="1"/>
  <c r="AL53" i="1"/>
  <c r="AM53" i="1"/>
  <c r="AG54" i="1"/>
  <c r="AH54" i="1"/>
  <c r="AI54" i="1"/>
  <c r="AJ54" i="1"/>
  <c r="AK54" i="1"/>
  <c r="AL54" i="1"/>
  <c r="AM54" i="1"/>
  <c r="AG55" i="1"/>
  <c r="AH55" i="1"/>
  <c r="AI55" i="1"/>
  <c r="AJ55" i="1"/>
  <c r="AK55" i="1"/>
  <c r="AL55" i="1"/>
  <c r="AM55" i="1"/>
  <c r="AO55" i="1" s="1"/>
  <c r="AG56" i="1"/>
  <c r="AH56" i="1"/>
  <c r="AI56" i="1"/>
  <c r="AJ56" i="1"/>
  <c r="AK56" i="1"/>
  <c r="AL56" i="1"/>
  <c r="AM56" i="1"/>
  <c r="AG57" i="1"/>
  <c r="AH57" i="1"/>
  <c r="AI57" i="1"/>
  <c r="AJ57" i="1"/>
  <c r="AK57" i="1"/>
  <c r="AL57" i="1"/>
  <c r="AM57" i="1"/>
  <c r="AG58" i="1"/>
  <c r="AH58" i="1"/>
  <c r="AI58" i="1"/>
  <c r="AJ58" i="1"/>
  <c r="AK58" i="1"/>
  <c r="AL58" i="1"/>
  <c r="AM58" i="1"/>
  <c r="AG59" i="1"/>
  <c r="AH59" i="1"/>
  <c r="AI59" i="1"/>
  <c r="AJ59" i="1"/>
  <c r="AK59" i="1"/>
  <c r="AL59" i="1"/>
  <c r="AM59" i="1"/>
  <c r="AO59" i="1" s="1"/>
  <c r="AG60" i="1"/>
  <c r="AH60" i="1"/>
  <c r="AI60" i="1"/>
  <c r="AJ60" i="1"/>
  <c r="AK60" i="1"/>
  <c r="AL60" i="1"/>
  <c r="AM60" i="1"/>
  <c r="AG61" i="1"/>
  <c r="AH61" i="1"/>
  <c r="AI61" i="1"/>
  <c r="AJ61" i="1"/>
  <c r="AK61" i="1"/>
  <c r="AL61" i="1"/>
  <c r="AM61" i="1"/>
  <c r="AG62" i="1"/>
  <c r="AH62" i="1"/>
  <c r="AI62" i="1"/>
  <c r="AJ62" i="1"/>
  <c r="AK62" i="1"/>
  <c r="AL62" i="1"/>
  <c r="AM62" i="1"/>
  <c r="AG63" i="1"/>
  <c r="AH63" i="1"/>
  <c r="AI63" i="1"/>
  <c r="AJ63" i="1"/>
  <c r="AK63" i="1"/>
  <c r="AL63" i="1"/>
  <c r="AM63" i="1"/>
  <c r="AO63" i="1" s="1"/>
  <c r="AG64" i="1"/>
  <c r="AH64" i="1"/>
  <c r="AI64" i="1"/>
  <c r="AJ64" i="1"/>
  <c r="AK64" i="1"/>
  <c r="AL64" i="1"/>
  <c r="AM64" i="1"/>
  <c r="AG65" i="1"/>
  <c r="AH65" i="1"/>
  <c r="AI65" i="1"/>
  <c r="AJ65" i="1"/>
  <c r="AK65" i="1"/>
  <c r="AL65" i="1"/>
  <c r="AM65" i="1"/>
  <c r="AG66" i="1"/>
  <c r="AH66" i="1"/>
  <c r="AI66" i="1"/>
  <c r="AJ66" i="1"/>
  <c r="AK66" i="1"/>
  <c r="AL66" i="1"/>
  <c r="AM66" i="1"/>
  <c r="AG67" i="1"/>
  <c r="AH67" i="1"/>
  <c r="AI67" i="1"/>
  <c r="AJ67" i="1"/>
  <c r="AK67" i="1"/>
  <c r="AL67" i="1"/>
  <c r="AM67" i="1"/>
  <c r="AO67" i="1" s="1"/>
  <c r="AG68" i="1"/>
  <c r="AH68" i="1"/>
  <c r="AI68" i="1"/>
  <c r="AJ68" i="1"/>
  <c r="AK68" i="1"/>
  <c r="AL68" i="1"/>
  <c r="AM68" i="1"/>
  <c r="AG69" i="1"/>
  <c r="AH69" i="1"/>
  <c r="AI69" i="1"/>
  <c r="AJ69" i="1"/>
  <c r="AK69" i="1"/>
  <c r="AL69" i="1"/>
  <c r="AM69" i="1"/>
  <c r="AG70" i="1"/>
  <c r="AH70" i="1"/>
  <c r="AI70" i="1"/>
  <c r="AJ70" i="1"/>
  <c r="AK70" i="1"/>
  <c r="AL70" i="1"/>
  <c r="AM70" i="1"/>
  <c r="AG71" i="1"/>
  <c r="AH71" i="1"/>
  <c r="AI71" i="1"/>
  <c r="AJ71" i="1"/>
  <c r="AK71" i="1"/>
  <c r="AL71" i="1"/>
  <c r="AM71" i="1"/>
  <c r="AO71" i="1" s="1"/>
  <c r="AG72" i="1"/>
  <c r="AH72" i="1"/>
  <c r="AI72" i="1"/>
  <c r="AJ72" i="1"/>
  <c r="AK72" i="1"/>
  <c r="AL72" i="1"/>
  <c r="AM72" i="1"/>
  <c r="AO72" i="1" s="1"/>
  <c r="AG73" i="1"/>
  <c r="AH73" i="1"/>
  <c r="AI73" i="1"/>
  <c r="AJ73" i="1"/>
  <c r="AK73" i="1"/>
  <c r="AL73" i="1"/>
  <c r="AM73" i="1"/>
  <c r="AO73" i="1" s="1"/>
  <c r="AG74" i="1"/>
  <c r="AH74" i="1"/>
  <c r="AI74" i="1"/>
  <c r="AJ74" i="1"/>
  <c r="AK74" i="1"/>
  <c r="AL74" i="1"/>
  <c r="AM74" i="1"/>
  <c r="AG75" i="1"/>
  <c r="AH75" i="1"/>
  <c r="AI75" i="1"/>
  <c r="AJ75" i="1"/>
  <c r="AK75" i="1"/>
  <c r="AL75" i="1"/>
  <c r="AM75" i="1"/>
  <c r="AO75" i="1" s="1"/>
  <c r="AG76" i="1"/>
  <c r="AH76" i="1"/>
  <c r="AI76" i="1"/>
  <c r="AJ76" i="1"/>
  <c r="AK76" i="1"/>
  <c r="AL76" i="1"/>
  <c r="AM76" i="1"/>
  <c r="AG77" i="1"/>
  <c r="AH77" i="1"/>
  <c r="AI77" i="1"/>
  <c r="AJ77" i="1"/>
  <c r="AK77" i="1"/>
  <c r="AL77" i="1"/>
  <c r="AM77" i="1"/>
  <c r="AG78" i="1"/>
  <c r="AH78" i="1"/>
  <c r="AI78" i="1"/>
  <c r="AJ78" i="1"/>
  <c r="AK78" i="1"/>
  <c r="AL78" i="1"/>
  <c r="AM78" i="1"/>
  <c r="AG79" i="1"/>
  <c r="AH79" i="1"/>
  <c r="AI79" i="1"/>
  <c r="AJ79" i="1"/>
  <c r="AK79" i="1"/>
  <c r="AL79" i="1"/>
  <c r="AM79" i="1"/>
  <c r="AO79" i="1" s="1"/>
  <c r="AG80" i="1"/>
  <c r="AH80" i="1"/>
  <c r="AI80" i="1"/>
  <c r="AJ80" i="1"/>
  <c r="AK80" i="1"/>
  <c r="AL80" i="1"/>
  <c r="AM80" i="1"/>
  <c r="AG81" i="1"/>
  <c r="AH81" i="1"/>
  <c r="AI81" i="1"/>
  <c r="AJ81" i="1"/>
  <c r="AK81" i="1"/>
  <c r="AL81" i="1"/>
  <c r="AM81" i="1"/>
  <c r="AG82" i="1"/>
  <c r="AH82" i="1"/>
  <c r="AI82" i="1"/>
  <c r="AJ82" i="1"/>
  <c r="AK82" i="1"/>
  <c r="AL82" i="1"/>
  <c r="AM82" i="1"/>
  <c r="AG83" i="1"/>
  <c r="AH83" i="1"/>
  <c r="AI83" i="1"/>
  <c r="AJ83" i="1"/>
  <c r="AK83" i="1"/>
  <c r="AL83" i="1"/>
  <c r="AM83" i="1"/>
  <c r="AO83" i="1" s="1"/>
  <c r="AG84" i="1"/>
  <c r="AH84" i="1"/>
  <c r="AI84" i="1"/>
  <c r="AJ84" i="1"/>
  <c r="AK84" i="1"/>
  <c r="AL84" i="1"/>
  <c r="AM84" i="1"/>
  <c r="AG85" i="1"/>
  <c r="AH85" i="1"/>
  <c r="AI85" i="1"/>
  <c r="AJ85" i="1"/>
  <c r="AK85" i="1"/>
  <c r="AL85" i="1"/>
  <c r="AM85" i="1"/>
  <c r="AG86" i="1"/>
  <c r="AH86" i="1"/>
  <c r="AI86" i="1"/>
  <c r="AJ86" i="1"/>
  <c r="AK86" i="1"/>
  <c r="AL86" i="1"/>
  <c r="AM86" i="1"/>
  <c r="AG87" i="1"/>
  <c r="AH87" i="1"/>
  <c r="AI87" i="1"/>
  <c r="AJ87" i="1"/>
  <c r="AK87" i="1"/>
  <c r="AL87" i="1"/>
  <c r="AM87" i="1"/>
  <c r="AO87" i="1" s="1"/>
  <c r="AG88" i="1"/>
  <c r="AH88" i="1"/>
  <c r="AI88" i="1"/>
  <c r="AJ88" i="1"/>
  <c r="AK88" i="1"/>
  <c r="AL88" i="1"/>
  <c r="AM88" i="1"/>
  <c r="AG89" i="1"/>
  <c r="AH89" i="1"/>
  <c r="AI89" i="1"/>
  <c r="AJ89" i="1"/>
  <c r="AK89" i="1"/>
  <c r="AL89" i="1"/>
  <c r="AM89" i="1"/>
  <c r="AG90" i="1"/>
  <c r="AH90" i="1"/>
  <c r="AI90" i="1"/>
  <c r="AJ90" i="1"/>
  <c r="AK90" i="1"/>
  <c r="AL90" i="1"/>
  <c r="AM90" i="1"/>
  <c r="AG91" i="1"/>
  <c r="AH91" i="1"/>
  <c r="AI91" i="1"/>
  <c r="AJ91" i="1"/>
  <c r="AK91" i="1"/>
  <c r="AL91" i="1"/>
  <c r="AM91" i="1"/>
  <c r="AO91" i="1" s="1"/>
  <c r="AG92" i="1"/>
  <c r="AH92" i="1"/>
  <c r="AI92" i="1"/>
  <c r="AJ92" i="1"/>
  <c r="AK92" i="1"/>
  <c r="AL92" i="1"/>
  <c r="AM92" i="1"/>
  <c r="AG93" i="1"/>
  <c r="AH93" i="1"/>
  <c r="AI93" i="1"/>
  <c r="AJ93" i="1"/>
  <c r="AK93" i="1"/>
  <c r="AL93" i="1"/>
  <c r="AM93" i="1"/>
  <c r="AG94" i="1"/>
  <c r="AH94" i="1"/>
  <c r="AI94" i="1"/>
  <c r="AJ94" i="1"/>
  <c r="AK94" i="1"/>
  <c r="AL94" i="1"/>
  <c r="AM94" i="1"/>
  <c r="AG95" i="1"/>
  <c r="AH95" i="1"/>
  <c r="AI95" i="1"/>
  <c r="AJ95" i="1"/>
  <c r="AK95" i="1"/>
  <c r="AL95" i="1"/>
  <c r="AM95" i="1"/>
  <c r="AO95" i="1" s="1"/>
  <c r="AG96" i="1"/>
  <c r="AH96" i="1"/>
  <c r="AI96" i="1"/>
  <c r="AJ96" i="1"/>
  <c r="AK96" i="1"/>
  <c r="AL96" i="1"/>
  <c r="AM96" i="1"/>
  <c r="AO96" i="1" s="1"/>
  <c r="AG97" i="1"/>
  <c r="AH97" i="1"/>
  <c r="AI97" i="1"/>
  <c r="AJ97" i="1"/>
  <c r="AK97" i="1"/>
  <c r="AL97" i="1"/>
  <c r="AM97" i="1"/>
  <c r="AG98" i="1"/>
  <c r="AH98" i="1"/>
  <c r="AI98" i="1"/>
  <c r="AJ98" i="1"/>
  <c r="AK98" i="1"/>
  <c r="AL98" i="1"/>
  <c r="AM98" i="1"/>
  <c r="AG99" i="1"/>
  <c r="AH99" i="1"/>
  <c r="AI99" i="1"/>
  <c r="AJ99" i="1"/>
  <c r="AK99" i="1"/>
  <c r="AL99" i="1"/>
  <c r="AM99" i="1"/>
  <c r="AO99" i="1" s="1"/>
  <c r="AG100" i="1"/>
  <c r="AH100" i="1"/>
  <c r="AI100" i="1"/>
  <c r="AJ100" i="1"/>
  <c r="AK100" i="1"/>
  <c r="AL100" i="1"/>
  <c r="AM100" i="1"/>
  <c r="AG101" i="1"/>
  <c r="AH101" i="1"/>
  <c r="AI101" i="1"/>
  <c r="AJ101" i="1"/>
  <c r="AK101" i="1"/>
  <c r="AL101" i="1"/>
  <c r="AM101" i="1"/>
  <c r="AG102" i="1"/>
  <c r="AH102" i="1"/>
  <c r="AI102" i="1"/>
  <c r="AJ102" i="1"/>
  <c r="AK102" i="1"/>
  <c r="AL102" i="1"/>
  <c r="AM102" i="1"/>
  <c r="AG103" i="1"/>
  <c r="AH103" i="1"/>
  <c r="AI103" i="1"/>
  <c r="AJ103" i="1"/>
  <c r="AK103" i="1"/>
  <c r="AL103" i="1"/>
  <c r="AM103" i="1"/>
  <c r="AO103" i="1" s="1"/>
  <c r="AG104" i="1"/>
  <c r="AH104" i="1"/>
  <c r="AI104" i="1"/>
  <c r="AJ104" i="1"/>
  <c r="AK104" i="1"/>
  <c r="AL104" i="1"/>
  <c r="AM104" i="1"/>
  <c r="AG105" i="1"/>
  <c r="AH105" i="1"/>
  <c r="AI105" i="1"/>
  <c r="AJ105" i="1"/>
  <c r="AK105" i="1"/>
  <c r="AL105" i="1"/>
  <c r="AM105" i="1"/>
  <c r="AG106" i="1"/>
  <c r="AH106" i="1"/>
  <c r="AI106" i="1"/>
  <c r="AJ106" i="1"/>
  <c r="AK106" i="1"/>
  <c r="AL106" i="1"/>
  <c r="AM106" i="1"/>
  <c r="AG107" i="1"/>
  <c r="AH107" i="1"/>
  <c r="AI107" i="1"/>
  <c r="AJ107" i="1"/>
  <c r="AK107" i="1"/>
  <c r="AL107" i="1"/>
  <c r="AM107" i="1"/>
  <c r="AO107" i="1" s="1"/>
  <c r="AG108" i="1"/>
  <c r="AH108" i="1"/>
  <c r="AI108" i="1"/>
  <c r="AJ108" i="1"/>
  <c r="AK108" i="1"/>
  <c r="AL108" i="1"/>
  <c r="AM108" i="1"/>
  <c r="AG109" i="1"/>
  <c r="AH109" i="1"/>
  <c r="AI109" i="1"/>
  <c r="AJ109" i="1"/>
  <c r="AK109" i="1"/>
  <c r="AL109" i="1"/>
  <c r="AM109" i="1"/>
  <c r="AG110" i="1"/>
  <c r="AH110" i="1"/>
  <c r="AI110" i="1"/>
  <c r="AJ110" i="1"/>
  <c r="AK110" i="1"/>
  <c r="AL110" i="1"/>
  <c r="AM110" i="1"/>
  <c r="AG111" i="1"/>
  <c r="AH111" i="1"/>
  <c r="AI111" i="1"/>
  <c r="AJ111" i="1"/>
  <c r="AK111" i="1"/>
  <c r="AL111" i="1"/>
  <c r="AM111" i="1"/>
  <c r="AO111" i="1" s="1"/>
  <c r="AG112" i="1"/>
  <c r="AH112" i="1"/>
  <c r="AI112" i="1"/>
  <c r="AJ112" i="1"/>
  <c r="AK112" i="1"/>
  <c r="AL112" i="1"/>
  <c r="AM112" i="1"/>
  <c r="AG113" i="1"/>
  <c r="AH113" i="1"/>
  <c r="AI113" i="1"/>
  <c r="AJ113" i="1"/>
  <c r="AK113" i="1"/>
  <c r="AL113" i="1"/>
  <c r="AM113" i="1"/>
  <c r="AG114" i="1"/>
  <c r="AH114" i="1"/>
  <c r="AI114" i="1"/>
  <c r="AJ114" i="1"/>
  <c r="AK114" i="1"/>
  <c r="AL114" i="1"/>
  <c r="AM114" i="1"/>
  <c r="AG115" i="1"/>
  <c r="AH115" i="1"/>
  <c r="AI115" i="1"/>
  <c r="AJ115" i="1"/>
  <c r="AK115" i="1"/>
  <c r="AL115" i="1"/>
  <c r="AM115" i="1"/>
  <c r="AO115" i="1" s="1"/>
  <c r="AG116" i="1"/>
  <c r="AH116" i="1"/>
  <c r="AI116" i="1"/>
  <c r="AJ116" i="1"/>
  <c r="AK116" i="1"/>
  <c r="AL116" i="1"/>
  <c r="AM116" i="1"/>
  <c r="AG117" i="1"/>
  <c r="AH117" i="1"/>
  <c r="AI117" i="1"/>
  <c r="AJ117" i="1"/>
  <c r="AK117" i="1"/>
  <c r="AL117" i="1"/>
  <c r="AM117" i="1"/>
  <c r="AG118" i="1"/>
  <c r="AH118" i="1"/>
  <c r="AI118" i="1"/>
  <c r="AJ118" i="1"/>
  <c r="AK118" i="1"/>
  <c r="AL118" i="1"/>
  <c r="AM118" i="1"/>
  <c r="AG119" i="1"/>
  <c r="AH119" i="1"/>
  <c r="AI119" i="1"/>
  <c r="AJ119" i="1"/>
  <c r="AK119" i="1"/>
  <c r="AL119" i="1"/>
  <c r="AM119" i="1"/>
  <c r="AO119" i="1" s="1"/>
  <c r="AG120" i="1"/>
  <c r="AH120" i="1"/>
  <c r="AI120" i="1"/>
  <c r="AJ120" i="1"/>
  <c r="AK120" i="1"/>
  <c r="AL120" i="1"/>
  <c r="AM120" i="1"/>
  <c r="AG121" i="1"/>
  <c r="AH121" i="1"/>
  <c r="AI121" i="1"/>
  <c r="AJ121" i="1"/>
  <c r="AK121" i="1"/>
  <c r="AL121" i="1"/>
  <c r="AM121" i="1"/>
  <c r="AO121" i="1" s="1"/>
  <c r="AG122" i="1"/>
  <c r="AH122" i="1"/>
  <c r="AI122" i="1"/>
  <c r="AJ122" i="1"/>
  <c r="AK122" i="1"/>
  <c r="AL122" i="1"/>
  <c r="AM122" i="1"/>
  <c r="AG123" i="1"/>
  <c r="AH123" i="1"/>
  <c r="AI123" i="1"/>
  <c r="AJ123" i="1"/>
  <c r="AK123" i="1"/>
  <c r="AL123" i="1"/>
  <c r="AM123" i="1"/>
  <c r="AO123" i="1" s="1"/>
  <c r="AG124" i="1"/>
  <c r="AH124" i="1"/>
  <c r="AI124" i="1"/>
  <c r="AJ124" i="1"/>
  <c r="AK124" i="1"/>
  <c r="AL124" i="1"/>
  <c r="AM124" i="1"/>
  <c r="AG125" i="1"/>
  <c r="AH125" i="1"/>
  <c r="AI125" i="1"/>
  <c r="AJ125" i="1"/>
  <c r="AK125" i="1"/>
  <c r="AL125" i="1"/>
  <c r="AM125" i="1"/>
  <c r="AO125" i="1" s="1"/>
  <c r="AG126" i="1"/>
  <c r="AH126" i="1"/>
  <c r="AI126" i="1"/>
  <c r="AJ126" i="1"/>
  <c r="AK126" i="1"/>
  <c r="AL126" i="1"/>
  <c r="AM126" i="1"/>
  <c r="AG127" i="1"/>
  <c r="AH127" i="1"/>
  <c r="AI127" i="1"/>
  <c r="AJ127" i="1"/>
  <c r="AK127" i="1"/>
  <c r="AL127" i="1"/>
  <c r="AM127" i="1"/>
  <c r="AO127" i="1" s="1"/>
  <c r="AG128" i="1"/>
  <c r="AH128" i="1"/>
  <c r="AI128" i="1"/>
  <c r="AJ128" i="1"/>
  <c r="AK128" i="1"/>
  <c r="AL128" i="1"/>
  <c r="AM128" i="1"/>
  <c r="AO128" i="1" s="1"/>
  <c r="AG129" i="1"/>
  <c r="AH129" i="1"/>
  <c r="AI129" i="1"/>
  <c r="AJ129" i="1"/>
  <c r="AK129" i="1"/>
  <c r="AL129" i="1"/>
  <c r="AM129" i="1"/>
  <c r="AO129" i="1" s="1"/>
  <c r="AG130" i="1"/>
  <c r="AH130" i="1"/>
  <c r="AI130" i="1"/>
  <c r="AJ130" i="1"/>
  <c r="AK130" i="1"/>
  <c r="AL130" i="1"/>
  <c r="AM130" i="1"/>
  <c r="AG131" i="1"/>
  <c r="AH131" i="1"/>
  <c r="AI131" i="1"/>
  <c r="AJ131" i="1"/>
  <c r="AK131" i="1"/>
  <c r="AL131" i="1"/>
  <c r="AM131" i="1"/>
  <c r="AO131" i="1" s="1"/>
  <c r="AG132" i="1"/>
  <c r="AH132" i="1"/>
  <c r="AI132" i="1"/>
  <c r="AJ132" i="1"/>
  <c r="AK132" i="1"/>
  <c r="AL132" i="1"/>
  <c r="AM132" i="1"/>
  <c r="AO132" i="1" s="1"/>
  <c r="AG133" i="1"/>
  <c r="AH133" i="1"/>
  <c r="AI133" i="1"/>
  <c r="AJ133" i="1"/>
  <c r="AK133" i="1"/>
  <c r="AL133" i="1"/>
  <c r="AM133" i="1"/>
  <c r="AO133" i="1" s="1"/>
  <c r="AG134" i="1"/>
  <c r="AH134" i="1"/>
  <c r="AI134" i="1"/>
  <c r="AJ134" i="1"/>
  <c r="AK134" i="1"/>
  <c r="AL134" i="1"/>
  <c r="AM134" i="1"/>
  <c r="AG135" i="1"/>
  <c r="AH135" i="1"/>
  <c r="AI135" i="1"/>
  <c r="AJ135" i="1"/>
  <c r="AK135" i="1"/>
  <c r="AL135" i="1"/>
  <c r="AM135" i="1"/>
  <c r="AO135" i="1" s="1"/>
  <c r="AG136" i="1"/>
  <c r="AH136" i="1"/>
  <c r="AI136" i="1"/>
  <c r="AJ136" i="1"/>
  <c r="AK136" i="1"/>
  <c r="AL136" i="1"/>
  <c r="AM136" i="1"/>
  <c r="AO136" i="1" s="1"/>
  <c r="AG137" i="1"/>
  <c r="AH137" i="1"/>
  <c r="AI137" i="1"/>
  <c r="AJ137" i="1"/>
  <c r="AK137" i="1"/>
  <c r="AL137" i="1"/>
  <c r="AM137" i="1"/>
  <c r="AO137" i="1" s="1"/>
  <c r="AG138" i="1"/>
  <c r="AH138" i="1"/>
  <c r="AI138" i="1"/>
  <c r="AJ138" i="1"/>
  <c r="AK138" i="1"/>
  <c r="AL138" i="1"/>
  <c r="AM138" i="1"/>
  <c r="AO138" i="1" s="1"/>
  <c r="AG139" i="1"/>
  <c r="AH139" i="1"/>
  <c r="AI139" i="1"/>
  <c r="AJ139" i="1"/>
  <c r="AK139" i="1"/>
  <c r="AL139" i="1"/>
  <c r="AM139" i="1"/>
  <c r="AO139" i="1" s="1"/>
  <c r="AG140" i="1"/>
  <c r="AH140" i="1"/>
  <c r="AI140" i="1"/>
  <c r="AJ140" i="1"/>
  <c r="AK140" i="1"/>
  <c r="AL140" i="1"/>
  <c r="AM140" i="1"/>
  <c r="AO140" i="1" s="1"/>
  <c r="AG141" i="1"/>
  <c r="AH141" i="1"/>
  <c r="AI141" i="1"/>
  <c r="AJ141" i="1"/>
  <c r="AK141" i="1"/>
  <c r="AL141" i="1"/>
  <c r="AM141" i="1"/>
  <c r="AO141" i="1" s="1"/>
  <c r="AG142" i="1"/>
  <c r="AH142" i="1"/>
  <c r="AI142" i="1"/>
  <c r="AJ142" i="1"/>
  <c r="AK142" i="1"/>
  <c r="AL142" i="1"/>
  <c r="AM142" i="1"/>
  <c r="AO142" i="1" s="1"/>
  <c r="AG143" i="1"/>
  <c r="AH143" i="1"/>
  <c r="AI143" i="1"/>
  <c r="AJ143" i="1"/>
  <c r="AK143" i="1"/>
  <c r="AL143" i="1"/>
  <c r="AM143" i="1"/>
  <c r="AO143" i="1" s="1"/>
  <c r="AG144" i="1"/>
  <c r="AH144" i="1"/>
  <c r="AI144" i="1"/>
  <c r="AJ144" i="1"/>
  <c r="AK144" i="1"/>
  <c r="AL144" i="1"/>
  <c r="AM144" i="1"/>
  <c r="AO144" i="1" s="1"/>
  <c r="AG145" i="1"/>
  <c r="AH145" i="1"/>
  <c r="AI145" i="1"/>
  <c r="AJ145" i="1"/>
  <c r="AK145" i="1"/>
  <c r="AL145" i="1"/>
  <c r="AM145" i="1"/>
  <c r="AO145" i="1" s="1"/>
  <c r="AG146" i="1"/>
  <c r="AH146" i="1"/>
  <c r="AI146" i="1"/>
  <c r="AJ146" i="1"/>
  <c r="AK146" i="1"/>
  <c r="AL146" i="1"/>
  <c r="AM146" i="1"/>
  <c r="AO146" i="1" s="1"/>
  <c r="AG147" i="1"/>
  <c r="AH147" i="1"/>
  <c r="AI147" i="1"/>
  <c r="AJ147" i="1"/>
  <c r="AK147" i="1"/>
  <c r="AL147" i="1"/>
  <c r="AM147" i="1"/>
  <c r="AO147" i="1" s="1"/>
  <c r="AG148" i="1"/>
  <c r="AH148" i="1"/>
  <c r="AI148" i="1"/>
  <c r="AJ148" i="1"/>
  <c r="AK148" i="1"/>
  <c r="AL148" i="1"/>
  <c r="AM148" i="1"/>
  <c r="AG149" i="1"/>
  <c r="AH149" i="1"/>
  <c r="AI149" i="1"/>
  <c r="AJ149" i="1"/>
  <c r="AK149" i="1"/>
  <c r="AL149" i="1"/>
  <c r="AM149" i="1"/>
  <c r="AO149" i="1" s="1"/>
  <c r="AG150" i="1"/>
  <c r="AH150" i="1"/>
  <c r="AI150" i="1"/>
  <c r="AJ150" i="1"/>
  <c r="AK150" i="1"/>
  <c r="AL150" i="1"/>
  <c r="AM150" i="1"/>
  <c r="AG151" i="1"/>
  <c r="AH151" i="1"/>
  <c r="AI151" i="1"/>
  <c r="AJ151" i="1"/>
  <c r="AK151" i="1"/>
  <c r="AL151" i="1"/>
  <c r="AM151" i="1"/>
  <c r="AO151" i="1" s="1"/>
  <c r="AG152" i="1"/>
  <c r="AH152" i="1"/>
  <c r="AI152" i="1"/>
  <c r="AJ152" i="1"/>
  <c r="AK152" i="1"/>
  <c r="AL152" i="1"/>
  <c r="AM152" i="1"/>
  <c r="AG153" i="1"/>
  <c r="AH153" i="1"/>
  <c r="AI153" i="1"/>
  <c r="AJ153" i="1"/>
  <c r="AK153" i="1"/>
  <c r="AL153" i="1"/>
  <c r="AM153" i="1"/>
  <c r="AO153" i="1" s="1"/>
  <c r="AG154" i="1"/>
  <c r="AH154" i="1"/>
  <c r="AI154" i="1"/>
  <c r="AJ154" i="1"/>
  <c r="AK154" i="1"/>
  <c r="AL154" i="1"/>
  <c r="AM154" i="1"/>
  <c r="AG155" i="1"/>
  <c r="AH155" i="1"/>
  <c r="AI155" i="1"/>
  <c r="AJ155" i="1"/>
  <c r="AK155" i="1"/>
  <c r="AL155" i="1"/>
  <c r="AM155" i="1"/>
  <c r="AO155" i="1" s="1"/>
  <c r="AG156" i="1"/>
  <c r="AH156" i="1"/>
  <c r="AI156" i="1"/>
  <c r="AJ156" i="1"/>
  <c r="AK156" i="1"/>
  <c r="AL156" i="1"/>
  <c r="AM156" i="1"/>
  <c r="AG157" i="1"/>
  <c r="AH157" i="1"/>
  <c r="AI157" i="1"/>
  <c r="AJ157" i="1"/>
  <c r="AK157" i="1"/>
  <c r="AL157" i="1"/>
  <c r="AM157" i="1"/>
  <c r="AO157" i="1" s="1"/>
  <c r="AG158" i="1"/>
  <c r="AH158" i="1"/>
  <c r="AI158" i="1"/>
  <c r="AJ158" i="1"/>
  <c r="AK158" i="1"/>
  <c r="AL158" i="1"/>
  <c r="AM158" i="1"/>
  <c r="AG159" i="1"/>
  <c r="AH159" i="1"/>
  <c r="AI159" i="1"/>
  <c r="AJ159" i="1"/>
  <c r="AK159" i="1"/>
  <c r="AL159" i="1"/>
  <c r="AM159" i="1"/>
  <c r="AO159" i="1" s="1"/>
  <c r="AG160" i="1"/>
  <c r="AH160" i="1"/>
  <c r="AI160" i="1"/>
  <c r="AJ160" i="1"/>
  <c r="AK160" i="1"/>
  <c r="AL160" i="1"/>
  <c r="AM160" i="1"/>
  <c r="AG161" i="1"/>
  <c r="AH161" i="1"/>
  <c r="AI161" i="1"/>
  <c r="AJ161" i="1"/>
  <c r="AK161" i="1"/>
  <c r="AL161" i="1"/>
  <c r="AM161" i="1"/>
  <c r="AO161" i="1" s="1"/>
  <c r="AG162" i="1"/>
  <c r="AH162" i="1"/>
  <c r="AI162" i="1"/>
  <c r="AJ162" i="1"/>
  <c r="AK162" i="1"/>
  <c r="AL162" i="1"/>
  <c r="AM162" i="1"/>
  <c r="AG163" i="1"/>
  <c r="AH163" i="1"/>
  <c r="AI163" i="1"/>
  <c r="AJ163" i="1"/>
  <c r="AK163" i="1"/>
  <c r="AL163" i="1"/>
  <c r="AM163" i="1"/>
  <c r="AO163" i="1" s="1"/>
  <c r="AG164" i="1"/>
  <c r="AH164" i="1"/>
  <c r="AI164" i="1"/>
  <c r="AJ164" i="1"/>
  <c r="AK164" i="1"/>
  <c r="AL164" i="1"/>
  <c r="AM164" i="1"/>
  <c r="AG165" i="1"/>
  <c r="AH165" i="1"/>
  <c r="AI165" i="1"/>
  <c r="AJ165" i="1"/>
  <c r="AK165" i="1"/>
  <c r="AL165" i="1"/>
  <c r="AM165" i="1"/>
  <c r="AO165" i="1" s="1"/>
  <c r="AG166" i="1"/>
  <c r="AH166" i="1"/>
  <c r="AI166" i="1"/>
  <c r="AJ166" i="1"/>
  <c r="AK166" i="1"/>
  <c r="AL166" i="1"/>
  <c r="AM166" i="1"/>
  <c r="AG167" i="1"/>
  <c r="AH167" i="1"/>
  <c r="AI167" i="1"/>
  <c r="AJ167" i="1"/>
  <c r="AK167" i="1"/>
  <c r="AL167" i="1"/>
  <c r="AM167" i="1"/>
  <c r="AO167" i="1" s="1"/>
  <c r="AG168" i="1"/>
  <c r="AH168" i="1"/>
  <c r="AI168" i="1"/>
  <c r="AJ168" i="1"/>
  <c r="AK168" i="1"/>
  <c r="AL168" i="1"/>
  <c r="AM168" i="1"/>
  <c r="AG169" i="1"/>
  <c r="AH169" i="1"/>
  <c r="AI169" i="1"/>
  <c r="AJ169" i="1"/>
  <c r="AK169" i="1"/>
  <c r="AL169" i="1"/>
  <c r="AM169" i="1"/>
  <c r="AO169" i="1" s="1"/>
  <c r="AG170" i="1"/>
  <c r="AH170" i="1"/>
  <c r="AI170" i="1"/>
  <c r="AJ170" i="1"/>
  <c r="AK170" i="1"/>
  <c r="AL170" i="1"/>
  <c r="AM170" i="1"/>
  <c r="AG171" i="1"/>
  <c r="AH171" i="1"/>
  <c r="AI171" i="1"/>
  <c r="AJ171" i="1"/>
  <c r="AK171" i="1"/>
  <c r="AL171" i="1"/>
  <c r="AM171" i="1"/>
  <c r="AO171" i="1" s="1"/>
  <c r="AG172" i="1"/>
  <c r="AH172" i="1"/>
  <c r="AI172" i="1"/>
  <c r="AJ172" i="1"/>
  <c r="AK172" i="1"/>
  <c r="AL172" i="1"/>
  <c r="AM172" i="1"/>
  <c r="AO172" i="1" s="1"/>
  <c r="AG173" i="1"/>
  <c r="AH173" i="1"/>
  <c r="AI173" i="1"/>
  <c r="AJ173" i="1"/>
  <c r="AK173" i="1"/>
  <c r="AL173" i="1"/>
  <c r="AM173" i="1"/>
  <c r="AO173" i="1" s="1"/>
  <c r="AG174" i="1"/>
  <c r="AH174" i="1"/>
  <c r="AI174" i="1"/>
  <c r="AJ174" i="1"/>
  <c r="AK174" i="1"/>
  <c r="AL174" i="1"/>
  <c r="AM174" i="1"/>
  <c r="AO174" i="1" s="1"/>
  <c r="AG175" i="1"/>
  <c r="AH175" i="1"/>
  <c r="AI175" i="1"/>
  <c r="AJ175" i="1"/>
  <c r="AK175" i="1"/>
  <c r="AL175" i="1"/>
  <c r="AM175" i="1"/>
  <c r="AO175" i="1" s="1"/>
  <c r="AG176" i="1"/>
  <c r="AH176" i="1"/>
  <c r="AI176" i="1"/>
  <c r="AJ176" i="1"/>
  <c r="AK176" i="1"/>
  <c r="AL176" i="1"/>
  <c r="AM176" i="1"/>
  <c r="AO176" i="1" s="1"/>
  <c r="AG177" i="1"/>
  <c r="AH177" i="1"/>
  <c r="AI177" i="1"/>
  <c r="AJ177" i="1"/>
  <c r="AK177" i="1"/>
  <c r="AL177" i="1"/>
  <c r="AM177" i="1"/>
  <c r="AO177" i="1" s="1"/>
  <c r="AG178" i="1"/>
  <c r="AH178" i="1"/>
  <c r="AI178" i="1"/>
  <c r="AJ178" i="1"/>
  <c r="AK178" i="1"/>
  <c r="AL178" i="1"/>
  <c r="AM178" i="1"/>
  <c r="AG179" i="1"/>
  <c r="AH179" i="1"/>
  <c r="AI179" i="1"/>
  <c r="AJ179" i="1"/>
  <c r="AK179" i="1"/>
  <c r="AL179" i="1"/>
  <c r="AM179" i="1"/>
  <c r="AO179" i="1" s="1"/>
  <c r="AG180" i="1"/>
  <c r="AH180" i="1"/>
  <c r="AI180" i="1"/>
  <c r="AJ180" i="1"/>
  <c r="AK180" i="1"/>
  <c r="AL180" i="1"/>
  <c r="AM180" i="1"/>
  <c r="AG181" i="1"/>
  <c r="AH181" i="1"/>
  <c r="AI181" i="1"/>
  <c r="AJ181" i="1"/>
  <c r="AK181" i="1"/>
  <c r="AL181" i="1"/>
  <c r="AM181" i="1"/>
  <c r="AO181" i="1" s="1"/>
  <c r="AG182" i="1"/>
  <c r="AH182" i="1"/>
  <c r="AI182" i="1"/>
  <c r="AJ182" i="1"/>
  <c r="AK182" i="1"/>
  <c r="AL182" i="1"/>
  <c r="AM182" i="1"/>
  <c r="AO182" i="1" s="1"/>
  <c r="AG183" i="1"/>
  <c r="AH183" i="1"/>
  <c r="AI183" i="1"/>
  <c r="AJ183" i="1"/>
  <c r="AK183" i="1"/>
  <c r="AL183" i="1"/>
  <c r="AM183" i="1"/>
  <c r="AO183" i="1" s="1"/>
  <c r="AG184" i="1"/>
  <c r="AH184" i="1"/>
  <c r="AI184" i="1"/>
  <c r="AJ184" i="1"/>
  <c r="AK184" i="1"/>
  <c r="AL184" i="1"/>
  <c r="AM184" i="1"/>
  <c r="AG185" i="1"/>
  <c r="AH185" i="1"/>
  <c r="AI185" i="1"/>
  <c r="AJ185" i="1"/>
  <c r="AK185" i="1"/>
  <c r="AL185" i="1"/>
  <c r="AM185" i="1"/>
  <c r="AO185" i="1" s="1"/>
  <c r="AG186" i="1"/>
  <c r="AH186" i="1"/>
  <c r="AI186" i="1"/>
  <c r="AJ186" i="1"/>
  <c r="AK186" i="1"/>
  <c r="AL186" i="1"/>
  <c r="AM186" i="1"/>
  <c r="AO186" i="1" s="1"/>
  <c r="AG187" i="1"/>
  <c r="AH187" i="1"/>
  <c r="AI187" i="1"/>
  <c r="AJ187" i="1"/>
  <c r="AK187" i="1"/>
  <c r="AL187" i="1"/>
  <c r="AM187" i="1"/>
  <c r="AO187" i="1" s="1"/>
  <c r="AG188" i="1"/>
  <c r="AH188" i="1"/>
  <c r="AI188" i="1"/>
  <c r="AJ188" i="1"/>
  <c r="AK188" i="1"/>
  <c r="AL188" i="1"/>
  <c r="AM188" i="1"/>
  <c r="AG189" i="1"/>
  <c r="AH189" i="1"/>
  <c r="AI189" i="1"/>
  <c r="AJ189" i="1"/>
  <c r="AK189" i="1"/>
  <c r="AL189" i="1"/>
  <c r="AM189" i="1"/>
  <c r="AO189" i="1" s="1"/>
  <c r="AG190" i="1"/>
  <c r="AH190" i="1"/>
  <c r="AI190" i="1"/>
  <c r="AJ190" i="1"/>
  <c r="AK190" i="1"/>
  <c r="AL190" i="1"/>
  <c r="AM190" i="1"/>
  <c r="AG191" i="1"/>
  <c r="AH191" i="1"/>
  <c r="AI191" i="1"/>
  <c r="AJ191" i="1"/>
  <c r="AK191" i="1"/>
  <c r="AL191" i="1"/>
  <c r="AM191" i="1"/>
  <c r="AO191" i="1" s="1"/>
  <c r="AG192" i="1"/>
  <c r="AH192" i="1"/>
  <c r="AI192" i="1"/>
  <c r="AJ192" i="1"/>
  <c r="AK192" i="1"/>
  <c r="AL192" i="1"/>
  <c r="AM192" i="1"/>
  <c r="AO192" i="1" s="1"/>
  <c r="AG193" i="1"/>
  <c r="AH193" i="1"/>
  <c r="AI193" i="1"/>
  <c r="AJ193" i="1"/>
  <c r="AK193" i="1"/>
  <c r="AL193" i="1"/>
  <c r="AM193" i="1"/>
  <c r="AO193" i="1" s="1"/>
  <c r="AG194" i="1"/>
  <c r="AH194" i="1"/>
  <c r="AI194" i="1"/>
  <c r="AJ194" i="1"/>
  <c r="AK194" i="1"/>
  <c r="AL194" i="1"/>
  <c r="AM194" i="1"/>
  <c r="AG195" i="1"/>
  <c r="AH195" i="1"/>
  <c r="AI195" i="1"/>
  <c r="AJ195" i="1"/>
  <c r="AK195" i="1"/>
  <c r="AL195" i="1"/>
  <c r="AM195" i="1"/>
  <c r="AO195" i="1" s="1"/>
  <c r="AG196" i="1"/>
  <c r="AH196" i="1"/>
  <c r="AI196" i="1"/>
  <c r="AJ196" i="1"/>
  <c r="AK196" i="1"/>
  <c r="AL196" i="1"/>
  <c r="AM196" i="1"/>
  <c r="AG197" i="1"/>
  <c r="AH197" i="1"/>
  <c r="AI197" i="1"/>
  <c r="AJ197" i="1"/>
  <c r="AK197" i="1"/>
  <c r="AL197" i="1"/>
  <c r="AM197" i="1"/>
  <c r="AO197" i="1" s="1"/>
  <c r="AG198" i="1"/>
  <c r="AH198" i="1"/>
  <c r="AI198" i="1"/>
  <c r="AJ198" i="1"/>
  <c r="AK198" i="1"/>
  <c r="AL198" i="1"/>
  <c r="AM198" i="1"/>
  <c r="AO198" i="1" s="1"/>
  <c r="AG199" i="1"/>
  <c r="AH199" i="1"/>
  <c r="AI199" i="1"/>
  <c r="AJ199" i="1"/>
  <c r="AK199" i="1"/>
  <c r="AL199" i="1"/>
  <c r="AM199" i="1"/>
  <c r="AO199" i="1" s="1"/>
  <c r="AG200" i="1"/>
  <c r="AH200" i="1"/>
  <c r="AI200" i="1"/>
  <c r="AJ200" i="1"/>
  <c r="AK200" i="1"/>
  <c r="AL200" i="1"/>
  <c r="AM200" i="1"/>
  <c r="AG201" i="1"/>
  <c r="AH201" i="1"/>
  <c r="AI201" i="1"/>
  <c r="AJ201" i="1"/>
  <c r="AK201" i="1"/>
  <c r="AL201" i="1"/>
  <c r="AM201" i="1"/>
  <c r="AO201" i="1" s="1"/>
  <c r="AG202" i="1"/>
  <c r="AH202" i="1"/>
  <c r="AI202" i="1"/>
  <c r="AJ202" i="1"/>
  <c r="AK202" i="1"/>
  <c r="AL202" i="1"/>
  <c r="AM202" i="1"/>
  <c r="AO202" i="1" s="1"/>
  <c r="AG203" i="1"/>
  <c r="AH203" i="1"/>
  <c r="AI203" i="1"/>
  <c r="AJ203" i="1"/>
  <c r="AK203" i="1"/>
  <c r="AL203" i="1"/>
  <c r="AM203" i="1"/>
  <c r="AO203" i="1" s="1"/>
  <c r="AG204" i="1"/>
  <c r="AH204" i="1"/>
  <c r="AI204" i="1"/>
  <c r="AJ204" i="1"/>
  <c r="AK204" i="1"/>
  <c r="AL204" i="1"/>
  <c r="AM204" i="1"/>
  <c r="AG205" i="1"/>
  <c r="AH205" i="1"/>
  <c r="AI205" i="1"/>
  <c r="AJ205" i="1"/>
  <c r="AK205" i="1"/>
  <c r="AL205" i="1"/>
  <c r="AM205" i="1"/>
  <c r="AO205" i="1" s="1"/>
  <c r="AG206" i="1"/>
  <c r="AH206" i="1"/>
  <c r="AI206" i="1"/>
  <c r="AJ206" i="1"/>
  <c r="AK206" i="1"/>
  <c r="AL206" i="1"/>
  <c r="AM206" i="1"/>
  <c r="AG207" i="1"/>
  <c r="AH207" i="1"/>
  <c r="AI207" i="1"/>
  <c r="AJ207" i="1"/>
  <c r="AK207" i="1"/>
  <c r="AL207" i="1"/>
  <c r="AM207" i="1"/>
  <c r="AO207" i="1" s="1"/>
  <c r="AG208" i="1"/>
  <c r="AH208" i="1"/>
  <c r="AI208" i="1"/>
  <c r="AJ208" i="1"/>
  <c r="AK208" i="1"/>
  <c r="AL208" i="1"/>
  <c r="AM208" i="1"/>
  <c r="AG209" i="1"/>
  <c r="AH209" i="1"/>
  <c r="AI209" i="1"/>
  <c r="AJ209" i="1"/>
  <c r="AK209" i="1"/>
  <c r="AL209" i="1"/>
  <c r="AM209" i="1"/>
  <c r="AO209" i="1" s="1"/>
  <c r="AG210" i="1"/>
  <c r="AH210" i="1"/>
  <c r="AI210" i="1"/>
  <c r="AJ210" i="1"/>
  <c r="AK210" i="1"/>
  <c r="AL210" i="1"/>
  <c r="AM210" i="1"/>
  <c r="AG211" i="1"/>
  <c r="AH211" i="1"/>
  <c r="AI211" i="1"/>
  <c r="AJ211" i="1"/>
  <c r="AK211" i="1"/>
  <c r="AL211" i="1"/>
  <c r="AM211" i="1"/>
  <c r="AO211" i="1" s="1"/>
  <c r="AG212" i="1"/>
  <c r="AH212" i="1"/>
  <c r="AI212" i="1"/>
  <c r="AJ212" i="1"/>
  <c r="AK212" i="1"/>
  <c r="AL212" i="1"/>
  <c r="AM212" i="1"/>
  <c r="AG213" i="1"/>
  <c r="AH213" i="1"/>
  <c r="AI213" i="1"/>
  <c r="AJ213" i="1"/>
  <c r="AK213" i="1"/>
  <c r="AL213" i="1"/>
  <c r="AM213" i="1"/>
  <c r="AO213" i="1" s="1"/>
  <c r="AG214" i="1"/>
  <c r="AH214" i="1"/>
  <c r="AI214" i="1"/>
  <c r="AJ214" i="1"/>
  <c r="AK214" i="1"/>
  <c r="AL214" i="1"/>
  <c r="AM214" i="1"/>
  <c r="AG215" i="1"/>
  <c r="AH215" i="1"/>
  <c r="AI215" i="1"/>
  <c r="AJ215" i="1"/>
  <c r="AK215" i="1"/>
  <c r="AL215" i="1"/>
  <c r="AM215" i="1"/>
  <c r="AO215" i="1" s="1"/>
  <c r="AG216" i="1"/>
  <c r="AH216" i="1"/>
  <c r="AI216" i="1"/>
  <c r="AJ216" i="1"/>
  <c r="AK216" i="1"/>
  <c r="AL216" i="1"/>
  <c r="AM216" i="1"/>
  <c r="AG217" i="1"/>
  <c r="AH217" i="1"/>
  <c r="AI217" i="1"/>
  <c r="AJ217" i="1"/>
  <c r="AK217" i="1"/>
  <c r="AL217" i="1"/>
  <c r="AM217" i="1"/>
  <c r="AO217" i="1" s="1"/>
  <c r="AG218" i="1"/>
  <c r="AH218" i="1"/>
  <c r="AI218" i="1"/>
  <c r="AJ218" i="1"/>
  <c r="AK218" i="1"/>
  <c r="AL218" i="1"/>
  <c r="AM218" i="1"/>
  <c r="AO218" i="1" s="1"/>
  <c r="AG219" i="1"/>
  <c r="AH219" i="1"/>
  <c r="AI219" i="1"/>
  <c r="AJ219" i="1"/>
  <c r="AK219" i="1"/>
  <c r="AL219" i="1"/>
  <c r="AM219" i="1"/>
  <c r="AO219" i="1" s="1"/>
  <c r="AG220" i="1"/>
  <c r="AH220" i="1"/>
  <c r="AI220" i="1"/>
  <c r="AJ220" i="1"/>
  <c r="AK220" i="1"/>
  <c r="AL220" i="1"/>
  <c r="AM220" i="1"/>
  <c r="AO220" i="1" s="1"/>
  <c r="AG221" i="1"/>
  <c r="AH221" i="1"/>
  <c r="AI221" i="1"/>
  <c r="AJ221" i="1"/>
  <c r="AK221" i="1"/>
  <c r="AL221" i="1"/>
  <c r="AM221" i="1"/>
  <c r="AO221" i="1" s="1"/>
  <c r="AG222" i="1"/>
  <c r="AH222" i="1"/>
  <c r="AI222" i="1"/>
  <c r="AJ222" i="1"/>
  <c r="AK222" i="1"/>
  <c r="AL222" i="1"/>
  <c r="AM222" i="1"/>
  <c r="AG223" i="1"/>
  <c r="AH223" i="1"/>
  <c r="AI223" i="1"/>
  <c r="AJ223" i="1"/>
  <c r="AK223" i="1"/>
  <c r="AL223" i="1"/>
  <c r="AM223" i="1"/>
  <c r="AO223" i="1" s="1"/>
  <c r="AG224" i="1"/>
  <c r="AH224" i="1"/>
  <c r="AI224" i="1"/>
  <c r="AJ224" i="1"/>
  <c r="AK224" i="1"/>
  <c r="AL224" i="1"/>
  <c r="AM224" i="1"/>
  <c r="AG225" i="1"/>
  <c r="AH225" i="1"/>
  <c r="AI225" i="1"/>
  <c r="AJ225" i="1"/>
  <c r="AK225" i="1"/>
  <c r="AL225" i="1"/>
  <c r="AM225" i="1"/>
  <c r="AO225" i="1" s="1"/>
  <c r="AG226" i="1"/>
  <c r="AH226" i="1"/>
  <c r="AI226" i="1"/>
  <c r="AJ226" i="1"/>
  <c r="AK226" i="1"/>
  <c r="AL226" i="1"/>
  <c r="AM226" i="1"/>
  <c r="AO226" i="1" s="1"/>
  <c r="AG227" i="1"/>
  <c r="AH227" i="1"/>
  <c r="AI227" i="1"/>
  <c r="AJ227" i="1"/>
  <c r="AK227" i="1"/>
  <c r="AL227" i="1"/>
  <c r="AM227" i="1"/>
  <c r="AO227" i="1" s="1"/>
  <c r="AG228" i="1"/>
  <c r="AH228" i="1"/>
  <c r="AI228" i="1"/>
  <c r="AJ228" i="1"/>
  <c r="AK228" i="1"/>
  <c r="AL228" i="1"/>
  <c r="AM228" i="1"/>
  <c r="AG229" i="1"/>
  <c r="AH229" i="1"/>
  <c r="AI229" i="1"/>
  <c r="AJ229" i="1"/>
  <c r="AK229" i="1"/>
  <c r="AL229" i="1"/>
  <c r="AM229" i="1"/>
  <c r="AO229" i="1" s="1"/>
  <c r="AG230" i="1"/>
  <c r="AH230" i="1"/>
  <c r="AI230" i="1"/>
  <c r="AJ230" i="1"/>
  <c r="AK230" i="1"/>
  <c r="AL230" i="1"/>
  <c r="AM230" i="1"/>
  <c r="AG231" i="1"/>
  <c r="AH231" i="1"/>
  <c r="AI231" i="1"/>
  <c r="AJ231" i="1"/>
  <c r="AK231" i="1"/>
  <c r="AL231" i="1"/>
  <c r="AM231" i="1"/>
  <c r="AO231" i="1" s="1"/>
  <c r="AG232" i="1"/>
  <c r="AH232" i="1"/>
  <c r="AI232" i="1"/>
  <c r="AJ232" i="1"/>
  <c r="AK232" i="1"/>
  <c r="AL232" i="1"/>
  <c r="AM232" i="1"/>
  <c r="AG233" i="1"/>
  <c r="AH233" i="1"/>
  <c r="AI233" i="1"/>
  <c r="AJ233" i="1"/>
  <c r="AK233" i="1"/>
  <c r="AL233" i="1"/>
  <c r="AM233" i="1"/>
  <c r="AO233" i="1" s="1"/>
  <c r="AG234" i="1"/>
  <c r="AH234" i="1"/>
  <c r="AI234" i="1"/>
  <c r="AJ234" i="1"/>
  <c r="AK234" i="1"/>
  <c r="AL234" i="1"/>
  <c r="AM234" i="1"/>
  <c r="AG235" i="1"/>
  <c r="AH235" i="1"/>
  <c r="AI235" i="1"/>
  <c r="AJ235" i="1"/>
  <c r="AK235" i="1"/>
  <c r="AL235" i="1"/>
  <c r="AM235" i="1"/>
  <c r="AO235" i="1" s="1"/>
  <c r="AG236" i="1"/>
  <c r="AH236" i="1"/>
  <c r="AI236" i="1"/>
  <c r="AJ236" i="1"/>
  <c r="AK236" i="1"/>
  <c r="AL236" i="1"/>
  <c r="AM236" i="1"/>
  <c r="AG237" i="1"/>
  <c r="AH237" i="1"/>
  <c r="AI237" i="1"/>
  <c r="AJ237" i="1"/>
  <c r="AK237" i="1"/>
  <c r="AL237" i="1"/>
  <c r="AM237" i="1"/>
  <c r="AO237" i="1" s="1"/>
  <c r="AG238" i="1"/>
  <c r="AH238" i="1"/>
  <c r="AI238" i="1"/>
  <c r="AJ238" i="1"/>
  <c r="AK238" i="1"/>
  <c r="AL238" i="1"/>
  <c r="AM238" i="1"/>
  <c r="AG239" i="1"/>
  <c r="AH239" i="1"/>
  <c r="AI239" i="1"/>
  <c r="AJ239" i="1"/>
  <c r="AK239" i="1"/>
  <c r="AL239" i="1"/>
  <c r="AM239" i="1"/>
  <c r="AO239" i="1" s="1"/>
  <c r="AG240" i="1"/>
  <c r="AH240" i="1"/>
  <c r="AI240" i="1"/>
  <c r="AJ240" i="1"/>
  <c r="AK240" i="1"/>
  <c r="AL240" i="1"/>
  <c r="AM240" i="1"/>
  <c r="AO240" i="1" s="1"/>
  <c r="AG241" i="1"/>
  <c r="AH241" i="1"/>
  <c r="AI241" i="1"/>
  <c r="AJ241" i="1"/>
  <c r="AK241" i="1"/>
  <c r="AL241" i="1"/>
  <c r="AM241" i="1"/>
  <c r="AO241" i="1" s="1"/>
  <c r="AG242" i="1"/>
  <c r="AH242" i="1"/>
  <c r="AI242" i="1"/>
  <c r="AJ242" i="1"/>
  <c r="AK242" i="1"/>
  <c r="AL242" i="1"/>
  <c r="AM242" i="1"/>
  <c r="AG243" i="1"/>
  <c r="AH243" i="1"/>
  <c r="AI243" i="1"/>
  <c r="AJ243" i="1"/>
  <c r="AK243" i="1"/>
  <c r="AL243" i="1"/>
  <c r="AM243" i="1"/>
  <c r="AO243" i="1" s="1"/>
  <c r="AG244" i="1"/>
  <c r="AH244" i="1"/>
  <c r="AI244" i="1"/>
  <c r="AJ244" i="1"/>
  <c r="AK244" i="1"/>
  <c r="AL244" i="1"/>
  <c r="AM244" i="1"/>
  <c r="AG245" i="1"/>
  <c r="AH245" i="1"/>
  <c r="AI245" i="1"/>
  <c r="AJ245" i="1"/>
  <c r="AK245" i="1"/>
  <c r="AL245" i="1"/>
  <c r="AM245" i="1"/>
  <c r="AO245" i="1" s="1"/>
  <c r="AG246" i="1"/>
  <c r="AH246" i="1"/>
  <c r="AI246" i="1"/>
  <c r="AJ246" i="1"/>
  <c r="AK246" i="1"/>
  <c r="AL246" i="1"/>
  <c r="AM246" i="1"/>
  <c r="AG247" i="1"/>
  <c r="AH247" i="1"/>
  <c r="AI247" i="1"/>
  <c r="AJ247" i="1"/>
  <c r="AK247" i="1"/>
  <c r="AL247" i="1"/>
  <c r="AM247" i="1"/>
  <c r="AO247" i="1" s="1"/>
  <c r="AG248" i="1"/>
  <c r="AH248" i="1"/>
  <c r="AI248" i="1"/>
  <c r="AJ248" i="1"/>
  <c r="AK248" i="1"/>
  <c r="AL248" i="1"/>
  <c r="AM248" i="1"/>
  <c r="AG249" i="1"/>
  <c r="AH249" i="1"/>
  <c r="AI249" i="1"/>
  <c r="AJ249" i="1"/>
  <c r="AK249" i="1"/>
  <c r="AL249" i="1"/>
  <c r="AM249" i="1"/>
  <c r="AO249" i="1" s="1"/>
  <c r="AG250" i="1"/>
  <c r="AH250" i="1"/>
  <c r="AI250" i="1"/>
  <c r="AJ250" i="1"/>
  <c r="AK250" i="1"/>
  <c r="AL250" i="1"/>
  <c r="AM250" i="1"/>
  <c r="AO250" i="1" s="1"/>
  <c r="AG251" i="1"/>
  <c r="AH251" i="1"/>
  <c r="AI251" i="1"/>
  <c r="AJ251" i="1"/>
  <c r="AK251" i="1"/>
  <c r="AL251" i="1"/>
  <c r="AM251" i="1"/>
  <c r="AO251" i="1" s="1"/>
  <c r="AG252" i="1"/>
  <c r="AH252" i="1"/>
  <c r="AI252" i="1"/>
  <c r="AJ252" i="1"/>
  <c r="AK252" i="1"/>
  <c r="AL252" i="1"/>
  <c r="AM252" i="1"/>
  <c r="AG253" i="1"/>
  <c r="AH253" i="1"/>
  <c r="AI253" i="1"/>
  <c r="AJ253" i="1"/>
  <c r="AK253" i="1"/>
  <c r="AL253" i="1"/>
  <c r="AM253" i="1"/>
  <c r="AO253" i="1" s="1"/>
  <c r="AG254" i="1"/>
  <c r="AH254" i="1"/>
  <c r="AI254" i="1"/>
  <c r="AJ254" i="1"/>
  <c r="AK254" i="1"/>
  <c r="AL254" i="1"/>
  <c r="AM254" i="1"/>
  <c r="AG255" i="1"/>
  <c r="AH255" i="1"/>
  <c r="AI255" i="1"/>
  <c r="AJ255" i="1"/>
  <c r="AK255" i="1"/>
  <c r="AL255" i="1"/>
  <c r="AM255" i="1"/>
  <c r="AO255" i="1" s="1"/>
  <c r="AG256" i="1"/>
  <c r="AH256" i="1"/>
  <c r="AI256" i="1"/>
  <c r="AJ256" i="1"/>
  <c r="AK256" i="1"/>
  <c r="AL256" i="1"/>
  <c r="AM256" i="1"/>
  <c r="AG257" i="1"/>
  <c r="AH257" i="1"/>
  <c r="AI257" i="1"/>
  <c r="AJ257" i="1"/>
  <c r="AK257" i="1"/>
  <c r="AL257" i="1"/>
  <c r="AM257" i="1"/>
  <c r="AO257" i="1" s="1"/>
  <c r="AG258" i="1"/>
  <c r="AH258" i="1"/>
  <c r="AI258" i="1"/>
  <c r="AJ258" i="1"/>
  <c r="AK258" i="1"/>
  <c r="AL258" i="1"/>
  <c r="AM258" i="1"/>
  <c r="AG259" i="1"/>
  <c r="AH259" i="1"/>
  <c r="AI259" i="1"/>
  <c r="AJ259" i="1"/>
  <c r="AK259" i="1"/>
  <c r="AL259" i="1"/>
  <c r="AM259" i="1"/>
  <c r="AO259" i="1" s="1"/>
  <c r="AG260" i="1"/>
  <c r="AH260" i="1"/>
  <c r="AI260" i="1"/>
  <c r="AJ260" i="1"/>
  <c r="AK260" i="1"/>
  <c r="AL260" i="1"/>
  <c r="AM260" i="1"/>
  <c r="AG261" i="1"/>
  <c r="AH261" i="1"/>
  <c r="AI261" i="1"/>
  <c r="AJ261" i="1"/>
  <c r="AK261" i="1"/>
  <c r="AL261" i="1"/>
  <c r="AM261" i="1"/>
  <c r="AO261" i="1" s="1"/>
  <c r="AG262" i="1"/>
  <c r="AH262" i="1"/>
  <c r="AI262" i="1"/>
  <c r="AJ262" i="1"/>
  <c r="AK262" i="1"/>
  <c r="AL262" i="1"/>
  <c r="AM262" i="1"/>
  <c r="AG263" i="1"/>
  <c r="AH263" i="1"/>
  <c r="AI263" i="1"/>
  <c r="AJ263" i="1"/>
  <c r="AK263" i="1"/>
  <c r="AL263" i="1"/>
  <c r="AM263" i="1"/>
  <c r="AO263" i="1" s="1"/>
  <c r="AG264" i="1"/>
  <c r="AH264" i="1"/>
  <c r="AI264" i="1"/>
  <c r="AJ264" i="1"/>
  <c r="AK264" i="1"/>
  <c r="AL264" i="1"/>
  <c r="AM264" i="1"/>
  <c r="AG265" i="1"/>
  <c r="AH265" i="1"/>
  <c r="AI265" i="1"/>
  <c r="AJ265" i="1"/>
  <c r="AK265" i="1"/>
  <c r="AL265" i="1"/>
  <c r="AM265" i="1"/>
  <c r="AO265" i="1" s="1"/>
  <c r="AG266" i="1"/>
  <c r="AH266" i="1"/>
  <c r="AI266" i="1"/>
  <c r="AJ266" i="1"/>
  <c r="AK266" i="1"/>
  <c r="AL266" i="1"/>
  <c r="AM266" i="1"/>
  <c r="AG267" i="1"/>
  <c r="AH267" i="1"/>
  <c r="AI267" i="1"/>
  <c r="AJ267" i="1"/>
  <c r="AK267" i="1"/>
  <c r="AL267" i="1"/>
  <c r="AM267" i="1"/>
  <c r="AO267" i="1" s="1"/>
  <c r="AG268" i="1"/>
  <c r="AH268" i="1"/>
  <c r="AI268" i="1"/>
  <c r="AJ268" i="1"/>
  <c r="AK268" i="1"/>
  <c r="AL268" i="1"/>
  <c r="AM268" i="1"/>
  <c r="AG269" i="1"/>
  <c r="AH269" i="1"/>
  <c r="AI269" i="1"/>
  <c r="AJ269" i="1"/>
  <c r="AK269" i="1"/>
  <c r="AL269" i="1"/>
  <c r="AM269" i="1"/>
  <c r="AO269" i="1" s="1"/>
  <c r="AG270" i="1"/>
  <c r="AH270" i="1"/>
  <c r="AI270" i="1"/>
  <c r="AJ270" i="1"/>
  <c r="AK270" i="1"/>
  <c r="AL270" i="1"/>
  <c r="AM270" i="1"/>
  <c r="AG271" i="1"/>
  <c r="AH271" i="1"/>
  <c r="AI271" i="1"/>
  <c r="AJ271" i="1"/>
  <c r="AK271" i="1"/>
  <c r="AL271" i="1"/>
  <c r="AM271" i="1"/>
  <c r="AO271" i="1" s="1"/>
  <c r="AG272" i="1"/>
  <c r="AH272" i="1"/>
  <c r="AI272" i="1"/>
  <c r="AJ272" i="1"/>
  <c r="AK272" i="1"/>
  <c r="AL272" i="1"/>
  <c r="AM272" i="1"/>
  <c r="AG273" i="1"/>
  <c r="AH273" i="1"/>
  <c r="AI273" i="1"/>
  <c r="AJ273" i="1"/>
  <c r="AK273" i="1"/>
  <c r="AL273" i="1"/>
  <c r="AM273" i="1"/>
  <c r="AO273" i="1" s="1"/>
  <c r="AG274" i="1"/>
  <c r="AH274" i="1"/>
  <c r="AI274" i="1"/>
  <c r="AJ274" i="1"/>
  <c r="AK274" i="1"/>
  <c r="AL274" i="1"/>
  <c r="AM274" i="1"/>
  <c r="AG275" i="1"/>
  <c r="AH275" i="1"/>
  <c r="AI275" i="1"/>
  <c r="AJ275" i="1"/>
  <c r="AK275" i="1"/>
  <c r="AL275" i="1"/>
  <c r="AM275" i="1"/>
  <c r="AO275" i="1" s="1"/>
  <c r="AG276" i="1"/>
  <c r="AH276" i="1"/>
  <c r="AI276" i="1"/>
  <c r="AJ276" i="1"/>
  <c r="AK276" i="1"/>
  <c r="AL276" i="1"/>
  <c r="AM276" i="1"/>
  <c r="AG277" i="1"/>
  <c r="AH277" i="1"/>
  <c r="AI277" i="1"/>
  <c r="AJ277" i="1"/>
  <c r="AK277" i="1"/>
  <c r="AL277" i="1"/>
  <c r="AM277" i="1"/>
  <c r="AO277" i="1" s="1"/>
  <c r="AG278" i="1"/>
  <c r="AH278" i="1"/>
  <c r="AI278" i="1"/>
  <c r="AJ278" i="1"/>
  <c r="AK278" i="1"/>
  <c r="AL278" i="1"/>
  <c r="AM278" i="1"/>
  <c r="AG279" i="1"/>
  <c r="AH279" i="1"/>
  <c r="AI279" i="1"/>
  <c r="AJ279" i="1"/>
  <c r="AK279" i="1"/>
  <c r="AL279" i="1"/>
  <c r="AM279" i="1"/>
  <c r="AO279" i="1" s="1"/>
  <c r="AG280" i="1"/>
  <c r="AH280" i="1"/>
  <c r="AI280" i="1"/>
  <c r="AJ280" i="1"/>
  <c r="AK280" i="1"/>
  <c r="AL280" i="1"/>
  <c r="AM280" i="1"/>
  <c r="AG281" i="1"/>
  <c r="AH281" i="1"/>
  <c r="AI281" i="1"/>
  <c r="AJ281" i="1"/>
  <c r="AK281" i="1"/>
  <c r="AL281" i="1"/>
  <c r="AM281" i="1"/>
  <c r="AO281" i="1" s="1"/>
  <c r="AG282" i="1"/>
  <c r="AH282" i="1"/>
  <c r="AI282" i="1"/>
  <c r="AJ282" i="1"/>
  <c r="AK282" i="1"/>
  <c r="AL282" i="1"/>
  <c r="AM282" i="1"/>
  <c r="AG283" i="1"/>
  <c r="AH283" i="1"/>
  <c r="AI283" i="1"/>
  <c r="AJ283" i="1"/>
  <c r="AK283" i="1"/>
  <c r="AL283" i="1"/>
  <c r="AM283" i="1"/>
  <c r="AO283" i="1" s="1"/>
  <c r="AG284" i="1"/>
  <c r="AH284" i="1"/>
  <c r="AI284" i="1"/>
  <c r="AJ284" i="1"/>
  <c r="AK284" i="1"/>
  <c r="AL284" i="1"/>
  <c r="AM284" i="1"/>
  <c r="AG285" i="1"/>
  <c r="AH285" i="1"/>
  <c r="AI285" i="1"/>
  <c r="AJ285" i="1"/>
  <c r="AK285" i="1"/>
  <c r="AL285" i="1"/>
  <c r="AM285" i="1"/>
  <c r="AO285" i="1" s="1"/>
  <c r="AG286" i="1"/>
  <c r="AH286" i="1"/>
  <c r="AI286" i="1"/>
  <c r="AJ286" i="1"/>
  <c r="AK286" i="1"/>
  <c r="AL286" i="1"/>
  <c r="AM286" i="1"/>
  <c r="AO286" i="1" s="1"/>
  <c r="AG287" i="1"/>
  <c r="AH287" i="1"/>
  <c r="AI287" i="1"/>
  <c r="AJ287" i="1"/>
  <c r="AK287" i="1"/>
  <c r="AL287" i="1"/>
  <c r="AM287" i="1"/>
  <c r="AO287" i="1" s="1"/>
  <c r="AG288" i="1"/>
  <c r="AH288" i="1"/>
  <c r="AI288" i="1"/>
  <c r="AJ288" i="1"/>
  <c r="AK288" i="1"/>
  <c r="AL288" i="1"/>
  <c r="AM288" i="1"/>
  <c r="AG289" i="1"/>
  <c r="AH289" i="1"/>
  <c r="AI289" i="1"/>
  <c r="AJ289" i="1"/>
  <c r="AK289" i="1"/>
  <c r="AL289" i="1"/>
  <c r="AM289" i="1"/>
  <c r="AO289" i="1" s="1"/>
  <c r="AG290" i="1"/>
  <c r="AH290" i="1"/>
  <c r="AI290" i="1"/>
  <c r="AJ290" i="1"/>
  <c r="AK290" i="1"/>
  <c r="AL290" i="1"/>
  <c r="AM290" i="1"/>
  <c r="AG291" i="1"/>
  <c r="AH291" i="1"/>
  <c r="AI291" i="1"/>
  <c r="AJ291" i="1"/>
  <c r="AK291" i="1"/>
  <c r="AL291" i="1"/>
  <c r="AM291" i="1"/>
  <c r="AO291" i="1" s="1"/>
  <c r="AG292" i="1"/>
  <c r="AH292" i="1"/>
  <c r="AI292" i="1"/>
  <c r="AJ292" i="1"/>
  <c r="AK292" i="1"/>
  <c r="AL292" i="1"/>
  <c r="AM292" i="1"/>
  <c r="AG293" i="1"/>
  <c r="AH293" i="1"/>
  <c r="AI293" i="1"/>
  <c r="AJ293" i="1"/>
  <c r="AK293" i="1"/>
  <c r="AL293" i="1"/>
  <c r="AM293" i="1"/>
  <c r="AO293" i="1" s="1"/>
  <c r="AG294" i="1"/>
  <c r="AH294" i="1"/>
  <c r="AI294" i="1"/>
  <c r="AJ294" i="1"/>
  <c r="AK294" i="1"/>
  <c r="AL294" i="1"/>
  <c r="AM294" i="1"/>
  <c r="AO294" i="1" s="1"/>
  <c r="AG295" i="1"/>
  <c r="AH295" i="1"/>
  <c r="AI295" i="1"/>
  <c r="AJ295" i="1"/>
  <c r="AK295" i="1"/>
  <c r="AL295" i="1"/>
  <c r="AM295" i="1"/>
  <c r="AO295" i="1" s="1"/>
  <c r="AG296" i="1"/>
  <c r="AH296" i="1"/>
  <c r="AI296" i="1"/>
  <c r="AJ296" i="1"/>
  <c r="AK296" i="1"/>
  <c r="AL296" i="1"/>
  <c r="AM296" i="1"/>
  <c r="AG297" i="1"/>
  <c r="AH297" i="1"/>
  <c r="AI297" i="1"/>
  <c r="AJ297" i="1"/>
  <c r="AK297" i="1"/>
  <c r="AL297" i="1"/>
  <c r="AM297" i="1"/>
  <c r="AO297" i="1" s="1"/>
  <c r="AG298" i="1"/>
  <c r="AH298" i="1"/>
  <c r="AI298" i="1"/>
  <c r="AJ298" i="1"/>
  <c r="AK298" i="1"/>
  <c r="AL298" i="1"/>
  <c r="AM298" i="1"/>
  <c r="AG299" i="1"/>
  <c r="AH299" i="1"/>
  <c r="AI299" i="1"/>
  <c r="AJ299" i="1"/>
  <c r="AK299" i="1"/>
  <c r="AL299" i="1"/>
  <c r="AM299" i="1"/>
  <c r="AO299" i="1" s="1"/>
  <c r="AG300" i="1"/>
  <c r="AH300" i="1"/>
  <c r="AI300" i="1"/>
  <c r="AJ300" i="1"/>
  <c r="AK300" i="1"/>
  <c r="AL300" i="1"/>
  <c r="AM300" i="1"/>
  <c r="AO300" i="1" s="1"/>
  <c r="AG301" i="1"/>
  <c r="AH301" i="1"/>
  <c r="AI301" i="1"/>
  <c r="AJ301" i="1"/>
  <c r="AK301" i="1"/>
  <c r="AL301" i="1"/>
  <c r="AM301" i="1"/>
  <c r="AO301" i="1" s="1"/>
  <c r="AG302" i="1"/>
  <c r="AH302" i="1"/>
  <c r="AI302" i="1"/>
  <c r="AJ302" i="1"/>
  <c r="AK302" i="1"/>
  <c r="AL302" i="1"/>
  <c r="AM302" i="1"/>
  <c r="AG303" i="1"/>
  <c r="AH303" i="1"/>
  <c r="AI303" i="1"/>
  <c r="AJ303" i="1"/>
  <c r="AK303" i="1"/>
  <c r="AL303" i="1"/>
  <c r="AM303" i="1"/>
  <c r="AO303" i="1" s="1"/>
  <c r="AG304" i="1"/>
  <c r="AH304" i="1"/>
  <c r="AI304" i="1"/>
  <c r="AJ304" i="1"/>
  <c r="AK304" i="1"/>
  <c r="AL304" i="1"/>
  <c r="AM304" i="1"/>
  <c r="AG305" i="1"/>
  <c r="AH305" i="1"/>
  <c r="AI305" i="1"/>
  <c r="AJ305" i="1"/>
  <c r="AK305" i="1"/>
  <c r="AL305" i="1"/>
  <c r="AM305" i="1"/>
  <c r="AO305" i="1" s="1"/>
  <c r="AG306" i="1"/>
  <c r="AH306" i="1"/>
  <c r="AI306" i="1"/>
  <c r="AJ306" i="1"/>
  <c r="AK306" i="1"/>
  <c r="AL306" i="1"/>
  <c r="AM306" i="1"/>
  <c r="AG307" i="1"/>
  <c r="AH307" i="1"/>
  <c r="AI307" i="1"/>
  <c r="AJ307" i="1"/>
  <c r="AK307" i="1"/>
  <c r="AL307" i="1"/>
  <c r="AM307" i="1"/>
  <c r="AO307" i="1" s="1"/>
  <c r="AG308" i="1"/>
  <c r="AH308" i="1"/>
  <c r="AI308" i="1"/>
  <c r="AJ308" i="1"/>
  <c r="AK308" i="1"/>
  <c r="AL308" i="1"/>
  <c r="AM308" i="1"/>
  <c r="AG309" i="1"/>
  <c r="AH309" i="1"/>
  <c r="AI309" i="1"/>
  <c r="AJ309" i="1"/>
  <c r="AK309" i="1"/>
  <c r="AL309" i="1"/>
  <c r="AM309" i="1"/>
  <c r="AO309" i="1" s="1"/>
  <c r="AG310" i="1"/>
  <c r="AH310" i="1"/>
  <c r="AI310" i="1"/>
  <c r="AJ310" i="1"/>
  <c r="AK310" i="1"/>
  <c r="AL310" i="1"/>
  <c r="AM310" i="1"/>
  <c r="AG311" i="1"/>
  <c r="AH311" i="1"/>
  <c r="AI311" i="1"/>
  <c r="AJ311" i="1"/>
  <c r="AK311" i="1"/>
  <c r="AL311" i="1"/>
  <c r="AM311" i="1"/>
  <c r="AO311" i="1" s="1"/>
  <c r="AG312" i="1"/>
  <c r="AH312" i="1"/>
  <c r="AI312" i="1"/>
  <c r="AJ312" i="1"/>
  <c r="AK312" i="1"/>
  <c r="AL312" i="1"/>
  <c r="AM312" i="1"/>
  <c r="AG313" i="1"/>
  <c r="AH313" i="1"/>
  <c r="AI313" i="1"/>
  <c r="AJ313" i="1"/>
  <c r="AK313" i="1"/>
  <c r="AL313" i="1"/>
  <c r="AM313" i="1"/>
  <c r="AO313" i="1" s="1"/>
  <c r="AG314" i="1"/>
  <c r="AH314" i="1"/>
  <c r="AI314" i="1"/>
  <c r="AJ314" i="1"/>
  <c r="AK314" i="1"/>
  <c r="AL314" i="1"/>
  <c r="AM314" i="1"/>
  <c r="AG315" i="1"/>
  <c r="AH315" i="1"/>
  <c r="AI315" i="1"/>
  <c r="AJ315" i="1"/>
  <c r="AK315" i="1"/>
  <c r="AL315" i="1"/>
  <c r="AM315" i="1"/>
  <c r="AO315" i="1" s="1"/>
  <c r="AG316" i="1"/>
  <c r="AH316" i="1"/>
  <c r="AI316" i="1"/>
  <c r="AJ316" i="1"/>
  <c r="AK316" i="1"/>
  <c r="AL316" i="1"/>
  <c r="AM316" i="1"/>
  <c r="AG317" i="1"/>
  <c r="AH317" i="1"/>
  <c r="AI317" i="1"/>
  <c r="AJ317" i="1"/>
  <c r="AK317" i="1"/>
  <c r="AL317" i="1"/>
  <c r="AM317" i="1"/>
  <c r="AO317" i="1" s="1"/>
  <c r="AG318" i="1"/>
  <c r="AH318" i="1"/>
  <c r="AI318" i="1"/>
  <c r="AJ318" i="1"/>
  <c r="AK318" i="1"/>
  <c r="AL318" i="1"/>
  <c r="AM318" i="1"/>
  <c r="AG319" i="1"/>
  <c r="AH319" i="1"/>
  <c r="AI319" i="1"/>
  <c r="AJ319" i="1"/>
  <c r="AK319" i="1"/>
  <c r="AL319" i="1"/>
  <c r="AM319" i="1"/>
  <c r="AO319" i="1" s="1"/>
  <c r="AG320" i="1"/>
  <c r="AH320" i="1"/>
  <c r="AI320" i="1"/>
  <c r="AJ320" i="1"/>
  <c r="AK320" i="1"/>
  <c r="AL320" i="1"/>
  <c r="AM320" i="1"/>
  <c r="AG321" i="1"/>
  <c r="AH321" i="1"/>
  <c r="AI321" i="1"/>
  <c r="AJ321" i="1"/>
  <c r="AK321" i="1"/>
  <c r="AL321" i="1"/>
  <c r="AM321" i="1"/>
  <c r="AO321" i="1" s="1"/>
  <c r="AG322" i="1"/>
  <c r="AH322" i="1"/>
  <c r="AI322" i="1"/>
  <c r="AJ322" i="1"/>
  <c r="AK322" i="1"/>
  <c r="AL322" i="1"/>
  <c r="AM322" i="1"/>
  <c r="AO322" i="1" s="1"/>
  <c r="AG323" i="1"/>
  <c r="AH323" i="1"/>
  <c r="AI323" i="1"/>
  <c r="AJ323" i="1"/>
  <c r="AK323" i="1"/>
  <c r="AL323" i="1"/>
  <c r="AM323" i="1"/>
  <c r="AO323" i="1" s="1"/>
  <c r="AG324" i="1"/>
  <c r="AH324" i="1"/>
  <c r="AI324" i="1"/>
  <c r="AJ324" i="1"/>
  <c r="AK324" i="1"/>
  <c r="AL324" i="1"/>
  <c r="AM324" i="1"/>
  <c r="AO324" i="1" s="1"/>
  <c r="AG325" i="1"/>
  <c r="AH325" i="1"/>
  <c r="AI325" i="1"/>
  <c r="AJ325" i="1"/>
  <c r="AK325" i="1"/>
  <c r="AL325" i="1"/>
  <c r="AM325" i="1"/>
  <c r="AO325" i="1" s="1"/>
  <c r="AG326" i="1"/>
  <c r="AH326" i="1"/>
  <c r="AI326" i="1"/>
  <c r="AJ326" i="1"/>
  <c r="AK326" i="1"/>
  <c r="AL326" i="1"/>
  <c r="AM326" i="1"/>
  <c r="AO326" i="1" s="1"/>
  <c r="AG327" i="1"/>
  <c r="AH327" i="1"/>
  <c r="AI327" i="1"/>
  <c r="AJ327" i="1"/>
  <c r="AK327" i="1"/>
  <c r="AL327" i="1"/>
  <c r="AM327" i="1"/>
  <c r="AO327" i="1" s="1"/>
  <c r="AG328" i="1"/>
  <c r="AH328" i="1"/>
  <c r="AI328" i="1"/>
  <c r="AJ328" i="1"/>
  <c r="AK328" i="1"/>
  <c r="AL328" i="1"/>
  <c r="AM328" i="1"/>
  <c r="AG329" i="1"/>
  <c r="AH329" i="1"/>
  <c r="AI329" i="1"/>
  <c r="AJ329" i="1"/>
  <c r="AK329" i="1"/>
  <c r="AL329" i="1"/>
  <c r="AM329" i="1"/>
  <c r="AO329" i="1" s="1"/>
  <c r="AG330" i="1"/>
  <c r="AH330" i="1"/>
  <c r="AI330" i="1"/>
  <c r="AJ330" i="1"/>
  <c r="AK330" i="1"/>
  <c r="AL330" i="1"/>
  <c r="AM330" i="1"/>
  <c r="AG331" i="1"/>
  <c r="AH331" i="1"/>
  <c r="AI331" i="1"/>
  <c r="AJ331" i="1"/>
  <c r="AK331" i="1"/>
  <c r="AL331" i="1"/>
  <c r="AM331" i="1"/>
  <c r="AO331" i="1" s="1"/>
  <c r="AG332" i="1"/>
  <c r="AH332" i="1"/>
  <c r="AI332" i="1"/>
  <c r="AJ332" i="1"/>
  <c r="AK332" i="1"/>
  <c r="AL332" i="1"/>
  <c r="AM332" i="1"/>
  <c r="AG333" i="1"/>
  <c r="AH333" i="1"/>
  <c r="AI333" i="1"/>
  <c r="AJ333" i="1"/>
  <c r="AK333" i="1"/>
  <c r="AL333" i="1"/>
  <c r="AM333" i="1"/>
  <c r="AO333" i="1" s="1"/>
  <c r="AG334" i="1"/>
  <c r="AH334" i="1"/>
  <c r="AI334" i="1"/>
  <c r="AJ334" i="1"/>
  <c r="AK334" i="1"/>
  <c r="AL334" i="1"/>
  <c r="AM334" i="1"/>
  <c r="AG335" i="1"/>
  <c r="AH335" i="1"/>
  <c r="AI335" i="1"/>
  <c r="AJ335" i="1"/>
  <c r="AK335" i="1"/>
  <c r="AL335" i="1"/>
  <c r="AM335" i="1"/>
  <c r="AO335" i="1" s="1"/>
  <c r="AG336" i="1"/>
  <c r="AH336" i="1"/>
  <c r="AI336" i="1"/>
  <c r="AJ336" i="1"/>
  <c r="AK336" i="1"/>
  <c r="AL336" i="1"/>
  <c r="AM336" i="1"/>
  <c r="AG337" i="1"/>
  <c r="AH337" i="1"/>
  <c r="AI337" i="1"/>
  <c r="AJ337" i="1"/>
  <c r="AK337" i="1"/>
  <c r="AL337" i="1"/>
  <c r="AM337" i="1"/>
  <c r="AO337" i="1" s="1"/>
  <c r="AG338" i="1"/>
  <c r="AH338" i="1"/>
  <c r="AI338" i="1"/>
  <c r="AJ338" i="1"/>
  <c r="AK338" i="1"/>
  <c r="AL338" i="1"/>
  <c r="AM338" i="1"/>
  <c r="AG339" i="1"/>
  <c r="AH339" i="1"/>
  <c r="AI339" i="1"/>
  <c r="AJ339" i="1"/>
  <c r="AK339" i="1"/>
  <c r="AL339" i="1"/>
  <c r="AM339" i="1"/>
  <c r="AO339" i="1" s="1"/>
  <c r="AG340" i="1"/>
  <c r="AH340" i="1"/>
  <c r="AI340" i="1"/>
  <c r="AJ340" i="1"/>
  <c r="AK340" i="1"/>
  <c r="AL340" i="1"/>
  <c r="AM340" i="1"/>
  <c r="AG341" i="1"/>
  <c r="AH341" i="1"/>
  <c r="AI341" i="1"/>
  <c r="AJ341" i="1"/>
  <c r="AK341" i="1"/>
  <c r="AL341" i="1"/>
  <c r="AM341" i="1"/>
  <c r="AO341" i="1" s="1"/>
  <c r="AG342" i="1"/>
  <c r="AH342" i="1"/>
  <c r="AI342" i="1"/>
  <c r="AJ342" i="1"/>
  <c r="AK342" i="1"/>
  <c r="AL342" i="1"/>
  <c r="AM342" i="1"/>
  <c r="AG343" i="1"/>
  <c r="AH343" i="1"/>
  <c r="AI343" i="1"/>
  <c r="AJ343" i="1"/>
  <c r="AK343" i="1"/>
  <c r="AL343" i="1"/>
  <c r="AM343" i="1"/>
  <c r="AO343" i="1" s="1"/>
  <c r="AG344" i="1"/>
  <c r="AH344" i="1"/>
  <c r="AI344" i="1"/>
  <c r="AJ344" i="1"/>
  <c r="AK344" i="1"/>
  <c r="AL344" i="1"/>
  <c r="AM344" i="1"/>
  <c r="AG345" i="1"/>
  <c r="AH345" i="1"/>
  <c r="AI345" i="1"/>
  <c r="AJ345" i="1"/>
  <c r="AK345" i="1"/>
  <c r="AL345" i="1"/>
  <c r="AM345" i="1"/>
  <c r="AO345" i="1" s="1"/>
  <c r="AG346" i="1"/>
  <c r="AH346" i="1"/>
  <c r="AI346" i="1"/>
  <c r="AJ346" i="1"/>
  <c r="AK346" i="1"/>
  <c r="AL346" i="1"/>
  <c r="AM346" i="1"/>
  <c r="AG347" i="1"/>
  <c r="AH347" i="1"/>
  <c r="AI347" i="1"/>
  <c r="AJ347" i="1"/>
  <c r="AK347" i="1"/>
  <c r="AL347" i="1"/>
  <c r="AM347" i="1"/>
  <c r="AO347" i="1" s="1"/>
  <c r="AG348" i="1"/>
  <c r="AH348" i="1"/>
  <c r="AI348" i="1"/>
  <c r="AJ348" i="1"/>
  <c r="AK348" i="1"/>
  <c r="AL348" i="1"/>
  <c r="AM348" i="1"/>
  <c r="AG349" i="1"/>
  <c r="AH349" i="1"/>
  <c r="AI349" i="1"/>
  <c r="AJ349" i="1"/>
  <c r="AK349" i="1"/>
  <c r="AL349" i="1"/>
  <c r="AM349" i="1"/>
  <c r="AO349" i="1" s="1"/>
  <c r="AG350" i="1"/>
  <c r="AH350" i="1"/>
  <c r="AI350" i="1"/>
  <c r="AJ350" i="1"/>
  <c r="AK350" i="1"/>
  <c r="AL350" i="1"/>
  <c r="AM350" i="1"/>
  <c r="AG351" i="1"/>
  <c r="AH351" i="1"/>
  <c r="AI351" i="1"/>
  <c r="AJ351" i="1"/>
  <c r="AK351" i="1"/>
  <c r="AL351" i="1"/>
  <c r="AM351" i="1"/>
  <c r="AO351" i="1" s="1"/>
  <c r="AG352" i="1"/>
  <c r="AH352" i="1"/>
  <c r="AI352" i="1"/>
  <c r="AJ352" i="1"/>
  <c r="AK352" i="1"/>
  <c r="AL352" i="1"/>
  <c r="AM352" i="1"/>
  <c r="AG353" i="1"/>
  <c r="AH353" i="1"/>
  <c r="AI353" i="1"/>
  <c r="AJ353" i="1"/>
  <c r="AK353" i="1"/>
  <c r="AL353" i="1"/>
  <c r="AM353" i="1"/>
  <c r="AO353" i="1" s="1"/>
  <c r="AG354" i="1"/>
  <c r="AH354" i="1"/>
  <c r="AI354" i="1"/>
  <c r="AJ354" i="1"/>
  <c r="AK354" i="1"/>
  <c r="AL354" i="1"/>
  <c r="AM354" i="1"/>
  <c r="AG355" i="1"/>
  <c r="AH355" i="1"/>
  <c r="AI355" i="1"/>
  <c r="AJ355" i="1"/>
  <c r="AK355" i="1"/>
  <c r="AL355" i="1"/>
  <c r="AM355" i="1"/>
  <c r="AO355" i="1" s="1"/>
  <c r="AG356" i="1"/>
  <c r="AH356" i="1"/>
  <c r="AI356" i="1"/>
  <c r="AJ356" i="1"/>
  <c r="AK356" i="1"/>
  <c r="AL356" i="1"/>
  <c r="AM356" i="1"/>
  <c r="AG357" i="1"/>
  <c r="AH357" i="1"/>
  <c r="AI357" i="1"/>
  <c r="AJ357" i="1"/>
  <c r="AK357" i="1"/>
  <c r="AL357" i="1"/>
  <c r="AM357" i="1"/>
  <c r="AO357" i="1" s="1"/>
  <c r="AG358" i="1"/>
  <c r="AH358" i="1"/>
  <c r="AI358" i="1"/>
  <c r="AJ358" i="1"/>
  <c r="AK358" i="1"/>
  <c r="AL358" i="1"/>
  <c r="AM358" i="1"/>
  <c r="AG359" i="1"/>
  <c r="AH359" i="1"/>
  <c r="AI359" i="1"/>
  <c r="AJ359" i="1"/>
  <c r="AK359" i="1"/>
  <c r="AL359" i="1"/>
  <c r="AM359" i="1"/>
  <c r="AO359" i="1" s="1"/>
  <c r="AG360" i="1"/>
  <c r="AH360" i="1"/>
  <c r="AI360" i="1"/>
  <c r="AJ360" i="1"/>
  <c r="AK360" i="1"/>
  <c r="AL360" i="1"/>
  <c r="AM360" i="1"/>
  <c r="AG361" i="1"/>
  <c r="AH361" i="1"/>
  <c r="AI361" i="1"/>
  <c r="AJ361" i="1"/>
  <c r="AK361" i="1"/>
  <c r="AL361" i="1"/>
  <c r="AM361" i="1"/>
  <c r="AO361" i="1" s="1"/>
  <c r="AG362" i="1"/>
  <c r="AH362" i="1"/>
  <c r="AI362" i="1"/>
  <c r="AJ362" i="1"/>
  <c r="AK362" i="1"/>
  <c r="AL362" i="1"/>
  <c r="AM362" i="1"/>
  <c r="AG363" i="1"/>
  <c r="AH363" i="1"/>
  <c r="AI363" i="1"/>
  <c r="AJ363" i="1"/>
  <c r="AK363" i="1"/>
  <c r="AL363" i="1"/>
  <c r="AM363" i="1"/>
  <c r="AO363" i="1" s="1"/>
  <c r="AG364" i="1"/>
  <c r="AH364" i="1"/>
  <c r="AI364" i="1"/>
  <c r="AJ364" i="1"/>
  <c r="AK364" i="1"/>
  <c r="AL364" i="1"/>
  <c r="AM364" i="1"/>
  <c r="AG365" i="1"/>
  <c r="AH365" i="1"/>
  <c r="AI365" i="1"/>
  <c r="AJ365" i="1"/>
  <c r="AK365" i="1"/>
  <c r="AL365" i="1"/>
  <c r="AM365" i="1"/>
  <c r="AO365" i="1" s="1"/>
  <c r="AG366" i="1"/>
  <c r="AH366" i="1"/>
  <c r="AI366" i="1"/>
  <c r="AJ366" i="1"/>
  <c r="AK366" i="1"/>
  <c r="AL366" i="1"/>
  <c r="AM366" i="1"/>
  <c r="AG367" i="1"/>
  <c r="AH367" i="1"/>
  <c r="AI367" i="1"/>
  <c r="AJ367" i="1"/>
  <c r="AK367" i="1"/>
  <c r="AL367" i="1"/>
  <c r="AM367" i="1"/>
  <c r="AO367" i="1" s="1"/>
  <c r="AG368" i="1"/>
  <c r="AH368" i="1"/>
  <c r="AI368" i="1"/>
  <c r="AJ368" i="1"/>
  <c r="AK368" i="1"/>
  <c r="AL368" i="1"/>
  <c r="AM368" i="1"/>
  <c r="AG369" i="1"/>
  <c r="AH369" i="1"/>
  <c r="AI369" i="1"/>
  <c r="AJ369" i="1"/>
  <c r="AK369" i="1"/>
  <c r="AL369" i="1"/>
  <c r="AM369" i="1"/>
  <c r="AO369" i="1" s="1"/>
  <c r="AG370" i="1"/>
  <c r="AH370" i="1"/>
  <c r="AI370" i="1"/>
  <c r="AJ370" i="1"/>
  <c r="AK370" i="1"/>
  <c r="AL370" i="1"/>
  <c r="AM370" i="1"/>
  <c r="AG371" i="1"/>
  <c r="AH371" i="1"/>
  <c r="AI371" i="1"/>
  <c r="AJ371" i="1"/>
  <c r="AK371" i="1"/>
  <c r="AL371" i="1"/>
  <c r="AM371" i="1"/>
  <c r="AO371" i="1" s="1"/>
  <c r="AG372" i="1"/>
  <c r="AH372" i="1"/>
  <c r="AI372" i="1"/>
  <c r="AJ372" i="1"/>
  <c r="AK372" i="1"/>
  <c r="AL372" i="1"/>
  <c r="AM372" i="1"/>
  <c r="AG373" i="1"/>
  <c r="AH373" i="1"/>
  <c r="AI373" i="1"/>
  <c r="AJ373" i="1"/>
  <c r="AK373" i="1"/>
  <c r="AL373" i="1"/>
  <c r="AM373" i="1"/>
  <c r="AO373" i="1" s="1"/>
  <c r="AG374" i="1"/>
  <c r="AH374" i="1"/>
  <c r="AI374" i="1"/>
  <c r="AJ374" i="1"/>
  <c r="AK374" i="1"/>
  <c r="AL374" i="1"/>
  <c r="AM374" i="1"/>
  <c r="AO374" i="1" s="1"/>
  <c r="AG375" i="1"/>
  <c r="AH375" i="1"/>
  <c r="AI375" i="1"/>
  <c r="AJ375" i="1"/>
  <c r="AK375" i="1"/>
  <c r="AL375" i="1"/>
  <c r="AM375" i="1"/>
  <c r="AO375" i="1" s="1"/>
  <c r="AG376" i="1"/>
  <c r="AH376" i="1"/>
  <c r="AI376" i="1"/>
  <c r="AJ376" i="1"/>
  <c r="AK376" i="1"/>
  <c r="AL376" i="1"/>
  <c r="AM376" i="1"/>
  <c r="AG377" i="1"/>
  <c r="AH377" i="1"/>
  <c r="AI377" i="1"/>
  <c r="AJ377" i="1"/>
  <c r="AK377" i="1"/>
  <c r="AL377" i="1"/>
  <c r="AM377" i="1"/>
  <c r="AO377" i="1" s="1"/>
  <c r="AG378" i="1"/>
  <c r="AH378" i="1"/>
  <c r="AI378" i="1"/>
  <c r="AJ378" i="1"/>
  <c r="AK378" i="1"/>
  <c r="AL378" i="1"/>
  <c r="AM378" i="1"/>
  <c r="AG379" i="1"/>
  <c r="AH379" i="1"/>
  <c r="AI379" i="1"/>
  <c r="AJ379" i="1"/>
  <c r="AK379" i="1"/>
  <c r="AL379" i="1"/>
  <c r="AM379" i="1"/>
  <c r="AO379" i="1" s="1"/>
  <c r="AG380" i="1"/>
  <c r="AH380" i="1"/>
  <c r="AI380" i="1"/>
  <c r="AJ380" i="1"/>
  <c r="AK380" i="1"/>
  <c r="AL380" i="1"/>
  <c r="AM380" i="1"/>
  <c r="AG381" i="1"/>
  <c r="AH381" i="1"/>
  <c r="AI381" i="1"/>
  <c r="AJ381" i="1"/>
  <c r="AK381" i="1"/>
  <c r="AL381" i="1"/>
  <c r="AM381" i="1"/>
  <c r="AO381" i="1" s="1"/>
  <c r="AG382" i="1"/>
  <c r="AH382" i="1"/>
  <c r="AI382" i="1"/>
  <c r="AJ382" i="1"/>
  <c r="AK382" i="1"/>
  <c r="AL382" i="1"/>
  <c r="AM382" i="1"/>
  <c r="AG383" i="1"/>
  <c r="AH383" i="1"/>
  <c r="AI383" i="1"/>
  <c r="AJ383" i="1"/>
  <c r="AK383" i="1"/>
  <c r="AL383" i="1"/>
  <c r="AM383" i="1"/>
  <c r="AO383" i="1" s="1"/>
  <c r="AG384" i="1"/>
  <c r="AH384" i="1"/>
  <c r="AI384" i="1"/>
  <c r="AJ384" i="1"/>
  <c r="AK384" i="1"/>
  <c r="AL384" i="1"/>
  <c r="AM384" i="1"/>
  <c r="AG385" i="1"/>
  <c r="AH385" i="1"/>
  <c r="AI385" i="1"/>
  <c r="AJ385" i="1"/>
  <c r="AK385" i="1"/>
  <c r="AL385" i="1"/>
  <c r="AM385" i="1"/>
  <c r="AO385" i="1" s="1"/>
  <c r="AG386" i="1"/>
  <c r="AH386" i="1"/>
  <c r="AI386" i="1"/>
  <c r="AJ386" i="1"/>
  <c r="AK386" i="1"/>
  <c r="AL386" i="1"/>
  <c r="AM386" i="1"/>
  <c r="AG387" i="1"/>
  <c r="AH387" i="1"/>
  <c r="AI387" i="1"/>
  <c r="AJ387" i="1"/>
  <c r="AK387" i="1"/>
  <c r="AL387" i="1"/>
  <c r="AM387" i="1"/>
  <c r="AO387" i="1" s="1"/>
  <c r="AG388" i="1"/>
  <c r="AH388" i="1"/>
  <c r="AI388" i="1"/>
  <c r="AJ388" i="1"/>
  <c r="AK388" i="1"/>
  <c r="AL388" i="1"/>
  <c r="AM388" i="1"/>
  <c r="AG389" i="1"/>
  <c r="AH389" i="1"/>
  <c r="AI389" i="1"/>
  <c r="AJ389" i="1"/>
  <c r="AK389" i="1"/>
  <c r="AL389" i="1"/>
  <c r="AM389" i="1"/>
  <c r="AO389" i="1" s="1"/>
  <c r="AG390" i="1"/>
  <c r="AH390" i="1"/>
  <c r="AI390" i="1"/>
  <c r="AJ390" i="1"/>
  <c r="AK390" i="1"/>
  <c r="AL390" i="1"/>
  <c r="AM390" i="1"/>
  <c r="AG391" i="1"/>
  <c r="AH391" i="1"/>
  <c r="AI391" i="1"/>
  <c r="AJ391" i="1"/>
  <c r="AK391" i="1"/>
  <c r="AL391" i="1"/>
  <c r="AM391" i="1"/>
  <c r="AO391" i="1" s="1"/>
  <c r="AG392" i="1"/>
  <c r="AH392" i="1"/>
  <c r="AI392" i="1"/>
  <c r="AJ392" i="1"/>
  <c r="AK392" i="1"/>
  <c r="AL392" i="1"/>
  <c r="AM392" i="1"/>
  <c r="AG393" i="1"/>
  <c r="AH393" i="1"/>
  <c r="AI393" i="1"/>
  <c r="AJ393" i="1"/>
  <c r="AK393" i="1"/>
  <c r="AL393" i="1"/>
  <c r="AM393" i="1"/>
  <c r="AO393" i="1" s="1"/>
  <c r="AG394" i="1"/>
  <c r="AH394" i="1"/>
  <c r="AI394" i="1"/>
  <c r="AJ394" i="1"/>
  <c r="AK394" i="1"/>
  <c r="AL394" i="1"/>
  <c r="AM394" i="1"/>
  <c r="AO394" i="1" s="1"/>
  <c r="AG395" i="1"/>
  <c r="AH395" i="1"/>
  <c r="AI395" i="1"/>
  <c r="AJ395" i="1"/>
  <c r="AK395" i="1"/>
  <c r="AL395" i="1"/>
  <c r="AM395" i="1"/>
  <c r="AO395" i="1" s="1"/>
  <c r="AG396" i="1"/>
  <c r="AH396" i="1"/>
  <c r="AI396" i="1"/>
  <c r="AJ396" i="1"/>
  <c r="AK396" i="1"/>
  <c r="AL396" i="1"/>
  <c r="AM396" i="1"/>
  <c r="AG397" i="1"/>
  <c r="AH397" i="1"/>
  <c r="AI397" i="1"/>
  <c r="AJ397" i="1"/>
  <c r="AK397" i="1"/>
  <c r="AL397" i="1"/>
  <c r="AM397" i="1"/>
  <c r="AO397" i="1" s="1"/>
  <c r="AG398" i="1"/>
  <c r="AH398" i="1"/>
  <c r="AI398" i="1"/>
  <c r="AJ398" i="1"/>
  <c r="AK398" i="1"/>
  <c r="AL398" i="1"/>
  <c r="AM398" i="1"/>
  <c r="AG399" i="1"/>
  <c r="AH399" i="1"/>
  <c r="AI399" i="1"/>
  <c r="AJ399" i="1"/>
  <c r="AK399" i="1"/>
  <c r="AL399" i="1"/>
  <c r="AM399" i="1"/>
  <c r="AO399" i="1" s="1"/>
  <c r="AG400" i="1"/>
  <c r="AH400" i="1"/>
  <c r="AI400" i="1"/>
  <c r="AJ400" i="1"/>
  <c r="AK400" i="1"/>
  <c r="AL400" i="1"/>
  <c r="AM400" i="1"/>
  <c r="AG401" i="1"/>
  <c r="AH401" i="1"/>
  <c r="AI401" i="1"/>
  <c r="AJ401" i="1"/>
  <c r="AK401" i="1"/>
  <c r="AL401" i="1"/>
  <c r="AM401" i="1"/>
  <c r="AO401" i="1" s="1"/>
  <c r="AG402" i="1"/>
  <c r="AH402" i="1"/>
  <c r="AI402" i="1"/>
  <c r="AJ402" i="1"/>
  <c r="AK402" i="1"/>
  <c r="AL402" i="1"/>
  <c r="AM402" i="1"/>
  <c r="AG403" i="1"/>
  <c r="AH403" i="1"/>
  <c r="AI403" i="1"/>
  <c r="AJ403" i="1"/>
  <c r="AK403" i="1"/>
  <c r="AL403" i="1"/>
  <c r="AM403" i="1"/>
  <c r="AO403" i="1" s="1"/>
  <c r="AG404" i="1"/>
  <c r="AH404" i="1"/>
  <c r="AI404" i="1"/>
  <c r="AJ404" i="1"/>
  <c r="AK404" i="1"/>
  <c r="AL404" i="1"/>
  <c r="AM404" i="1"/>
  <c r="AO404" i="1" s="1"/>
  <c r="AG405" i="1"/>
  <c r="AH405" i="1"/>
  <c r="AI405" i="1"/>
  <c r="AJ405" i="1"/>
  <c r="AK405" i="1"/>
  <c r="AL405" i="1"/>
  <c r="AM405" i="1"/>
  <c r="AO405" i="1" s="1"/>
  <c r="AG406" i="1"/>
  <c r="AH406" i="1"/>
  <c r="AI406" i="1"/>
  <c r="AJ406" i="1"/>
  <c r="AK406" i="1"/>
  <c r="AL406" i="1"/>
  <c r="AM406" i="1"/>
  <c r="AO406" i="1" s="1"/>
  <c r="AG407" i="1"/>
  <c r="AH407" i="1"/>
  <c r="AI407" i="1"/>
  <c r="AJ407" i="1"/>
  <c r="AK407" i="1"/>
  <c r="AL407" i="1"/>
  <c r="AM407" i="1"/>
  <c r="AO407" i="1" s="1"/>
  <c r="AG408" i="1"/>
  <c r="AH408" i="1"/>
  <c r="AI408" i="1"/>
  <c r="AJ408" i="1"/>
  <c r="AK408" i="1"/>
  <c r="AL408" i="1"/>
  <c r="AM408" i="1"/>
  <c r="AG409" i="1"/>
  <c r="AH409" i="1"/>
  <c r="AI409" i="1"/>
  <c r="AJ409" i="1"/>
  <c r="AK409" i="1"/>
  <c r="AL409" i="1"/>
  <c r="AM409" i="1"/>
  <c r="AO409" i="1" s="1"/>
  <c r="AG410" i="1"/>
  <c r="AH410" i="1"/>
  <c r="AI410" i="1"/>
  <c r="AJ410" i="1"/>
  <c r="AK410" i="1"/>
  <c r="AL410" i="1"/>
  <c r="AM410" i="1"/>
  <c r="AG411" i="1"/>
  <c r="AH411" i="1"/>
  <c r="AI411" i="1"/>
  <c r="AJ411" i="1"/>
  <c r="AK411" i="1"/>
  <c r="AL411" i="1"/>
  <c r="AM411" i="1"/>
  <c r="AO411" i="1" s="1"/>
  <c r="AG412" i="1"/>
  <c r="AH412" i="1"/>
  <c r="AI412" i="1"/>
  <c r="AJ412" i="1"/>
  <c r="AK412" i="1"/>
  <c r="AL412" i="1"/>
  <c r="AM412" i="1"/>
  <c r="AG413" i="1"/>
  <c r="AH413" i="1"/>
  <c r="AI413" i="1"/>
  <c r="AJ413" i="1"/>
  <c r="AK413" i="1"/>
  <c r="AL413" i="1"/>
  <c r="AM413" i="1"/>
  <c r="AO413" i="1" s="1"/>
  <c r="AG414" i="1"/>
  <c r="AH414" i="1"/>
  <c r="AI414" i="1"/>
  <c r="AJ414" i="1"/>
  <c r="AK414" i="1"/>
  <c r="AL414" i="1"/>
  <c r="AM414" i="1"/>
  <c r="AG415" i="1"/>
  <c r="AH415" i="1"/>
  <c r="AI415" i="1"/>
  <c r="AJ415" i="1"/>
  <c r="AK415" i="1"/>
  <c r="AL415" i="1"/>
  <c r="AM415" i="1"/>
  <c r="AO415" i="1" s="1"/>
  <c r="AG416" i="1"/>
  <c r="AH416" i="1"/>
  <c r="AI416" i="1"/>
  <c r="AJ416" i="1"/>
  <c r="AK416" i="1"/>
  <c r="AL416" i="1"/>
  <c r="AM416" i="1"/>
  <c r="AG417" i="1"/>
  <c r="AH417" i="1"/>
  <c r="AI417" i="1"/>
  <c r="AJ417" i="1"/>
  <c r="AK417" i="1"/>
  <c r="AL417" i="1"/>
  <c r="AM417" i="1"/>
  <c r="AO417" i="1" s="1"/>
  <c r="AG418" i="1"/>
  <c r="AH418" i="1"/>
  <c r="AI418" i="1"/>
  <c r="AJ418" i="1"/>
  <c r="AK418" i="1"/>
  <c r="AL418" i="1"/>
  <c r="AM418" i="1"/>
  <c r="AG419" i="1"/>
  <c r="AH419" i="1"/>
  <c r="AI419" i="1"/>
  <c r="AJ419" i="1"/>
  <c r="AK419" i="1"/>
  <c r="AL419" i="1"/>
  <c r="AM419" i="1"/>
  <c r="AO419" i="1" s="1"/>
  <c r="AG420" i="1"/>
  <c r="AH420" i="1"/>
  <c r="AI420" i="1"/>
  <c r="AJ420" i="1"/>
  <c r="AK420" i="1"/>
  <c r="AL420" i="1"/>
  <c r="AM420" i="1"/>
  <c r="AG421" i="1"/>
  <c r="AH421" i="1"/>
  <c r="AI421" i="1"/>
  <c r="AJ421" i="1"/>
  <c r="AK421" i="1"/>
  <c r="AL421" i="1"/>
  <c r="AM421" i="1"/>
  <c r="AO421" i="1" s="1"/>
  <c r="AG422" i="1"/>
  <c r="AH422" i="1"/>
  <c r="AI422" i="1"/>
  <c r="AJ422" i="1"/>
  <c r="AK422" i="1"/>
  <c r="AL422" i="1"/>
  <c r="AM422" i="1"/>
  <c r="AG423" i="1"/>
  <c r="AH423" i="1"/>
  <c r="AI423" i="1"/>
  <c r="AJ423" i="1"/>
  <c r="AK423" i="1"/>
  <c r="AL423" i="1"/>
  <c r="AM423" i="1"/>
  <c r="AO423" i="1" s="1"/>
  <c r="AG424" i="1"/>
  <c r="AH424" i="1"/>
  <c r="AI424" i="1"/>
  <c r="AJ424" i="1"/>
  <c r="AK424" i="1"/>
  <c r="AL424" i="1"/>
  <c r="AM424" i="1"/>
  <c r="AG425" i="1"/>
  <c r="AH425" i="1"/>
  <c r="AI425" i="1"/>
  <c r="AJ425" i="1"/>
  <c r="AK425" i="1"/>
  <c r="AL425" i="1"/>
  <c r="AM425" i="1"/>
  <c r="AO425" i="1" s="1"/>
  <c r="AG426" i="1"/>
  <c r="AH426" i="1"/>
  <c r="AI426" i="1"/>
  <c r="AJ426" i="1"/>
  <c r="AK426" i="1"/>
  <c r="AL426" i="1"/>
  <c r="AM426" i="1"/>
  <c r="AG427" i="1"/>
  <c r="AH427" i="1"/>
  <c r="AI427" i="1"/>
  <c r="AJ427" i="1"/>
  <c r="AK427" i="1"/>
  <c r="AL427" i="1"/>
  <c r="AM427" i="1"/>
  <c r="AO427" i="1" s="1"/>
  <c r="AG428" i="1"/>
  <c r="AH428" i="1"/>
  <c r="AI428" i="1"/>
  <c r="AJ428" i="1"/>
  <c r="AK428" i="1"/>
  <c r="AL428" i="1"/>
  <c r="AM428" i="1"/>
  <c r="AG429" i="1"/>
  <c r="AH429" i="1"/>
  <c r="AI429" i="1"/>
  <c r="AJ429" i="1"/>
  <c r="AK429" i="1"/>
  <c r="AL429" i="1"/>
  <c r="AM429" i="1"/>
  <c r="AO429" i="1" s="1"/>
  <c r="AG430" i="1"/>
  <c r="AH430" i="1"/>
  <c r="AI430" i="1"/>
  <c r="AJ430" i="1"/>
  <c r="AK430" i="1"/>
  <c r="AL430" i="1"/>
  <c r="AM430" i="1"/>
  <c r="AG431" i="1"/>
  <c r="AH431" i="1"/>
  <c r="AI431" i="1"/>
  <c r="AJ431" i="1"/>
  <c r="AK431" i="1"/>
  <c r="AL431" i="1"/>
  <c r="AM431" i="1"/>
  <c r="AO431" i="1" s="1"/>
  <c r="AG432" i="1"/>
  <c r="AH432" i="1"/>
  <c r="AI432" i="1"/>
  <c r="AJ432" i="1"/>
  <c r="AK432" i="1"/>
  <c r="AL432" i="1"/>
  <c r="AM432" i="1"/>
  <c r="AG433" i="1"/>
  <c r="AH433" i="1"/>
  <c r="AI433" i="1"/>
  <c r="AJ433" i="1"/>
  <c r="AK433" i="1"/>
  <c r="AL433" i="1"/>
  <c r="AM433" i="1"/>
  <c r="AO433" i="1" s="1"/>
  <c r="AG434" i="1"/>
  <c r="AH434" i="1"/>
  <c r="AI434" i="1"/>
  <c r="AJ434" i="1"/>
  <c r="AK434" i="1"/>
  <c r="AL434" i="1"/>
  <c r="AM434" i="1"/>
  <c r="AO434" i="1" s="1"/>
  <c r="AG435" i="1"/>
  <c r="AH435" i="1"/>
  <c r="AI435" i="1"/>
  <c r="AJ435" i="1"/>
  <c r="AK435" i="1"/>
  <c r="AL435" i="1"/>
  <c r="AM435" i="1"/>
  <c r="AO435" i="1" s="1"/>
  <c r="AG436" i="1"/>
  <c r="AH436" i="1"/>
  <c r="AI436" i="1"/>
  <c r="AJ436" i="1"/>
  <c r="AK436" i="1"/>
  <c r="AL436" i="1"/>
  <c r="AM436" i="1"/>
  <c r="AG437" i="1"/>
  <c r="AH437" i="1"/>
  <c r="AI437" i="1"/>
  <c r="AJ437" i="1"/>
  <c r="AK437" i="1"/>
  <c r="AL437" i="1"/>
  <c r="AM437" i="1"/>
  <c r="AO437" i="1" s="1"/>
  <c r="AG438" i="1"/>
  <c r="AH438" i="1"/>
  <c r="AI438" i="1"/>
  <c r="AJ438" i="1"/>
  <c r="AK438" i="1"/>
  <c r="AL438" i="1"/>
  <c r="AM438" i="1"/>
  <c r="AG439" i="1"/>
  <c r="AH439" i="1"/>
  <c r="AI439" i="1"/>
  <c r="AJ439" i="1"/>
  <c r="AK439" i="1"/>
  <c r="AL439" i="1"/>
  <c r="AM439" i="1"/>
  <c r="AO439" i="1" s="1"/>
  <c r="AG440" i="1"/>
  <c r="AH440" i="1"/>
  <c r="AI440" i="1"/>
  <c r="AJ440" i="1"/>
  <c r="AK440" i="1"/>
  <c r="AL440" i="1"/>
  <c r="AM440" i="1"/>
  <c r="AG441" i="1"/>
  <c r="AH441" i="1"/>
  <c r="AI441" i="1"/>
  <c r="AJ441" i="1"/>
  <c r="AK441" i="1"/>
  <c r="AL441" i="1"/>
  <c r="AM441" i="1"/>
  <c r="AO441" i="1" s="1"/>
  <c r="AG442" i="1"/>
  <c r="AH442" i="1"/>
  <c r="AI442" i="1"/>
  <c r="AJ442" i="1"/>
  <c r="AK442" i="1"/>
  <c r="AL442" i="1"/>
  <c r="AM442" i="1"/>
  <c r="AG443" i="1"/>
  <c r="AH443" i="1"/>
  <c r="AI443" i="1"/>
  <c r="AJ443" i="1"/>
  <c r="AK443" i="1"/>
  <c r="AL443" i="1"/>
  <c r="AM443" i="1"/>
  <c r="AO443" i="1" s="1"/>
  <c r="AG444" i="1"/>
  <c r="AH444" i="1"/>
  <c r="AI444" i="1"/>
  <c r="AJ444" i="1"/>
  <c r="AK444" i="1"/>
  <c r="AL444" i="1"/>
  <c r="AM444" i="1"/>
  <c r="AG445" i="1"/>
  <c r="AH445" i="1"/>
  <c r="AI445" i="1"/>
  <c r="AJ445" i="1"/>
  <c r="AK445" i="1"/>
  <c r="AL445" i="1"/>
  <c r="AM445" i="1"/>
  <c r="AO445" i="1" s="1"/>
  <c r="AG446" i="1"/>
  <c r="AH446" i="1"/>
  <c r="AI446" i="1"/>
  <c r="AJ446" i="1"/>
  <c r="AK446" i="1"/>
  <c r="AL446" i="1"/>
  <c r="AM446" i="1"/>
  <c r="AG447" i="1"/>
  <c r="AH447" i="1"/>
  <c r="AI447" i="1"/>
  <c r="AJ447" i="1"/>
  <c r="AK447" i="1"/>
  <c r="AL447" i="1"/>
  <c r="AM447" i="1"/>
  <c r="AO447" i="1" s="1"/>
  <c r="AG448" i="1"/>
  <c r="AH448" i="1"/>
  <c r="AI448" i="1"/>
  <c r="AJ448" i="1"/>
  <c r="AK448" i="1"/>
  <c r="AL448" i="1"/>
  <c r="AM448" i="1"/>
  <c r="AG449" i="1"/>
  <c r="AH449" i="1"/>
  <c r="AI449" i="1"/>
  <c r="AJ449" i="1"/>
  <c r="AK449" i="1"/>
  <c r="AL449" i="1"/>
  <c r="AM449" i="1"/>
  <c r="AO449" i="1" s="1"/>
  <c r="AG450" i="1"/>
  <c r="AH450" i="1"/>
  <c r="AI450" i="1"/>
  <c r="AJ450" i="1"/>
  <c r="AK450" i="1"/>
  <c r="AL450" i="1"/>
  <c r="AM450" i="1"/>
  <c r="AG451" i="1"/>
  <c r="AH451" i="1"/>
  <c r="AI451" i="1"/>
  <c r="AJ451" i="1"/>
  <c r="AK451" i="1"/>
  <c r="AL451" i="1"/>
  <c r="AM451" i="1"/>
  <c r="AO451" i="1" s="1"/>
  <c r="AG452" i="1"/>
  <c r="AH452" i="1"/>
  <c r="AI452" i="1"/>
  <c r="AJ452" i="1"/>
  <c r="AK452" i="1"/>
  <c r="AL452" i="1"/>
  <c r="AM452" i="1"/>
  <c r="AG453" i="1"/>
  <c r="AH453" i="1"/>
  <c r="AI453" i="1"/>
  <c r="AJ453" i="1"/>
  <c r="AK453" i="1"/>
  <c r="AL453" i="1"/>
  <c r="AM453" i="1"/>
  <c r="AO453" i="1" s="1"/>
  <c r="AG454" i="1"/>
  <c r="AH454" i="1"/>
  <c r="AI454" i="1"/>
  <c r="AJ454" i="1"/>
  <c r="AK454" i="1"/>
  <c r="AL454" i="1"/>
  <c r="AM454" i="1"/>
  <c r="AG455" i="1"/>
  <c r="AH455" i="1"/>
  <c r="AI455" i="1"/>
  <c r="AJ455" i="1"/>
  <c r="AK455" i="1"/>
  <c r="AL455" i="1"/>
  <c r="AM455" i="1"/>
  <c r="AO455" i="1" s="1"/>
  <c r="AG456" i="1"/>
  <c r="AH456" i="1"/>
  <c r="AI456" i="1"/>
  <c r="AJ456" i="1"/>
  <c r="AK456" i="1"/>
  <c r="AL456" i="1"/>
  <c r="AM456" i="1"/>
  <c r="AG457" i="1"/>
  <c r="AH457" i="1"/>
  <c r="AI457" i="1"/>
  <c r="AJ457" i="1"/>
  <c r="AK457" i="1"/>
  <c r="AL457" i="1"/>
  <c r="AM457" i="1"/>
  <c r="AO457" i="1" s="1"/>
  <c r="AG458" i="1"/>
  <c r="AH458" i="1"/>
  <c r="AI458" i="1"/>
  <c r="AJ458" i="1"/>
  <c r="AK458" i="1"/>
  <c r="AL458" i="1"/>
  <c r="AM458" i="1"/>
  <c r="AG459" i="1"/>
  <c r="AH459" i="1"/>
  <c r="AI459" i="1"/>
  <c r="AJ459" i="1"/>
  <c r="AK459" i="1"/>
  <c r="AL459" i="1"/>
  <c r="AM459" i="1"/>
  <c r="AO459" i="1" s="1"/>
  <c r="AG460" i="1"/>
  <c r="AH460" i="1"/>
  <c r="AI460" i="1"/>
  <c r="AJ460" i="1"/>
  <c r="AK460" i="1"/>
  <c r="AL460" i="1"/>
  <c r="AM460" i="1"/>
  <c r="AG461" i="1"/>
  <c r="AH461" i="1"/>
  <c r="AI461" i="1"/>
  <c r="AJ461" i="1"/>
  <c r="AK461" i="1"/>
  <c r="AL461" i="1"/>
  <c r="AM461" i="1"/>
  <c r="AO461" i="1" s="1"/>
  <c r="AG462" i="1"/>
  <c r="AH462" i="1"/>
  <c r="AI462" i="1"/>
  <c r="AJ462" i="1"/>
  <c r="AK462" i="1"/>
  <c r="AL462" i="1"/>
  <c r="AM462" i="1"/>
  <c r="AG463" i="1"/>
  <c r="AH463" i="1"/>
  <c r="AI463" i="1"/>
  <c r="AJ463" i="1"/>
  <c r="AK463" i="1"/>
  <c r="AL463" i="1"/>
  <c r="AM463" i="1"/>
  <c r="AO463" i="1" s="1"/>
  <c r="AG464" i="1"/>
  <c r="AH464" i="1"/>
  <c r="AI464" i="1"/>
  <c r="AJ464" i="1"/>
  <c r="AK464" i="1"/>
  <c r="AL464" i="1"/>
  <c r="AM464" i="1"/>
  <c r="AG465" i="1"/>
  <c r="AH465" i="1"/>
  <c r="AI465" i="1"/>
  <c r="AJ465" i="1"/>
  <c r="AK465" i="1"/>
  <c r="AL465" i="1"/>
  <c r="AM465" i="1"/>
  <c r="AO465" i="1" s="1"/>
  <c r="AG466" i="1"/>
  <c r="AH466" i="1"/>
  <c r="AI466" i="1"/>
  <c r="AJ466" i="1"/>
  <c r="AK466" i="1"/>
  <c r="AL466" i="1"/>
  <c r="AM466" i="1"/>
  <c r="AO466" i="1" s="1"/>
  <c r="AG467" i="1"/>
  <c r="AH467" i="1"/>
  <c r="AI467" i="1"/>
  <c r="AJ467" i="1"/>
  <c r="AK467" i="1"/>
  <c r="AL467" i="1"/>
  <c r="AM467" i="1"/>
  <c r="AO467" i="1" s="1"/>
  <c r="AG468" i="1"/>
  <c r="AH468" i="1"/>
  <c r="AI468" i="1"/>
  <c r="AJ468" i="1"/>
  <c r="AK468" i="1"/>
  <c r="AL468" i="1"/>
  <c r="AM468" i="1"/>
  <c r="AG469" i="1"/>
  <c r="AH469" i="1"/>
  <c r="AI469" i="1"/>
  <c r="AJ469" i="1"/>
  <c r="AK469" i="1"/>
  <c r="AL469" i="1"/>
  <c r="AM469" i="1"/>
  <c r="AO469" i="1" s="1"/>
  <c r="AG470" i="1"/>
  <c r="AH470" i="1"/>
  <c r="AI470" i="1"/>
  <c r="AJ470" i="1"/>
  <c r="AK470" i="1"/>
  <c r="AL470" i="1"/>
  <c r="AM470" i="1"/>
  <c r="AG471" i="1"/>
  <c r="AH471" i="1"/>
  <c r="AI471" i="1"/>
  <c r="AJ471" i="1"/>
  <c r="AK471" i="1"/>
  <c r="AL471" i="1"/>
  <c r="AM471" i="1"/>
  <c r="AO471" i="1" s="1"/>
  <c r="AG472" i="1"/>
  <c r="AH472" i="1"/>
  <c r="AI472" i="1"/>
  <c r="AJ472" i="1"/>
  <c r="AK472" i="1"/>
  <c r="AL472" i="1"/>
  <c r="AM472" i="1"/>
  <c r="AG473" i="1"/>
  <c r="AH473" i="1"/>
  <c r="AI473" i="1"/>
  <c r="AJ473" i="1"/>
  <c r="AK473" i="1"/>
  <c r="AL473" i="1"/>
  <c r="AM473" i="1"/>
  <c r="AO473" i="1" s="1"/>
  <c r="AG474" i="1"/>
  <c r="AH474" i="1"/>
  <c r="AI474" i="1"/>
  <c r="AJ474" i="1"/>
  <c r="AK474" i="1"/>
  <c r="AL474" i="1"/>
  <c r="AM474" i="1"/>
  <c r="AG475" i="1"/>
  <c r="AH475" i="1"/>
  <c r="AI475" i="1"/>
  <c r="AJ475" i="1"/>
  <c r="AK475" i="1"/>
  <c r="AL475" i="1"/>
  <c r="AM475" i="1"/>
  <c r="AO475" i="1" s="1"/>
  <c r="AG476" i="1"/>
  <c r="AH476" i="1"/>
  <c r="AI476" i="1"/>
  <c r="AJ476" i="1"/>
  <c r="AK476" i="1"/>
  <c r="AL476" i="1"/>
  <c r="AM476" i="1"/>
  <c r="AO476" i="1" s="1"/>
  <c r="AG477" i="1"/>
  <c r="AH477" i="1"/>
  <c r="AI477" i="1"/>
  <c r="AJ477" i="1"/>
  <c r="AK477" i="1"/>
  <c r="AL477" i="1"/>
  <c r="AM477" i="1"/>
  <c r="AO477" i="1" s="1"/>
  <c r="AG478" i="1"/>
  <c r="AH478" i="1"/>
  <c r="AI478" i="1"/>
  <c r="AJ478" i="1"/>
  <c r="AK478" i="1"/>
  <c r="AL478" i="1"/>
  <c r="AM478" i="1"/>
  <c r="AG479" i="1"/>
  <c r="AH479" i="1"/>
  <c r="AI479" i="1"/>
  <c r="AJ479" i="1"/>
  <c r="AK479" i="1"/>
  <c r="AL479" i="1"/>
  <c r="AM479" i="1"/>
  <c r="AO479" i="1" s="1"/>
  <c r="AG480" i="1"/>
  <c r="AH480" i="1"/>
  <c r="AI480" i="1"/>
  <c r="AJ480" i="1"/>
  <c r="AK480" i="1"/>
  <c r="AL480" i="1"/>
  <c r="AM480" i="1"/>
  <c r="AG481" i="1"/>
  <c r="AH481" i="1"/>
  <c r="AI481" i="1"/>
  <c r="AJ481" i="1"/>
  <c r="AK481" i="1"/>
  <c r="AL481" i="1"/>
  <c r="AM481" i="1"/>
  <c r="AO481" i="1" s="1"/>
  <c r="AG482" i="1"/>
  <c r="AH482" i="1"/>
  <c r="AI482" i="1"/>
  <c r="AJ482" i="1"/>
  <c r="AK482" i="1"/>
  <c r="AL482" i="1"/>
  <c r="AM482" i="1"/>
  <c r="AG483" i="1"/>
  <c r="AH483" i="1"/>
  <c r="AI483" i="1"/>
  <c r="AJ483" i="1"/>
  <c r="AK483" i="1"/>
  <c r="AL483" i="1"/>
  <c r="AM483" i="1"/>
  <c r="AO483" i="1" s="1"/>
  <c r="AG484" i="1"/>
  <c r="AH484" i="1"/>
  <c r="AI484" i="1"/>
  <c r="AJ484" i="1"/>
  <c r="AK484" i="1"/>
  <c r="AL484" i="1"/>
  <c r="AM484" i="1"/>
  <c r="AG485" i="1"/>
  <c r="AH485" i="1"/>
  <c r="AI485" i="1"/>
  <c r="AJ485" i="1"/>
  <c r="AK485" i="1"/>
  <c r="AL485" i="1"/>
  <c r="AM485" i="1"/>
  <c r="AO485" i="1" s="1"/>
  <c r="AG486" i="1"/>
  <c r="AH486" i="1"/>
  <c r="AI486" i="1"/>
  <c r="AJ486" i="1"/>
  <c r="AK486" i="1"/>
  <c r="AL486" i="1"/>
  <c r="AM486" i="1"/>
  <c r="AG487" i="1"/>
  <c r="AH487" i="1"/>
  <c r="AI487" i="1"/>
  <c r="AJ487" i="1"/>
  <c r="AK487" i="1"/>
  <c r="AL487" i="1"/>
  <c r="AM487" i="1"/>
  <c r="AO487" i="1" s="1"/>
  <c r="AG488" i="1"/>
  <c r="AH488" i="1"/>
  <c r="AI488" i="1"/>
  <c r="AJ488" i="1"/>
  <c r="AK488" i="1"/>
  <c r="AL488" i="1"/>
  <c r="AM488" i="1"/>
  <c r="AG489" i="1"/>
  <c r="AH489" i="1"/>
  <c r="AI489" i="1"/>
  <c r="AJ489" i="1"/>
  <c r="AK489" i="1"/>
  <c r="AL489" i="1"/>
  <c r="AM489" i="1"/>
  <c r="AO489" i="1" s="1"/>
  <c r="AG490" i="1"/>
  <c r="AH490" i="1"/>
  <c r="AI490" i="1"/>
  <c r="AJ490" i="1"/>
  <c r="AK490" i="1"/>
  <c r="AL490" i="1"/>
  <c r="AM490" i="1"/>
  <c r="AG491" i="1"/>
  <c r="AH491" i="1"/>
  <c r="AI491" i="1"/>
  <c r="AJ491" i="1"/>
  <c r="AK491" i="1"/>
  <c r="AL491" i="1"/>
  <c r="AM491" i="1"/>
  <c r="AO491" i="1" s="1"/>
  <c r="AG492" i="1"/>
  <c r="AH492" i="1"/>
  <c r="AI492" i="1"/>
  <c r="AJ492" i="1"/>
  <c r="AK492" i="1"/>
  <c r="AL492" i="1"/>
  <c r="AM492" i="1"/>
  <c r="AG493" i="1"/>
  <c r="AH493" i="1"/>
  <c r="AI493" i="1"/>
  <c r="AJ493" i="1"/>
  <c r="AK493" i="1"/>
  <c r="AL493" i="1"/>
  <c r="AM493" i="1"/>
  <c r="AO493" i="1" s="1"/>
  <c r="AG494" i="1"/>
  <c r="AH494" i="1"/>
  <c r="AI494" i="1"/>
  <c r="AJ494" i="1"/>
  <c r="AK494" i="1"/>
  <c r="AL494" i="1"/>
  <c r="AM494" i="1"/>
  <c r="AG495" i="1"/>
  <c r="AH495" i="1"/>
  <c r="AI495" i="1"/>
  <c r="AJ495" i="1"/>
  <c r="AK495" i="1"/>
  <c r="AL495" i="1"/>
  <c r="AM495" i="1"/>
  <c r="AO495" i="1" s="1"/>
  <c r="AG496" i="1"/>
  <c r="AH496" i="1"/>
  <c r="AI496" i="1"/>
  <c r="AJ496" i="1"/>
  <c r="AK496" i="1"/>
  <c r="AL496" i="1"/>
  <c r="AM496" i="1"/>
  <c r="AG497" i="1"/>
  <c r="AH497" i="1"/>
  <c r="AI497" i="1"/>
  <c r="AJ497" i="1"/>
  <c r="AK497" i="1"/>
  <c r="AL497" i="1"/>
  <c r="AM497" i="1"/>
  <c r="AO497" i="1" s="1"/>
  <c r="AG498" i="1"/>
  <c r="AH498" i="1"/>
  <c r="AI498" i="1"/>
  <c r="AJ498" i="1"/>
  <c r="AK498" i="1"/>
  <c r="AL498" i="1"/>
  <c r="AM498" i="1"/>
  <c r="AG499" i="1"/>
  <c r="AH499" i="1"/>
  <c r="AI499" i="1"/>
  <c r="AJ499" i="1"/>
  <c r="AK499" i="1"/>
  <c r="AL499" i="1"/>
  <c r="AM499" i="1"/>
  <c r="AO499" i="1" s="1"/>
  <c r="AG500" i="1"/>
  <c r="AH500" i="1"/>
  <c r="AI500" i="1"/>
  <c r="AJ500" i="1"/>
  <c r="AK500" i="1"/>
  <c r="AL500" i="1"/>
  <c r="AM500" i="1"/>
  <c r="AG501" i="1"/>
  <c r="AH501" i="1"/>
  <c r="AI501" i="1"/>
  <c r="AJ501" i="1"/>
  <c r="AK501" i="1"/>
  <c r="AL501" i="1"/>
  <c r="AM501" i="1"/>
  <c r="AO501" i="1" s="1"/>
  <c r="AG502" i="1"/>
  <c r="AH502" i="1"/>
  <c r="AI502" i="1"/>
  <c r="AJ502" i="1"/>
  <c r="AK502" i="1"/>
  <c r="AL502" i="1"/>
  <c r="AM502" i="1"/>
  <c r="AG503" i="1"/>
  <c r="AH503" i="1"/>
  <c r="AI503" i="1"/>
  <c r="AJ503" i="1"/>
  <c r="AK503" i="1"/>
  <c r="AL503" i="1"/>
  <c r="AM503" i="1"/>
  <c r="AO503" i="1" s="1"/>
  <c r="AG504" i="1"/>
  <c r="AH504" i="1"/>
  <c r="AI504" i="1"/>
  <c r="AJ504" i="1"/>
  <c r="AK504" i="1"/>
  <c r="AL504" i="1"/>
  <c r="AM504" i="1"/>
  <c r="AG505" i="1"/>
  <c r="AH505" i="1"/>
  <c r="AI505" i="1"/>
  <c r="AJ505" i="1"/>
  <c r="AK505" i="1"/>
  <c r="AL505" i="1"/>
  <c r="AM505" i="1"/>
  <c r="AO505" i="1" s="1"/>
  <c r="AG506" i="1"/>
  <c r="AH506" i="1"/>
  <c r="AI506" i="1"/>
  <c r="AJ506" i="1"/>
  <c r="AK506" i="1"/>
  <c r="AL506" i="1"/>
  <c r="AM506" i="1"/>
  <c r="AG507" i="1"/>
  <c r="AH507" i="1"/>
  <c r="AI507" i="1"/>
  <c r="AJ507" i="1"/>
  <c r="AK507" i="1"/>
  <c r="AL507" i="1"/>
  <c r="AM507" i="1"/>
  <c r="AO507" i="1" s="1"/>
  <c r="AG508" i="1"/>
  <c r="AH508" i="1"/>
  <c r="AI508" i="1"/>
  <c r="AJ508" i="1"/>
  <c r="AK508" i="1"/>
  <c r="AL508" i="1"/>
  <c r="AM508" i="1"/>
  <c r="AG509" i="1"/>
  <c r="AH509" i="1"/>
  <c r="AI509" i="1"/>
  <c r="AJ509" i="1"/>
  <c r="AK509" i="1"/>
  <c r="AL509" i="1"/>
  <c r="AM509" i="1"/>
  <c r="AO509" i="1" s="1"/>
  <c r="AG510" i="1"/>
  <c r="AH510" i="1"/>
  <c r="AI510" i="1"/>
  <c r="AJ510" i="1"/>
  <c r="AK510" i="1"/>
  <c r="AL510" i="1"/>
  <c r="AM510" i="1"/>
  <c r="AG511" i="1"/>
  <c r="AH511" i="1"/>
  <c r="AI511" i="1"/>
  <c r="AJ511" i="1"/>
  <c r="AK511" i="1"/>
  <c r="AL511" i="1"/>
  <c r="AM511" i="1"/>
  <c r="AO511" i="1" s="1"/>
  <c r="AG512" i="1"/>
  <c r="AH512" i="1"/>
  <c r="AI512" i="1"/>
  <c r="AJ512" i="1"/>
  <c r="AK512" i="1"/>
  <c r="AL512" i="1"/>
  <c r="AM512" i="1"/>
  <c r="AG513" i="1"/>
  <c r="AH513" i="1"/>
  <c r="AI513" i="1"/>
  <c r="AJ513" i="1"/>
  <c r="AK513" i="1"/>
  <c r="AL513" i="1"/>
  <c r="AM513" i="1"/>
  <c r="AO513" i="1" s="1"/>
  <c r="AG514" i="1"/>
  <c r="AH514" i="1"/>
  <c r="AI514" i="1"/>
  <c r="AJ514" i="1"/>
  <c r="AK514" i="1"/>
  <c r="AL514" i="1"/>
  <c r="AM514" i="1"/>
  <c r="AG515" i="1"/>
  <c r="AH515" i="1"/>
  <c r="AI515" i="1"/>
  <c r="AJ515" i="1"/>
  <c r="AK515" i="1"/>
  <c r="AL515" i="1"/>
  <c r="AM515" i="1"/>
  <c r="AO515" i="1" s="1"/>
  <c r="AG516" i="1"/>
  <c r="AH516" i="1"/>
  <c r="AI516" i="1"/>
  <c r="AJ516" i="1"/>
  <c r="AK516" i="1"/>
  <c r="AL516" i="1"/>
  <c r="AM516" i="1"/>
  <c r="AG517" i="1"/>
  <c r="AH517" i="1"/>
  <c r="AI517" i="1"/>
  <c r="AJ517" i="1"/>
  <c r="AK517" i="1"/>
  <c r="AL517" i="1"/>
  <c r="AM517" i="1"/>
  <c r="AO517" i="1" s="1"/>
  <c r="AG518" i="1"/>
  <c r="AH518" i="1"/>
  <c r="AI518" i="1"/>
  <c r="AJ518" i="1"/>
  <c r="AK518" i="1"/>
  <c r="AL518" i="1"/>
  <c r="AM518" i="1"/>
  <c r="AG519" i="1"/>
  <c r="AH519" i="1"/>
  <c r="AI519" i="1"/>
  <c r="AJ519" i="1"/>
  <c r="AK519" i="1"/>
  <c r="AL519" i="1"/>
  <c r="AM519" i="1"/>
  <c r="AO519" i="1" s="1"/>
  <c r="AG520" i="1"/>
  <c r="AH520" i="1"/>
  <c r="AI520" i="1"/>
  <c r="AJ520" i="1"/>
  <c r="AK520" i="1"/>
  <c r="AL520" i="1"/>
  <c r="AM520" i="1"/>
  <c r="AG521" i="1"/>
  <c r="AH521" i="1"/>
  <c r="AI521" i="1"/>
  <c r="AJ521" i="1"/>
  <c r="AK521" i="1"/>
  <c r="AL521" i="1"/>
  <c r="AM521" i="1"/>
  <c r="AO521" i="1" s="1"/>
  <c r="AG522" i="1"/>
  <c r="AH522" i="1"/>
  <c r="AI522" i="1"/>
  <c r="AJ522" i="1"/>
  <c r="AK522" i="1"/>
  <c r="AL522" i="1"/>
  <c r="AM522" i="1"/>
  <c r="AG523" i="1"/>
  <c r="AH523" i="1"/>
  <c r="AI523" i="1"/>
  <c r="AJ523" i="1"/>
  <c r="AK523" i="1"/>
  <c r="AL523" i="1"/>
  <c r="AM523" i="1"/>
  <c r="AO523" i="1" s="1"/>
  <c r="AG524" i="1"/>
  <c r="AH524" i="1"/>
  <c r="AI524" i="1"/>
  <c r="AJ524" i="1"/>
  <c r="AK524" i="1"/>
  <c r="AL524" i="1"/>
  <c r="AM524" i="1"/>
  <c r="AO524" i="1" s="1"/>
  <c r="AG525" i="1"/>
  <c r="AH525" i="1"/>
  <c r="AI525" i="1"/>
  <c r="AJ525" i="1"/>
  <c r="AK525" i="1"/>
  <c r="AL525" i="1"/>
  <c r="AM525" i="1"/>
  <c r="AO525" i="1" s="1"/>
  <c r="AG526" i="1"/>
  <c r="AH526" i="1"/>
  <c r="AI526" i="1"/>
  <c r="AJ526" i="1"/>
  <c r="AK526" i="1"/>
  <c r="AL526" i="1"/>
  <c r="AM526" i="1"/>
  <c r="AO526" i="1" s="1"/>
  <c r="AG527" i="1"/>
  <c r="AH527" i="1"/>
  <c r="AI527" i="1"/>
  <c r="AJ527" i="1"/>
  <c r="AK527" i="1"/>
  <c r="AL527" i="1"/>
  <c r="AM527" i="1"/>
  <c r="AO527" i="1" s="1"/>
  <c r="AG528" i="1"/>
  <c r="AH528" i="1"/>
  <c r="AI528" i="1"/>
  <c r="AJ528" i="1"/>
  <c r="AK528" i="1"/>
  <c r="AL528" i="1"/>
  <c r="AM528" i="1"/>
  <c r="AG529" i="1"/>
  <c r="AH529" i="1"/>
  <c r="AI529" i="1"/>
  <c r="AJ529" i="1"/>
  <c r="AK529" i="1"/>
  <c r="AL529" i="1"/>
  <c r="AM529" i="1"/>
  <c r="AO529" i="1" s="1"/>
  <c r="AG530" i="1"/>
  <c r="AH530" i="1"/>
  <c r="AI530" i="1"/>
  <c r="AJ530" i="1"/>
  <c r="AK530" i="1"/>
  <c r="AL530" i="1"/>
  <c r="AM530" i="1"/>
  <c r="AG531" i="1"/>
  <c r="AH531" i="1"/>
  <c r="AI531" i="1"/>
  <c r="AJ531" i="1"/>
  <c r="AK531" i="1"/>
  <c r="AL531" i="1"/>
  <c r="AM531" i="1"/>
  <c r="AO531" i="1" s="1"/>
  <c r="AG532" i="1"/>
  <c r="AH532" i="1"/>
  <c r="AI532" i="1"/>
  <c r="AJ532" i="1"/>
  <c r="AK532" i="1"/>
  <c r="AL532" i="1"/>
  <c r="AM532" i="1"/>
  <c r="AO532" i="1" s="1"/>
  <c r="AG533" i="1"/>
  <c r="AH533" i="1"/>
  <c r="AI533" i="1"/>
  <c r="AJ533" i="1"/>
  <c r="AK533" i="1"/>
  <c r="AL533" i="1"/>
  <c r="AM533" i="1"/>
  <c r="AO533" i="1" s="1"/>
  <c r="AG534" i="1"/>
  <c r="AH534" i="1"/>
  <c r="AI534" i="1"/>
  <c r="AJ534" i="1"/>
  <c r="AK534" i="1"/>
  <c r="AL534" i="1"/>
  <c r="AM534" i="1"/>
  <c r="AG535" i="1"/>
  <c r="AH535" i="1"/>
  <c r="AI535" i="1"/>
  <c r="AJ535" i="1"/>
  <c r="AK535" i="1"/>
  <c r="AL535" i="1"/>
  <c r="AM535" i="1"/>
  <c r="AO535" i="1" s="1"/>
  <c r="AG536" i="1"/>
  <c r="AH536" i="1"/>
  <c r="AI536" i="1"/>
  <c r="AJ536" i="1"/>
  <c r="AK536" i="1"/>
  <c r="AL536" i="1"/>
  <c r="AM536" i="1"/>
  <c r="AG537" i="1"/>
  <c r="AH537" i="1"/>
  <c r="AI537" i="1"/>
  <c r="AJ537" i="1"/>
  <c r="AK537" i="1"/>
  <c r="AL537" i="1"/>
  <c r="AM537" i="1"/>
  <c r="AO537" i="1" s="1"/>
  <c r="AG538" i="1"/>
  <c r="AH538" i="1"/>
  <c r="AI538" i="1"/>
  <c r="AJ538" i="1"/>
  <c r="AK538" i="1"/>
  <c r="AL538" i="1"/>
  <c r="AM538" i="1"/>
  <c r="AG539" i="1"/>
  <c r="AH539" i="1"/>
  <c r="AI539" i="1"/>
  <c r="AJ539" i="1"/>
  <c r="AK539" i="1"/>
  <c r="AL539" i="1"/>
  <c r="AM539" i="1"/>
  <c r="AO539" i="1" s="1"/>
  <c r="AG540" i="1"/>
  <c r="AH540" i="1"/>
  <c r="AI540" i="1"/>
  <c r="AJ540" i="1"/>
  <c r="AK540" i="1"/>
  <c r="AL540" i="1"/>
  <c r="AM540" i="1"/>
  <c r="AG541" i="1"/>
  <c r="AH541" i="1"/>
  <c r="AI541" i="1"/>
  <c r="AJ541" i="1"/>
  <c r="AK541" i="1"/>
  <c r="AL541" i="1"/>
  <c r="AM541" i="1"/>
  <c r="AO541" i="1" s="1"/>
  <c r="AG542" i="1"/>
  <c r="AH542" i="1"/>
  <c r="AI542" i="1"/>
  <c r="AJ542" i="1"/>
  <c r="AK542" i="1"/>
  <c r="AL542" i="1"/>
  <c r="AM542" i="1"/>
  <c r="AG543" i="1"/>
  <c r="AH543" i="1"/>
  <c r="AI543" i="1"/>
  <c r="AJ543" i="1"/>
  <c r="AK543" i="1"/>
  <c r="AL543" i="1"/>
  <c r="AM543" i="1"/>
  <c r="AO543" i="1" s="1"/>
  <c r="AG544" i="1"/>
  <c r="AH544" i="1"/>
  <c r="AI544" i="1"/>
  <c r="AJ544" i="1"/>
  <c r="AK544" i="1"/>
  <c r="AL544" i="1"/>
  <c r="AM544" i="1"/>
  <c r="AG545" i="1"/>
  <c r="AH545" i="1"/>
  <c r="AI545" i="1"/>
  <c r="AJ545" i="1"/>
  <c r="AK545" i="1"/>
  <c r="AL545" i="1"/>
  <c r="AM545" i="1"/>
  <c r="AO545" i="1" s="1"/>
  <c r="AG546" i="1"/>
  <c r="AH546" i="1"/>
  <c r="AI546" i="1"/>
  <c r="AJ546" i="1"/>
  <c r="AK546" i="1"/>
  <c r="AL546" i="1"/>
  <c r="AM546" i="1"/>
  <c r="AG547" i="1"/>
  <c r="AH547" i="1"/>
  <c r="AI547" i="1"/>
  <c r="AJ547" i="1"/>
  <c r="AK547" i="1"/>
  <c r="AL547" i="1"/>
  <c r="AM547" i="1"/>
  <c r="AO547" i="1" s="1"/>
  <c r="AG548" i="1"/>
  <c r="AH548" i="1"/>
  <c r="AI548" i="1"/>
  <c r="AJ548" i="1"/>
  <c r="AK548" i="1"/>
  <c r="AL548" i="1"/>
  <c r="AM548" i="1"/>
  <c r="AG549" i="1"/>
  <c r="AH549" i="1"/>
  <c r="AI549" i="1"/>
  <c r="AJ549" i="1"/>
  <c r="AK549" i="1"/>
  <c r="AL549" i="1"/>
  <c r="AM549" i="1"/>
  <c r="AO549" i="1" s="1"/>
  <c r="AG550" i="1"/>
  <c r="AH550" i="1"/>
  <c r="AI550" i="1"/>
  <c r="AJ550" i="1"/>
  <c r="AK550" i="1"/>
  <c r="AL550" i="1"/>
  <c r="AM550" i="1"/>
  <c r="AO550" i="1" s="1"/>
  <c r="AG551" i="1"/>
  <c r="AH551" i="1"/>
  <c r="AI551" i="1"/>
  <c r="AJ551" i="1"/>
  <c r="AK551" i="1"/>
  <c r="AL551" i="1"/>
  <c r="AM551" i="1"/>
  <c r="AO551" i="1" s="1"/>
  <c r="AG552" i="1"/>
  <c r="AH552" i="1"/>
  <c r="AI552" i="1"/>
  <c r="AJ552" i="1"/>
  <c r="AK552" i="1"/>
  <c r="AL552" i="1"/>
  <c r="AM552" i="1"/>
  <c r="AG553" i="1"/>
  <c r="AH553" i="1"/>
  <c r="AI553" i="1"/>
  <c r="AJ553" i="1"/>
  <c r="AK553" i="1"/>
  <c r="AL553" i="1"/>
  <c r="AM553" i="1"/>
  <c r="AO553" i="1" s="1"/>
  <c r="AG554" i="1"/>
  <c r="AH554" i="1"/>
  <c r="AI554" i="1"/>
  <c r="AJ554" i="1"/>
  <c r="AK554" i="1"/>
  <c r="AL554" i="1"/>
  <c r="AM554" i="1"/>
  <c r="AG555" i="1"/>
  <c r="AH555" i="1"/>
  <c r="AI555" i="1"/>
  <c r="AJ555" i="1"/>
  <c r="AK555" i="1"/>
  <c r="AL555" i="1"/>
  <c r="AM555" i="1"/>
  <c r="AO555" i="1" s="1"/>
  <c r="AG556" i="1"/>
  <c r="AH556" i="1"/>
  <c r="AI556" i="1"/>
  <c r="AJ556" i="1"/>
  <c r="AK556" i="1"/>
  <c r="AL556" i="1"/>
  <c r="AM556" i="1"/>
  <c r="AG557" i="1"/>
  <c r="AH557" i="1"/>
  <c r="AI557" i="1"/>
  <c r="AJ557" i="1"/>
  <c r="AK557" i="1"/>
  <c r="AL557" i="1"/>
  <c r="AM557" i="1"/>
  <c r="AO557" i="1" s="1"/>
  <c r="AG558" i="1"/>
  <c r="AH558" i="1"/>
  <c r="AI558" i="1"/>
  <c r="AJ558" i="1"/>
  <c r="AK558" i="1"/>
  <c r="AL558" i="1"/>
  <c r="AM558" i="1"/>
  <c r="AG559" i="1"/>
  <c r="AH559" i="1"/>
  <c r="AI559" i="1"/>
  <c r="AJ559" i="1"/>
  <c r="AK559" i="1"/>
  <c r="AL559" i="1"/>
  <c r="AM559" i="1"/>
  <c r="AO559" i="1" s="1"/>
  <c r="AG560" i="1"/>
  <c r="AH560" i="1"/>
  <c r="AI560" i="1"/>
  <c r="AJ560" i="1"/>
  <c r="AK560" i="1"/>
  <c r="AL560" i="1"/>
  <c r="AM560" i="1"/>
  <c r="AG561" i="1"/>
  <c r="AH561" i="1"/>
  <c r="AI561" i="1"/>
  <c r="AJ561" i="1"/>
  <c r="AK561" i="1"/>
  <c r="AL561" i="1"/>
  <c r="AM561" i="1"/>
  <c r="AO561" i="1" s="1"/>
  <c r="AG562" i="1"/>
  <c r="AH562" i="1"/>
  <c r="AI562" i="1"/>
  <c r="AJ562" i="1"/>
  <c r="AK562" i="1"/>
  <c r="AL562" i="1"/>
  <c r="AM562" i="1"/>
  <c r="AG563" i="1"/>
  <c r="AH563" i="1"/>
  <c r="AI563" i="1"/>
  <c r="AJ563" i="1"/>
  <c r="AK563" i="1"/>
  <c r="AL563" i="1"/>
  <c r="AM563" i="1"/>
  <c r="AO563" i="1" s="1"/>
  <c r="AG564" i="1"/>
  <c r="AH564" i="1"/>
  <c r="AI564" i="1"/>
  <c r="AJ564" i="1"/>
  <c r="AK564" i="1"/>
  <c r="AL564" i="1"/>
  <c r="AM564" i="1"/>
  <c r="AG565" i="1"/>
  <c r="AH565" i="1"/>
  <c r="AI565" i="1"/>
  <c r="AJ565" i="1"/>
  <c r="AK565" i="1"/>
  <c r="AL565" i="1"/>
  <c r="AM565" i="1"/>
  <c r="AO565" i="1" s="1"/>
  <c r="AG566" i="1"/>
  <c r="AH566" i="1"/>
  <c r="AI566" i="1"/>
  <c r="AJ566" i="1"/>
  <c r="AK566" i="1"/>
  <c r="AL566" i="1"/>
  <c r="AM566" i="1"/>
  <c r="AO566" i="1" s="1"/>
  <c r="AG567" i="1"/>
  <c r="AH567" i="1"/>
  <c r="AI567" i="1"/>
  <c r="AJ567" i="1"/>
  <c r="AK567" i="1"/>
  <c r="AL567" i="1"/>
  <c r="AM567" i="1"/>
  <c r="AO567" i="1" s="1"/>
  <c r="AG568" i="1"/>
  <c r="AH568" i="1"/>
  <c r="AI568" i="1"/>
  <c r="AJ568" i="1"/>
  <c r="AK568" i="1"/>
  <c r="AL568" i="1"/>
  <c r="AM568" i="1"/>
  <c r="AG569" i="1"/>
  <c r="AH569" i="1"/>
  <c r="AI569" i="1"/>
  <c r="AJ569" i="1"/>
  <c r="AK569" i="1"/>
  <c r="AL569" i="1"/>
  <c r="AM569" i="1"/>
  <c r="AO569" i="1" s="1"/>
  <c r="AG570" i="1"/>
  <c r="AH570" i="1"/>
  <c r="AI570" i="1"/>
  <c r="AJ570" i="1"/>
  <c r="AK570" i="1"/>
  <c r="AL570" i="1"/>
  <c r="AM570" i="1"/>
  <c r="AG571" i="1"/>
  <c r="AH571" i="1"/>
  <c r="AI571" i="1"/>
  <c r="AJ571" i="1"/>
  <c r="AK571" i="1"/>
  <c r="AL571" i="1"/>
  <c r="AM571" i="1"/>
  <c r="AO571" i="1" s="1"/>
  <c r="AG572" i="1"/>
  <c r="AH572" i="1"/>
  <c r="AI572" i="1"/>
  <c r="AJ572" i="1"/>
  <c r="AK572" i="1"/>
  <c r="AL572" i="1"/>
  <c r="AM572" i="1"/>
  <c r="AO572" i="1" s="1"/>
  <c r="AG573" i="1"/>
  <c r="AH573" i="1"/>
  <c r="AI573" i="1"/>
  <c r="AJ573" i="1"/>
  <c r="AK573" i="1"/>
  <c r="AL573" i="1"/>
  <c r="AM573" i="1"/>
  <c r="AO573" i="1" s="1"/>
  <c r="AG574" i="1"/>
  <c r="AH574" i="1"/>
  <c r="AI574" i="1"/>
  <c r="AJ574" i="1"/>
  <c r="AK574" i="1"/>
  <c r="AL574" i="1"/>
  <c r="AM574" i="1"/>
  <c r="AG575" i="1"/>
  <c r="AH575" i="1"/>
  <c r="AI575" i="1"/>
  <c r="AJ575" i="1"/>
  <c r="AK575" i="1"/>
  <c r="AL575" i="1"/>
  <c r="AM575" i="1"/>
  <c r="AO575" i="1" s="1"/>
  <c r="AG576" i="1"/>
  <c r="AH576" i="1"/>
  <c r="AI576" i="1"/>
  <c r="AJ576" i="1"/>
  <c r="AK576" i="1"/>
  <c r="AL576" i="1"/>
  <c r="AM576" i="1"/>
  <c r="AG577" i="1"/>
  <c r="AH577" i="1"/>
  <c r="AI577" i="1"/>
  <c r="AJ577" i="1"/>
  <c r="AK577" i="1"/>
  <c r="AL577" i="1"/>
  <c r="AM577" i="1"/>
  <c r="AO577" i="1" s="1"/>
  <c r="AG578" i="1"/>
  <c r="AH578" i="1"/>
  <c r="AI578" i="1"/>
  <c r="AJ578" i="1"/>
  <c r="AK578" i="1"/>
  <c r="AL578" i="1"/>
  <c r="AM578" i="1"/>
  <c r="AG579" i="1"/>
  <c r="AH579" i="1"/>
  <c r="AI579" i="1"/>
  <c r="AJ579" i="1"/>
  <c r="AK579" i="1"/>
  <c r="AL579" i="1"/>
  <c r="AM579" i="1"/>
  <c r="AO579" i="1" s="1"/>
  <c r="AG580" i="1"/>
  <c r="AH580" i="1"/>
  <c r="AI580" i="1"/>
  <c r="AJ580" i="1"/>
  <c r="AK580" i="1"/>
  <c r="AL580" i="1"/>
  <c r="AM580" i="1"/>
  <c r="AG581" i="1"/>
  <c r="AH581" i="1"/>
  <c r="AI581" i="1"/>
  <c r="AJ581" i="1"/>
  <c r="AK581" i="1"/>
  <c r="AL581" i="1"/>
  <c r="AM581" i="1"/>
  <c r="AO581" i="1" s="1"/>
  <c r="AG582" i="1"/>
  <c r="AH582" i="1"/>
  <c r="AI582" i="1"/>
  <c r="AJ582" i="1"/>
  <c r="AK582" i="1"/>
  <c r="AL582" i="1"/>
  <c r="AM582" i="1"/>
  <c r="AG583" i="1"/>
  <c r="AH583" i="1"/>
  <c r="AI583" i="1"/>
  <c r="AJ583" i="1"/>
  <c r="AK583" i="1"/>
  <c r="AL583" i="1"/>
  <c r="AM583" i="1"/>
  <c r="AO583" i="1" s="1"/>
  <c r="AG584" i="1"/>
  <c r="AH584" i="1"/>
  <c r="AI584" i="1"/>
  <c r="AJ584" i="1"/>
  <c r="AK584" i="1"/>
  <c r="AL584" i="1"/>
  <c r="AM584" i="1"/>
  <c r="AG585" i="1"/>
  <c r="AH585" i="1"/>
  <c r="AI585" i="1"/>
  <c r="AJ585" i="1"/>
  <c r="AK585" i="1"/>
  <c r="AL585" i="1"/>
  <c r="AM585" i="1"/>
  <c r="AO585" i="1" s="1"/>
  <c r="AG586" i="1"/>
  <c r="AH586" i="1"/>
  <c r="AI586" i="1"/>
  <c r="AJ586" i="1"/>
  <c r="AK586" i="1"/>
  <c r="AL586" i="1"/>
  <c r="AM586" i="1"/>
  <c r="AG587" i="1"/>
  <c r="AH587" i="1"/>
  <c r="AI587" i="1"/>
  <c r="AJ587" i="1"/>
  <c r="AK587" i="1"/>
  <c r="AL587" i="1"/>
  <c r="AM587" i="1"/>
  <c r="AO587" i="1" s="1"/>
  <c r="AG588" i="1"/>
  <c r="AH588" i="1"/>
  <c r="AI588" i="1"/>
  <c r="AJ588" i="1"/>
  <c r="AK588" i="1"/>
  <c r="AL588" i="1"/>
  <c r="AM588" i="1"/>
  <c r="AG589" i="1"/>
  <c r="AH589" i="1"/>
  <c r="AI589" i="1"/>
  <c r="AJ589" i="1"/>
  <c r="AK589" i="1"/>
  <c r="AL589" i="1"/>
  <c r="AM589" i="1"/>
  <c r="AO589" i="1" s="1"/>
  <c r="AG590" i="1"/>
  <c r="AH590" i="1"/>
  <c r="AI590" i="1"/>
  <c r="AJ590" i="1"/>
  <c r="AK590" i="1"/>
  <c r="AL590" i="1"/>
  <c r="AM590" i="1"/>
  <c r="AG591" i="1"/>
  <c r="AH591" i="1"/>
  <c r="AI591" i="1"/>
  <c r="AJ591" i="1"/>
  <c r="AK591" i="1"/>
  <c r="AL591" i="1"/>
  <c r="AM591" i="1"/>
  <c r="AO591" i="1" s="1"/>
  <c r="AG592" i="1"/>
  <c r="AH592" i="1"/>
  <c r="AI592" i="1"/>
  <c r="AJ592" i="1"/>
  <c r="AK592" i="1"/>
  <c r="AL592" i="1"/>
  <c r="AM592" i="1"/>
  <c r="AG593" i="1"/>
  <c r="AH593" i="1"/>
  <c r="AI593" i="1"/>
  <c r="AJ593" i="1"/>
  <c r="AK593" i="1"/>
  <c r="AL593" i="1"/>
  <c r="AM593" i="1"/>
  <c r="AO593" i="1" s="1"/>
  <c r="AG594" i="1"/>
  <c r="AH594" i="1"/>
  <c r="AI594" i="1"/>
  <c r="AJ594" i="1"/>
  <c r="AK594" i="1"/>
  <c r="AL594" i="1"/>
  <c r="AM594" i="1"/>
  <c r="AG595" i="1"/>
  <c r="AH595" i="1"/>
  <c r="AI595" i="1"/>
  <c r="AJ595" i="1"/>
  <c r="AK595" i="1"/>
  <c r="AL595" i="1"/>
  <c r="AM595" i="1"/>
  <c r="AO595" i="1" s="1"/>
  <c r="AG596" i="1"/>
  <c r="AH596" i="1"/>
  <c r="AI596" i="1"/>
  <c r="AJ596" i="1"/>
  <c r="AK596" i="1"/>
  <c r="AL596" i="1"/>
  <c r="AM596" i="1"/>
  <c r="AG597" i="1"/>
  <c r="AH597" i="1"/>
  <c r="AI597" i="1"/>
  <c r="AJ597" i="1"/>
  <c r="AK597" i="1"/>
  <c r="AL597" i="1"/>
  <c r="AM597" i="1"/>
  <c r="AO597" i="1" s="1"/>
  <c r="AG598" i="1"/>
  <c r="AH598" i="1"/>
  <c r="AI598" i="1"/>
  <c r="AJ598" i="1"/>
  <c r="AK598" i="1"/>
  <c r="AL598" i="1"/>
  <c r="AM598" i="1"/>
  <c r="AG599" i="1"/>
  <c r="AH599" i="1"/>
  <c r="AI599" i="1"/>
  <c r="AJ599" i="1"/>
  <c r="AK599" i="1"/>
  <c r="AL599" i="1"/>
  <c r="AM599" i="1"/>
  <c r="AO599" i="1" s="1"/>
  <c r="AG600" i="1"/>
  <c r="AH600" i="1"/>
  <c r="AI600" i="1"/>
  <c r="AJ600" i="1"/>
  <c r="AK600" i="1"/>
  <c r="AL600" i="1"/>
  <c r="AM600" i="1"/>
  <c r="AG601" i="1"/>
  <c r="AH601" i="1"/>
  <c r="AI601" i="1"/>
  <c r="AJ601" i="1"/>
  <c r="AK601" i="1"/>
  <c r="AL601" i="1"/>
  <c r="AM601" i="1"/>
  <c r="AO601" i="1" s="1"/>
  <c r="AG602" i="1"/>
  <c r="AH602" i="1"/>
  <c r="AI602" i="1"/>
  <c r="AJ602" i="1"/>
  <c r="AK602" i="1"/>
  <c r="AL602" i="1"/>
  <c r="AM602" i="1"/>
  <c r="AG603" i="1"/>
  <c r="AH603" i="1"/>
  <c r="AI603" i="1"/>
  <c r="AJ603" i="1"/>
  <c r="AK603" i="1"/>
  <c r="AL603" i="1"/>
  <c r="AM603" i="1"/>
  <c r="AO603" i="1" s="1"/>
  <c r="AG604" i="1"/>
  <c r="AH604" i="1"/>
  <c r="AI604" i="1"/>
  <c r="AJ604" i="1"/>
  <c r="AK604" i="1"/>
  <c r="AL604" i="1"/>
  <c r="AM604" i="1"/>
  <c r="AO604" i="1" s="1"/>
  <c r="AG605" i="1"/>
  <c r="AH605" i="1"/>
  <c r="AI605" i="1"/>
  <c r="AJ605" i="1"/>
  <c r="AK605" i="1"/>
  <c r="AL605" i="1"/>
  <c r="AM605" i="1"/>
  <c r="AO605" i="1" s="1"/>
  <c r="AG606" i="1"/>
  <c r="AH606" i="1"/>
  <c r="AI606" i="1"/>
  <c r="AJ606" i="1"/>
  <c r="AK606" i="1"/>
  <c r="AL606" i="1"/>
  <c r="AM606" i="1"/>
  <c r="AG607" i="1"/>
  <c r="AH607" i="1"/>
  <c r="AI607" i="1"/>
  <c r="AJ607" i="1"/>
  <c r="AK607" i="1"/>
  <c r="AL607" i="1"/>
  <c r="AM607" i="1"/>
  <c r="AO607" i="1" s="1"/>
  <c r="AG608" i="1"/>
  <c r="AH608" i="1"/>
  <c r="AI608" i="1"/>
  <c r="AJ608" i="1"/>
  <c r="AK608" i="1"/>
  <c r="AL608" i="1"/>
  <c r="AM608" i="1"/>
  <c r="AG609" i="1"/>
  <c r="AH609" i="1"/>
  <c r="AI609" i="1"/>
  <c r="AJ609" i="1"/>
  <c r="AK609" i="1"/>
  <c r="AL609" i="1"/>
  <c r="AM609" i="1"/>
  <c r="AO609" i="1" s="1"/>
  <c r="AG610" i="1"/>
  <c r="AH610" i="1"/>
  <c r="AI610" i="1"/>
  <c r="AJ610" i="1"/>
  <c r="AK610" i="1"/>
  <c r="AL610" i="1"/>
  <c r="AM610" i="1"/>
  <c r="AG611" i="1"/>
  <c r="AH611" i="1"/>
  <c r="AI611" i="1"/>
  <c r="AJ611" i="1"/>
  <c r="AK611" i="1"/>
  <c r="AL611" i="1"/>
  <c r="AM611" i="1"/>
  <c r="AO611" i="1" s="1"/>
  <c r="AG612" i="1"/>
  <c r="AH612" i="1"/>
  <c r="AI612" i="1"/>
  <c r="AJ612" i="1"/>
  <c r="AK612" i="1"/>
  <c r="AL612" i="1"/>
  <c r="AM612" i="1"/>
  <c r="AG613" i="1"/>
  <c r="AH613" i="1"/>
  <c r="AI613" i="1"/>
  <c r="AJ613" i="1"/>
  <c r="AK613" i="1"/>
  <c r="AL613" i="1"/>
  <c r="AM613" i="1"/>
  <c r="AO613" i="1" s="1"/>
  <c r="AG614" i="1"/>
  <c r="AH614" i="1"/>
  <c r="AI614" i="1"/>
  <c r="AJ614" i="1"/>
  <c r="AK614" i="1"/>
  <c r="AL614" i="1"/>
  <c r="AM614" i="1"/>
  <c r="AO614" i="1" s="1"/>
  <c r="AG615" i="1"/>
  <c r="AH615" i="1"/>
  <c r="AI615" i="1"/>
  <c r="AJ615" i="1"/>
  <c r="AK615" i="1"/>
  <c r="AL615" i="1"/>
  <c r="AM615" i="1"/>
  <c r="AO615" i="1" s="1"/>
  <c r="AG616" i="1"/>
  <c r="AH616" i="1"/>
  <c r="AI616" i="1"/>
  <c r="AJ616" i="1"/>
  <c r="AK616" i="1"/>
  <c r="AL616" i="1"/>
  <c r="AM616" i="1"/>
  <c r="AG617" i="1"/>
  <c r="AH617" i="1"/>
  <c r="AI617" i="1"/>
  <c r="AJ617" i="1"/>
  <c r="AK617" i="1"/>
  <c r="AL617" i="1"/>
  <c r="AM617" i="1"/>
  <c r="AO617" i="1" s="1"/>
  <c r="AG618" i="1"/>
  <c r="AH618" i="1"/>
  <c r="AI618" i="1"/>
  <c r="AJ618" i="1"/>
  <c r="AK618" i="1"/>
  <c r="AL618" i="1"/>
  <c r="AM618" i="1"/>
  <c r="AG619" i="1"/>
  <c r="AH619" i="1"/>
  <c r="AI619" i="1"/>
  <c r="AJ619" i="1"/>
  <c r="AK619" i="1"/>
  <c r="AL619" i="1"/>
  <c r="AM619" i="1"/>
  <c r="AO619" i="1" s="1"/>
  <c r="AG620" i="1"/>
  <c r="AH620" i="1"/>
  <c r="AI620" i="1"/>
  <c r="AJ620" i="1"/>
  <c r="AK620" i="1"/>
  <c r="AL620" i="1"/>
  <c r="AM620" i="1"/>
  <c r="AG621" i="1"/>
  <c r="AH621" i="1"/>
  <c r="AI621" i="1"/>
  <c r="AJ621" i="1"/>
  <c r="AK621" i="1"/>
  <c r="AL621" i="1"/>
  <c r="AM621" i="1"/>
  <c r="AO621" i="1" s="1"/>
  <c r="AG622" i="1"/>
  <c r="AH622" i="1"/>
  <c r="AI622" i="1"/>
  <c r="AJ622" i="1"/>
  <c r="AK622" i="1"/>
  <c r="AL622" i="1"/>
  <c r="AM622" i="1"/>
  <c r="AG623" i="1"/>
  <c r="AH623" i="1"/>
  <c r="AI623" i="1"/>
  <c r="AJ623" i="1"/>
  <c r="AK623" i="1"/>
  <c r="AL623" i="1"/>
  <c r="AM623" i="1"/>
  <c r="AO623" i="1" s="1"/>
  <c r="AG624" i="1"/>
  <c r="AH624" i="1"/>
  <c r="AI624" i="1"/>
  <c r="AJ624" i="1"/>
  <c r="AK624" i="1"/>
  <c r="AL624" i="1"/>
  <c r="AM624" i="1"/>
  <c r="AG625" i="1"/>
  <c r="AH625" i="1"/>
  <c r="AI625" i="1"/>
  <c r="AJ625" i="1"/>
  <c r="AK625" i="1"/>
  <c r="AL625" i="1"/>
  <c r="AM625" i="1"/>
  <c r="AO625" i="1" s="1"/>
  <c r="AG626" i="1"/>
  <c r="AH626" i="1"/>
  <c r="AI626" i="1"/>
  <c r="AJ626" i="1"/>
  <c r="AK626" i="1"/>
  <c r="AL626" i="1"/>
  <c r="AM626" i="1"/>
  <c r="AG627" i="1"/>
  <c r="AH627" i="1"/>
  <c r="AI627" i="1"/>
  <c r="AJ627" i="1"/>
  <c r="AK627" i="1"/>
  <c r="AL627" i="1"/>
  <c r="AM627" i="1"/>
  <c r="AO627" i="1" s="1"/>
  <c r="AG628" i="1"/>
  <c r="AH628" i="1"/>
  <c r="AI628" i="1"/>
  <c r="AJ628" i="1"/>
  <c r="AK628" i="1"/>
  <c r="AL628" i="1"/>
  <c r="AM628" i="1"/>
  <c r="AG629" i="1"/>
  <c r="AH629" i="1"/>
  <c r="AI629" i="1"/>
  <c r="AJ629" i="1"/>
  <c r="AK629" i="1"/>
  <c r="AL629" i="1"/>
  <c r="AM629" i="1"/>
  <c r="AO629" i="1" s="1"/>
  <c r="AG630" i="1"/>
  <c r="AH630" i="1"/>
  <c r="AI630" i="1"/>
  <c r="AJ630" i="1"/>
  <c r="AK630" i="1"/>
  <c r="AL630" i="1"/>
  <c r="AM630" i="1"/>
  <c r="AG631" i="1"/>
  <c r="AH631" i="1"/>
  <c r="AI631" i="1"/>
  <c r="AJ631" i="1"/>
  <c r="AK631" i="1"/>
  <c r="AL631" i="1"/>
  <c r="AM631" i="1"/>
  <c r="AO631" i="1" s="1"/>
  <c r="AG632" i="1"/>
  <c r="AH632" i="1"/>
  <c r="AI632" i="1"/>
  <c r="AJ632" i="1"/>
  <c r="AK632" i="1"/>
  <c r="AL632" i="1"/>
  <c r="AM632" i="1"/>
  <c r="AG633" i="1"/>
  <c r="AH633" i="1"/>
  <c r="AI633" i="1"/>
  <c r="AJ633" i="1"/>
  <c r="AK633" i="1"/>
  <c r="AL633" i="1"/>
  <c r="AM633" i="1"/>
  <c r="AO633" i="1" s="1"/>
  <c r="AG634" i="1"/>
  <c r="AH634" i="1"/>
  <c r="AI634" i="1"/>
  <c r="AJ634" i="1"/>
  <c r="AK634" i="1"/>
  <c r="AL634" i="1"/>
  <c r="AM634" i="1"/>
  <c r="AG635" i="1"/>
  <c r="AH635" i="1"/>
  <c r="AI635" i="1"/>
  <c r="AJ635" i="1"/>
  <c r="AK635" i="1"/>
  <c r="AL635" i="1"/>
  <c r="AM635" i="1"/>
  <c r="AO635" i="1" s="1"/>
  <c r="AG636" i="1"/>
  <c r="AH636" i="1"/>
  <c r="AI636" i="1"/>
  <c r="AJ636" i="1"/>
  <c r="AK636" i="1"/>
  <c r="AL636" i="1"/>
  <c r="AM636" i="1"/>
  <c r="AG637" i="1"/>
  <c r="AH637" i="1"/>
  <c r="AI637" i="1"/>
  <c r="AJ637" i="1"/>
  <c r="AK637" i="1"/>
  <c r="AL637" i="1"/>
  <c r="AM637" i="1"/>
  <c r="AO637" i="1" s="1"/>
  <c r="AG638" i="1"/>
  <c r="AH638" i="1"/>
  <c r="AI638" i="1"/>
  <c r="AJ638" i="1"/>
  <c r="AK638" i="1"/>
  <c r="AL638" i="1"/>
  <c r="AM638" i="1"/>
  <c r="AG639" i="1"/>
  <c r="AH639" i="1"/>
  <c r="AI639" i="1"/>
  <c r="AJ639" i="1"/>
  <c r="AK639" i="1"/>
  <c r="AL639" i="1"/>
  <c r="AM639" i="1"/>
  <c r="AO639" i="1" s="1"/>
  <c r="AG640" i="1"/>
  <c r="AH640" i="1"/>
  <c r="AI640" i="1"/>
  <c r="AJ640" i="1"/>
  <c r="AK640" i="1"/>
  <c r="AL640" i="1"/>
  <c r="AM640" i="1"/>
  <c r="AO640" i="1" s="1"/>
  <c r="AG641" i="1"/>
  <c r="AH641" i="1"/>
  <c r="AI641" i="1"/>
  <c r="AJ641" i="1"/>
  <c r="AK641" i="1"/>
  <c r="AL641" i="1"/>
  <c r="AM641" i="1"/>
  <c r="AO641" i="1" s="1"/>
  <c r="AG642" i="1"/>
  <c r="AH642" i="1"/>
  <c r="AI642" i="1"/>
  <c r="AJ642" i="1"/>
  <c r="AK642" i="1"/>
  <c r="AL642" i="1"/>
  <c r="AM642" i="1"/>
  <c r="AG643" i="1"/>
  <c r="AH643" i="1"/>
  <c r="AI643" i="1"/>
  <c r="AJ643" i="1"/>
  <c r="AK643" i="1"/>
  <c r="AL643" i="1"/>
  <c r="AM643" i="1"/>
  <c r="AO643" i="1" s="1"/>
  <c r="AG644" i="1"/>
  <c r="AH644" i="1"/>
  <c r="AI644" i="1"/>
  <c r="AJ644" i="1"/>
  <c r="AK644" i="1"/>
  <c r="AL644" i="1"/>
  <c r="AM644" i="1"/>
  <c r="AG645" i="1"/>
  <c r="AH645" i="1"/>
  <c r="AI645" i="1"/>
  <c r="AJ645" i="1"/>
  <c r="AK645" i="1"/>
  <c r="AL645" i="1"/>
  <c r="AM645" i="1"/>
  <c r="AO645" i="1" s="1"/>
  <c r="AG646" i="1"/>
  <c r="AH646" i="1"/>
  <c r="AI646" i="1"/>
  <c r="AJ646" i="1"/>
  <c r="AK646" i="1"/>
  <c r="AL646" i="1"/>
  <c r="AM646" i="1"/>
  <c r="AG647" i="1"/>
  <c r="AH647" i="1"/>
  <c r="AI647" i="1"/>
  <c r="AJ647" i="1"/>
  <c r="AK647" i="1"/>
  <c r="AL647" i="1"/>
  <c r="AM647" i="1"/>
  <c r="AO647" i="1" s="1"/>
  <c r="AG648" i="1"/>
  <c r="AH648" i="1"/>
  <c r="AI648" i="1"/>
  <c r="AJ648" i="1"/>
  <c r="AK648" i="1"/>
  <c r="AL648" i="1"/>
  <c r="AM648" i="1"/>
  <c r="AG649" i="1"/>
  <c r="AH649" i="1"/>
  <c r="AI649" i="1"/>
  <c r="AJ649" i="1"/>
  <c r="AK649" i="1"/>
  <c r="AL649" i="1"/>
  <c r="AM649" i="1"/>
  <c r="AO649" i="1" s="1"/>
  <c r="AG650" i="1"/>
  <c r="AH650" i="1"/>
  <c r="AI650" i="1"/>
  <c r="AJ650" i="1"/>
  <c r="AK650" i="1"/>
  <c r="AL650" i="1"/>
  <c r="AM650" i="1"/>
  <c r="AG651" i="1"/>
  <c r="AH651" i="1"/>
  <c r="AI651" i="1"/>
  <c r="AJ651" i="1"/>
  <c r="AK651" i="1"/>
  <c r="AL651" i="1"/>
  <c r="AM651" i="1"/>
  <c r="AO651" i="1" s="1"/>
  <c r="AG652" i="1"/>
  <c r="AH652" i="1"/>
  <c r="AI652" i="1"/>
  <c r="AJ652" i="1"/>
  <c r="AK652" i="1"/>
  <c r="AL652" i="1"/>
  <c r="AM652" i="1"/>
  <c r="AG653" i="1"/>
  <c r="AH653" i="1"/>
  <c r="AI653" i="1"/>
  <c r="AJ653" i="1"/>
  <c r="AK653" i="1"/>
  <c r="AL653" i="1"/>
  <c r="AM653" i="1"/>
  <c r="AO653" i="1" s="1"/>
  <c r="AG654" i="1"/>
  <c r="AH654" i="1"/>
  <c r="AI654" i="1"/>
  <c r="AJ654" i="1"/>
  <c r="AK654" i="1"/>
  <c r="AL654" i="1"/>
  <c r="AM654" i="1"/>
  <c r="AG655" i="1"/>
  <c r="AH655" i="1"/>
  <c r="AI655" i="1"/>
  <c r="AJ655" i="1"/>
  <c r="AK655" i="1"/>
  <c r="AL655" i="1"/>
  <c r="AM655" i="1"/>
  <c r="AO655" i="1" s="1"/>
  <c r="AG656" i="1"/>
  <c r="AH656" i="1"/>
  <c r="AI656" i="1"/>
  <c r="AJ656" i="1"/>
  <c r="AK656" i="1"/>
  <c r="AL656" i="1"/>
  <c r="AM656" i="1"/>
  <c r="AG657" i="1"/>
  <c r="AH657" i="1"/>
  <c r="AI657" i="1"/>
  <c r="AJ657" i="1"/>
  <c r="AK657" i="1"/>
  <c r="AL657" i="1"/>
  <c r="AM657" i="1"/>
  <c r="AO657" i="1" s="1"/>
  <c r="AG658" i="1"/>
  <c r="AH658" i="1"/>
  <c r="AI658" i="1"/>
  <c r="AJ658" i="1"/>
  <c r="AK658" i="1"/>
  <c r="AL658" i="1"/>
  <c r="AM658" i="1"/>
  <c r="AG659" i="1"/>
  <c r="AH659" i="1"/>
  <c r="AI659" i="1"/>
  <c r="AJ659" i="1"/>
  <c r="AK659" i="1"/>
  <c r="AL659" i="1"/>
  <c r="AM659" i="1"/>
  <c r="AO659" i="1" s="1"/>
  <c r="AG660" i="1"/>
  <c r="AH660" i="1"/>
  <c r="AI660" i="1"/>
  <c r="AJ660" i="1"/>
  <c r="AK660" i="1"/>
  <c r="AL660" i="1"/>
  <c r="AM660" i="1"/>
  <c r="AG661" i="1"/>
  <c r="AH661" i="1"/>
  <c r="AI661" i="1"/>
  <c r="AJ661" i="1"/>
  <c r="AK661" i="1"/>
  <c r="AL661" i="1"/>
  <c r="AM661" i="1"/>
  <c r="AO661" i="1" s="1"/>
  <c r="AG662" i="1"/>
  <c r="AH662" i="1"/>
  <c r="AI662" i="1"/>
  <c r="AJ662" i="1"/>
  <c r="AK662" i="1"/>
  <c r="AL662" i="1"/>
  <c r="AM662" i="1"/>
  <c r="AG663" i="1"/>
  <c r="AH663" i="1"/>
  <c r="AI663" i="1"/>
  <c r="AJ663" i="1"/>
  <c r="AK663" i="1"/>
  <c r="AL663" i="1"/>
  <c r="AM663" i="1"/>
  <c r="AO663" i="1" s="1"/>
  <c r="AG664" i="1"/>
  <c r="AH664" i="1"/>
  <c r="AI664" i="1"/>
  <c r="AJ664" i="1"/>
  <c r="AK664" i="1"/>
  <c r="AL664" i="1"/>
  <c r="AM664" i="1"/>
  <c r="AG665" i="1"/>
  <c r="AH665" i="1"/>
  <c r="AI665" i="1"/>
  <c r="AJ665" i="1"/>
  <c r="AK665" i="1"/>
  <c r="AL665" i="1"/>
  <c r="AM665" i="1"/>
  <c r="AO665" i="1" s="1"/>
  <c r="AG666" i="1"/>
  <c r="AH666" i="1"/>
  <c r="AI666" i="1"/>
  <c r="AJ666" i="1"/>
  <c r="AK666" i="1"/>
  <c r="AL666" i="1"/>
  <c r="AM666" i="1"/>
  <c r="AG667" i="1"/>
  <c r="AH667" i="1"/>
  <c r="AI667" i="1"/>
  <c r="AJ667" i="1"/>
  <c r="AK667" i="1"/>
  <c r="AL667" i="1"/>
  <c r="AM667" i="1"/>
  <c r="AO667" i="1" s="1"/>
  <c r="AG668" i="1"/>
  <c r="AH668" i="1"/>
  <c r="AI668" i="1"/>
  <c r="AJ668" i="1"/>
  <c r="AK668" i="1"/>
  <c r="AL668" i="1"/>
  <c r="AM668" i="1"/>
  <c r="AG669" i="1"/>
  <c r="AH669" i="1"/>
  <c r="AI669" i="1"/>
  <c r="AJ669" i="1"/>
  <c r="AK669" i="1"/>
  <c r="AL669" i="1"/>
  <c r="AM669" i="1"/>
  <c r="AO669" i="1" s="1"/>
  <c r="AG670" i="1"/>
  <c r="AH670" i="1"/>
  <c r="AI670" i="1"/>
  <c r="AJ670" i="1"/>
  <c r="AK670" i="1"/>
  <c r="AL670" i="1"/>
  <c r="AM670" i="1"/>
  <c r="AG671" i="1"/>
  <c r="AH671" i="1"/>
  <c r="AI671" i="1"/>
  <c r="AJ671" i="1"/>
  <c r="AK671" i="1"/>
  <c r="AL671" i="1"/>
  <c r="AM671" i="1"/>
  <c r="AO671" i="1" s="1"/>
  <c r="AG672" i="1"/>
  <c r="AH672" i="1"/>
  <c r="AI672" i="1"/>
  <c r="AJ672" i="1"/>
  <c r="AK672" i="1"/>
  <c r="AL672" i="1"/>
  <c r="AM672" i="1"/>
  <c r="AG673" i="1"/>
  <c r="AH673" i="1"/>
  <c r="AI673" i="1"/>
  <c r="AJ673" i="1"/>
  <c r="AK673" i="1"/>
  <c r="AL673" i="1"/>
  <c r="AM673" i="1"/>
  <c r="AO673" i="1" s="1"/>
  <c r="AG674" i="1"/>
  <c r="AH674" i="1"/>
  <c r="AI674" i="1"/>
  <c r="AJ674" i="1"/>
  <c r="AK674" i="1"/>
  <c r="AL674" i="1"/>
  <c r="AM674" i="1"/>
  <c r="AO674" i="1" s="1"/>
  <c r="AG675" i="1"/>
  <c r="AH675" i="1"/>
  <c r="AI675" i="1"/>
  <c r="AJ675" i="1"/>
  <c r="AK675" i="1"/>
  <c r="AL675" i="1"/>
  <c r="AM675" i="1"/>
  <c r="AO675" i="1" s="1"/>
  <c r="AG676" i="1"/>
  <c r="AH676" i="1"/>
  <c r="AI676" i="1"/>
  <c r="AJ676" i="1"/>
  <c r="AK676" i="1"/>
  <c r="AL676" i="1"/>
  <c r="AM676" i="1"/>
  <c r="AO676" i="1" s="1"/>
  <c r="AG677" i="1"/>
  <c r="AH677" i="1"/>
  <c r="AI677" i="1"/>
  <c r="AJ677" i="1"/>
  <c r="AK677" i="1"/>
  <c r="AL677" i="1"/>
  <c r="AM677" i="1"/>
  <c r="AO677" i="1" s="1"/>
  <c r="AG678" i="1"/>
  <c r="AH678" i="1"/>
  <c r="AI678" i="1"/>
  <c r="AJ678" i="1"/>
  <c r="AK678" i="1"/>
  <c r="AL678" i="1"/>
  <c r="AM678" i="1"/>
  <c r="AG679" i="1"/>
  <c r="AH679" i="1"/>
  <c r="AI679" i="1"/>
  <c r="AJ679" i="1"/>
  <c r="AK679" i="1"/>
  <c r="AL679" i="1"/>
  <c r="AM679" i="1"/>
  <c r="AO679" i="1" s="1"/>
  <c r="AG680" i="1"/>
  <c r="AH680" i="1"/>
  <c r="AI680" i="1"/>
  <c r="AJ680" i="1"/>
  <c r="AK680" i="1"/>
  <c r="AL680" i="1"/>
  <c r="AM680" i="1"/>
  <c r="AG681" i="1"/>
  <c r="AH681" i="1"/>
  <c r="AI681" i="1"/>
  <c r="AJ681" i="1"/>
  <c r="AK681" i="1"/>
  <c r="AL681" i="1"/>
  <c r="AM681" i="1"/>
  <c r="AO681" i="1" s="1"/>
  <c r="AG682" i="1"/>
  <c r="AH682" i="1"/>
  <c r="AI682" i="1"/>
  <c r="AJ682" i="1"/>
  <c r="AK682" i="1"/>
  <c r="AL682" i="1"/>
  <c r="AM682" i="1"/>
  <c r="AO682" i="1" s="1"/>
  <c r="AG683" i="1"/>
  <c r="AH683" i="1"/>
  <c r="AI683" i="1"/>
  <c r="AJ683" i="1"/>
  <c r="AK683" i="1"/>
  <c r="AL683" i="1"/>
  <c r="AM683" i="1"/>
  <c r="AO683" i="1" s="1"/>
  <c r="AG684" i="1"/>
  <c r="AH684" i="1"/>
  <c r="AI684" i="1"/>
  <c r="AJ684" i="1"/>
  <c r="AK684" i="1"/>
  <c r="AL684" i="1"/>
  <c r="AM684" i="1"/>
  <c r="AG685" i="1"/>
  <c r="AH685" i="1"/>
  <c r="AI685" i="1"/>
  <c r="AJ685" i="1"/>
  <c r="AK685" i="1"/>
  <c r="AL685" i="1"/>
  <c r="AM685" i="1"/>
  <c r="AO685" i="1" s="1"/>
  <c r="AG686" i="1"/>
  <c r="AH686" i="1"/>
  <c r="AI686" i="1"/>
  <c r="AJ686" i="1"/>
  <c r="AK686" i="1"/>
  <c r="AL686" i="1"/>
  <c r="AM686" i="1"/>
  <c r="AO686" i="1" s="1"/>
  <c r="AG687" i="1"/>
  <c r="AH687" i="1"/>
  <c r="AI687" i="1"/>
  <c r="AJ687" i="1"/>
  <c r="AK687" i="1"/>
  <c r="AL687" i="1"/>
  <c r="AM687" i="1"/>
  <c r="AO687" i="1" s="1"/>
  <c r="AG688" i="1"/>
  <c r="AH688" i="1"/>
  <c r="AI688" i="1"/>
  <c r="AJ688" i="1"/>
  <c r="AK688" i="1"/>
  <c r="AL688" i="1"/>
  <c r="AM688" i="1"/>
  <c r="AG689" i="1"/>
  <c r="AH689" i="1"/>
  <c r="AI689" i="1"/>
  <c r="AJ689" i="1"/>
  <c r="AK689" i="1"/>
  <c r="AL689" i="1"/>
  <c r="AM689" i="1"/>
  <c r="AO689" i="1" s="1"/>
  <c r="AG690" i="1"/>
  <c r="AH690" i="1"/>
  <c r="AI690" i="1"/>
  <c r="AJ690" i="1"/>
  <c r="AK690" i="1"/>
  <c r="AL690" i="1"/>
  <c r="AM690" i="1"/>
  <c r="AG691" i="1"/>
  <c r="AH691" i="1"/>
  <c r="AI691" i="1"/>
  <c r="AJ691" i="1"/>
  <c r="AK691" i="1"/>
  <c r="AL691" i="1"/>
  <c r="AM691" i="1"/>
  <c r="AO691" i="1" s="1"/>
  <c r="AG692" i="1"/>
  <c r="AH692" i="1"/>
  <c r="AI692" i="1"/>
  <c r="AJ692" i="1"/>
  <c r="AK692" i="1"/>
  <c r="AL692" i="1"/>
  <c r="AM692" i="1"/>
  <c r="AG693" i="1"/>
  <c r="AH693" i="1"/>
  <c r="AI693" i="1"/>
  <c r="AJ693" i="1"/>
  <c r="AK693" i="1"/>
  <c r="AL693" i="1"/>
  <c r="AM693" i="1"/>
  <c r="AO693" i="1" s="1"/>
  <c r="AG694" i="1"/>
  <c r="AH694" i="1"/>
  <c r="AI694" i="1"/>
  <c r="AJ694" i="1"/>
  <c r="AK694" i="1"/>
  <c r="AL694" i="1"/>
  <c r="AM694" i="1"/>
  <c r="AG695" i="1"/>
  <c r="AH695" i="1"/>
  <c r="AI695" i="1"/>
  <c r="AJ695" i="1"/>
  <c r="AK695" i="1"/>
  <c r="AL695" i="1"/>
  <c r="AM695" i="1"/>
  <c r="AO695" i="1" s="1"/>
  <c r="AG696" i="1"/>
  <c r="AH696" i="1"/>
  <c r="AI696" i="1"/>
  <c r="AJ696" i="1"/>
  <c r="AK696" i="1"/>
  <c r="AL696" i="1"/>
  <c r="AM696" i="1"/>
  <c r="AG697" i="1"/>
  <c r="AH697" i="1"/>
  <c r="AI697" i="1"/>
  <c r="AJ697" i="1"/>
  <c r="AK697" i="1"/>
  <c r="AL697" i="1"/>
  <c r="AM697" i="1"/>
  <c r="AO697" i="1" s="1"/>
  <c r="AG698" i="1"/>
  <c r="AH698" i="1"/>
  <c r="AI698" i="1"/>
  <c r="AJ698" i="1"/>
  <c r="AK698" i="1"/>
  <c r="AL698" i="1"/>
  <c r="AM698" i="1"/>
  <c r="AO698" i="1" s="1"/>
  <c r="AG699" i="1"/>
  <c r="AH699" i="1"/>
  <c r="AI699" i="1"/>
  <c r="AJ699" i="1"/>
  <c r="AK699" i="1"/>
  <c r="AL699" i="1"/>
  <c r="AM699" i="1"/>
  <c r="AO699" i="1" s="1"/>
  <c r="AG700" i="1"/>
  <c r="AH700" i="1"/>
  <c r="AI700" i="1"/>
  <c r="AJ700" i="1"/>
  <c r="AK700" i="1"/>
  <c r="AL700" i="1"/>
  <c r="AM700" i="1"/>
  <c r="AG701" i="1"/>
  <c r="AH701" i="1"/>
  <c r="AI701" i="1"/>
  <c r="AJ701" i="1"/>
  <c r="AK701" i="1"/>
  <c r="AL701" i="1"/>
  <c r="AM701" i="1"/>
  <c r="AO701" i="1" s="1"/>
  <c r="AG702" i="1"/>
  <c r="AH702" i="1"/>
  <c r="AI702" i="1"/>
  <c r="AJ702" i="1"/>
  <c r="AK702" i="1"/>
  <c r="AL702" i="1"/>
  <c r="AM702" i="1"/>
  <c r="AO702" i="1" s="1"/>
  <c r="AG703" i="1"/>
  <c r="AH703" i="1"/>
  <c r="AI703" i="1"/>
  <c r="AJ703" i="1"/>
  <c r="AK703" i="1"/>
  <c r="AL703" i="1"/>
  <c r="AM703" i="1"/>
  <c r="AO703" i="1" s="1"/>
  <c r="AG704" i="1"/>
  <c r="AH704" i="1"/>
  <c r="AI704" i="1"/>
  <c r="AJ704" i="1"/>
  <c r="AK704" i="1"/>
  <c r="AL704" i="1"/>
  <c r="AM704" i="1"/>
  <c r="AG705" i="1"/>
  <c r="AH705" i="1"/>
  <c r="AI705" i="1"/>
  <c r="AJ705" i="1"/>
  <c r="AK705" i="1"/>
  <c r="AL705" i="1"/>
  <c r="AM705" i="1"/>
  <c r="AO705" i="1" s="1"/>
  <c r="AG706" i="1"/>
  <c r="AH706" i="1"/>
  <c r="AI706" i="1"/>
  <c r="AJ706" i="1"/>
  <c r="AK706" i="1"/>
  <c r="AL706" i="1"/>
  <c r="AM706" i="1"/>
  <c r="AG707" i="1"/>
  <c r="AH707" i="1"/>
  <c r="AI707" i="1"/>
  <c r="AJ707" i="1"/>
  <c r="AK707" i="1"/>
  <c r="AL707" i="1"/>
  <c r="AM707" i="1"/>
  <c r="AO707" i="1" s="1"/>
  <c r="AG708" i="1"/>
  <c r="AH708" i="1"/>
  <c r="AI708" i="1"/>
  <c r="AJ708" i="1"/>
  <c r="AK708" i="1"/>
  <c r="AL708" i="1"/>
  <c r="AM708" i="1"/>
  <c r="AG709" i="1"/>
  <c r="AH709" i="1"/>
  <c r="AI709" i="1"/>
  <c r="AJ709" i="1"/>
  <c r="AK709" i="1"/>
  <c r="AL709" i="1"/>
  <c r="AM709" i="1"/>
  <c r="AO709" i="1" s="1"/>
  <c r="AG710" i="1"/>
  <c r="AH710" i="1"/>
  <c r="AI710" i="1"/>
  <c r="AJ710" i="1"/>
  <c r="AK710" i="1"/>
  <c r="AL710" i="1"/>
  <c r="AM710" i="1"/>
  <c r="AG711" i="1"/>
  <c r="AH711" i="1"/>
  <c r="AI711" i="1"/>
  <c r="AJ711" i="1"/>
  <c r="AK711" i="1"/>
  <c r="AL711" i="1"/>
  <c r="AM711" i="1"/>
  <c r="AO711" i="1" s="1"/>
  <c r="AG712" i="1"/>
  <c r="AH712" i="1"/>
  <c r="AI712" i="1"/>
  <c r="AJ712" i="1"/>
  <c r="AK712" i="1"/>
  <c r="AL712" i="1"/>
  <c r="AM712" i="1"/>
  <c r="AO712" i="1" s="1"/>
  <c r="AG713" i="1"/>
  <c r="AH713" i="1"/>
  <c r="AI713" i="1"/>
  <c r="AJ713" i="1"/>
  <c r="AK713" i="1"/>
  <c r="AL713" i="1"/>
  <c r="AM713" i="1"/>
  <c r="AO713" i="1" s="1"/>
  <c r="AG714" i="1"/>
  <c r="AH714" i="1"/>
  <c r="AI714" i="1"/>
  <c r="AJ714" i="1"/>
  <c r="AK714" i="1"/>
  <c r="AL714" i="1"/>
  <c r="AM714" i="1"/>
  <c r="AG715" i="1"/>
  <c r="AH715" i="1"/>
  <c r="AI715" i="1"/>
  <c r="AJ715" i="1"/>
  <c r="AK715" i="1"/>
  <c r="AL715" i="1"/>
  <c r="AM715" i="1"/>
  <c r="AO715" i="1" s="1"/>
  <c r="AG716" i="1"/>
  <c r="AH716" i="1"/>
  <c r="AI716" i="1"/>
  <c r="AJ716" i="1"/>
  <c r="AK716" i="1"/>
  <c r="AL716" i="1"/>
  <c r="AM716" i="1"/>
  <c r="AG717" i="1"/>
  <c r="AH717" i="1"/>
  <c r="AI717" i="1"/>
  <c r="AJ717" i="1"/>
  <c r="AK717" i="1"/>
  <c r="AL717" i="1"/>
  <c r="AM717" i="1"/>
  <c r="AO717" i="1" s="1"/>
  <c r="AG718" i="1"/>
  <c r="AH718" i="1"/>
  <c r="AI718" i="1"/>
  <c r="AJ718" i="1"/>
  <c r="AK718" i="1"/>
  <c r="AL718" i="1"/>
  <c r="AM718" i="1"/>
  <c r="AG719" i="1"/>
  <c r="AH719" i="1"/>
  <c r="AI719" i="1"/>
  <c r="AJ719" i="1"/>
  <c r="AK719" i="1"/>
  <c r="AL719" i="1"/>
  <c r="AM719" i="1"/>
  <c r="AO719" i="1" s="1"/>
  <c r="AG720" i="1"/>
  <c r="AH720" i="1"/>
  <c r="AI720" i="1"/>
  <c r="AJ720" i="1"/>
  <c r="AK720" i="1"/>
  <c r="AL720" i="1"/>
  <c r="AM720" i="1"/>
  <c r="AG721" i="1"/>
  <c r="AH721" i="1"/>
  <c r="AI721" i="1"/>
  <c r="AJ721" i="1"/>
  <c r="AK721" i="1"/>
  <c r="AL721" i="1"/>
  <c r="AM721" i="1"/>
  <c r="AO721" i="1" s="1"/>
  <c r="AG722" i="1"/>
  <c r="AH722" i="1"/>
  <c r="AI722" i="1"/>
  <c r="AJ722" i="1"/>
  <c r="AK722" i="1"/>
  <c r="AL722" i="1"/>
  <c r="AM722" i="1"/>
  <c r="AO722" i="1" s="1"/>
  <c r="AG723" i="1"/>
  <c r="AH723" i="1"/>
  <c r="AI723" i="1"/>
  <c r="AJ723" i="1"/>
  <c r="AK723" i="1"/>
  <c r="AL723" i="1"/>
  <c r="AM723" i="1"/>
  <c r="AO723" i="1" s="1"/>
  <c r="AG724" i="1"/>
  <c r="AH724" i="1"/>
  <c r="AI724" i="1"/>
  <c r="AJ724" i="1"/>
  <c r="AK724" i="1"/>
  <c r="AL724" i="1"/>
  <c r="AM724" i="1"/>
  <c r="AG725" i="1"/>
  <c r="AH725" i="1"/>
  <c r="AI725" i="1"/>
  <c r="AJ725" i="1"/>
  <c r="AK725" i="1"/>
  <c r="AL725" i="1"/>
  <c r="AM725" i="1"/>
  <c r="AO725" i="1" s="1"/>
  <c r="AG726" i="1"/>
  <c r="AH726" i="1"/>
  <c r="AI726" i="1"/>
  <c r="AJ726" i="1"/>
  <c r="AK726" i="1"/>
  <c r="AL726" i="1"/>
  <c r="AM726" i="1"/>
  <c r="AG727" i="1"/>
  <c r="AH727" i="1"/>
  <c r="AI727" i="1"/>
  <c r="AJ727" i="1"/>
  <c r="AK727" i="1"/>
  <c r="AL727" i="1"/>
  <c r="AM727" i="1"/>
  <c r="AO727" i="1" s="1"/>
  <c r="AG728" i="1"/>
  <c r="AH728" i="1"/>
  <c r="AI728" i="1"/>
  <c r="AJ728" i="1"/>
  <c r="AK728" i="1"/>
  <c r="AL728" i="1"/>
  <c r="AM728" i="1"/>
  <c r="AG729" i="1"/>
  <c r="AH729" i="1"/>
  <c r="AI729" i="1"/>
  <c r="AJ729" i="1"/>
  <c r="AK729" i="1"/>
  <c r="AL729" i="1"/>
  <c r="AM729" i="1"/>
  <c r="AO729" i="1" s="1"/>
  <c r="AG730" i="1"/>
  <c r="AH730" i="1"/>
  <c r="AI730" i="1"/>
  <c r="AJ730" i="1"/>
  <c r="AK730" i="1"/>
  <c r="AL730" i="1"/>
  <c r="AM730" i="1"/>
  <c r="AG731" i="1"/>
  <c r="AH731" i="1"/>
  <c r="AI731" i="1"/>
  <c r="AJ731" i="1"/>
  <c r="AK731" i="1"/>
  <c r="AL731" i="1"/>
  <c r="AM731" i="1"/>
  <c r="AO731" i="1" s="1"/>
  <c r="AG732" i="1"/>
  <c r="AH732" i="1"/>
  <c r="AI732" i="1"/>
  <c r="AJ732" i="1"/>
  <c r="AK732" i="1"/>
  <c r="AL732" i="1"/>
  <c r="AM732" i="1"/>
  <c r="AO732" i="1" s="1"/>
  <c r="AG733" i="1"/>
  <c r="AH733" i="1"/>
  <c r="AI733" i="1"/>
  <c r="AJ733" i="1"/>
  <c r="AK733" i="1"/>
  <c r="AL733" i="1"/>
  <c r="AM733" i="1"/>
  <c r="AO733" i="1" s="1"/>
  <c r="AG734" i="1"/>
  <c r="AH734" i="1"/>
  <c r="AI734" i="1"/>
  <c r="AJ734" i="1"/>
  <c r="AK734" i="1"/>
  <c r="AL734" i="1"/>
  <c r="AM734" i="1"/>
  <c r="AG735" i="1"/>
  <c r="AH735" i="1"/>
  <c r="AI735" i="1"/>
  <c r="AJ735" i="1"/>
  <c r="AK735" i="1"/>
  <c r="AL735" i="1"/>
  <c r="AM735" i="1"/>
  <c r="AO735" i="1" s="1"/>
  <c r="AG736" i="1"/>
  <c r="AH736" i="1"/>
  <c r="AI736" i="1"/>
  <c r="AJ736" i="1"/>
  <c r="AK736" i="1"/>
  <c r="AL736" i="1"/>
  <c r="AM736" i="1"/>
  <c r="AG737" i="1"/>
  <c r="AH737" i="1"/>
  <c r="AI737" i="1"/>
  <c r="AJ737" i="1"/>
  <c r="AK737" i="1"/>
  <c r="AL737" i="1"/>
  <c r="AM737" i="1"/>
  <c r="AO737" i="1" s="1"/>
  <c r="AG738" i="1"/>
  <c r="AH738" i="1"/>
  <c r="AI738" i="1"/>
  <c r="AJ738" i="1"/>
  <c r="AK738" i="1"/>
  <c r="AL738" i="1"/>
  <c r="AM738" i="1"/>
  <c r="AG739" i="1"/>
  <c r="AH739" i="1"/>
  <c r="AI739" i="1"/>
  <c r="AJ739" i="1"/>
  <c r="AK739" i="1"/>
  <c r="AL739" i="1"/>
  <c r="AM739" i="1"/>
  <c r="AO739" i="1" s="1"/>
  <c r="AG740" i="1"/>
  <c r="AH740" i="1"/>
  <c r="AI740" i="1"/>
  <c r="AJ740" i="1"/>
  <c r="AK740" i="1"/>
  <c r="AL740" i="1"/>
  <c r="AM740" i="1"/>
  <c r="AO740" i="1" s="1"/>
  <c r="AG741" i="1"/>
  <c r="AH741" i="1"/>
  <c r="AI741" i="1"/>
  <c r="AJ741" i="1"/>
  <c r="AK741" i="1"/>
  <c r="AL741" i="1"/>
  <c r="AM741" i="1"/>
  <c r="AO741" i="1" s="1"/>
  <c r="AG742" i="1"/>
  <c r="AH742" i="1"/>
  <c r="AI742" i="1"/>
  <c r="AJ742" i="1"/>
  <c r="AK742" i="1"/>
  <c r="AL742" i="1"/>
  <c r="AM742" i="1"/>
  <c r="AG743" i="1"/>
  <c r="AH743" i="1"/>
  <c r="AI743" i="1"/>
  <c r="AJ743" i="1"/>
  <c r="AK743" i="1"/>
  <c r="AL743" i="1"/>
  <c r="AM743" i="1"/>
  <c r="AO743" i="1" s="1"/>
  <c r="AG744" i="1"/>
  <c r="AH744" i="1"/>
  <c r="AI744" i="1"/>
  <c r="AJ744" i="1"/>
  <c r="AK744" i="1"/>
  <c r="AL744" i="1"/>
  <c r="AM744" i="1"/>
  <c r="AG745" i="1"/>
  <c r="AH745" i="1"/>
  <c r="AI745" i="1"/>
  <c r="AJ745" i="1"/>
  <c r="AK745" i="1"/>
  <c r="AL745" i="1"/>
  <c r="AM745" i="1"/>
  <c r="AO745" i="1" s="1"/>
  <c r="AG746" i="1"/>
  <c r="AH746" i="1"/>
  <c r="AI746" i="1"/>
  <c r="AJ746" i="1"/>
  <c r="AK746" i="1"/>
  <c r="AL746" i="1"/>
  <c r="AM746" i="1"/>
  <c r="AG747" i="1"/>
  <c r="AH747" i="1"/>
  <c r="AI747" i="1"/>
  <c r="AJ747" i="1"/>
  <c r="AK747" i="1"/>
  <c r="AL747" i="1"/>
  <c r="AM747" i="1"/>
  <c r="AO747" i="1" s="1"/>
  <c r="AG748" i="1"/>
  <c r="AH748" i="1"/>
  <c r="AI748" i="1"/>
  <c r="AJ748" i="1"/>
  <c r="AK748" i="1"/>
  <c r="AL748" i="1"/>
  <c r="AM748" i="1"/>
  <c r="AG749" i="1"/>
  <c r="AH749" i="1"/>
  <c r="AI749" i="1"/>
  <c r="AJ749" i="1"/>
  <c r="AK749" i="1"/>
  <c r="AL749" i="1"/>
  <c r="AM749" i="1"/>
  <c r="AO749" i="1" s="1"/>
  <c r="AG750" i="1"/>
  <c r="AH750" i="1"/>
  <c r="AI750" i="1"/>
  <c r="AJ750" i="1"/>
  <c r="AK750" i="1"/>
  <c r="AL750" i="1"/>
  <c r="AM750" i="1"/>
  <c r="AH4" i="1"/>
  <c r="AM4" i="1"/>
  <c r="AL4" i="1"/>
  <c r="AK4" i="1"/>
  <c r="AJ4" i="1"/>
  <c r="AI4" i="1"/>
  <c r="AG4" i="1"/>
  <c r="AF4" i="1"/>
  <c r="AN4" i="1" s="1"/>
  <c r="AE4" i="1"/>
  <c r="AD4" i="1"/>
  <c r="AC4" i="1"/>
  <c r="AB4" i="1"/>
  <c r="AA4" i="1"/>
  <c r="Z4" i="1"/>
  <c r="BA179" i="2" l="1"/>
  <c r="BA643" i="2"/>
  <c r="BB656" i="2"/>
  <c r="BA595" i="2"/>
  <c r="BA621" i="2"/>
  <c r="BA422" i="2"/>
  <c r="AD16" i="2"/>
  <c r="AC16" i="2"/>
  <c r="BA18" i="2"/>
  <c r="BA28" i="2"/>
  <c r="BA33" i="2"/>
  <c r="BA35" i="2"/>
  <c r="BA39" i="2"/>
  <c r="BA41" i="2"/>
  <c r="BA87" i="2"/>
  <c r="BA91" i="2"/>
  <c r="BA93" i="2"/>
  <c r="BA111" i="2"/>
  <c r="BA117" i="2"/>
  <c r="BA122" i="2"/>
  <c r="BA126" i="2"/>
  <c r="BA128" i="2"/>
  <c r="BA130" i="2"/>
  <c r="BA132" i="2"/>
  <c r="BA176" i="2"/>
  <c r="BA178" i="2"/>
  <c r="BA182" i="2"/>
  <c r="BA185" i="2"/>
  <c r="BA197" i="2"/>
  <c r="BA230" i="2"/>
  <c r="BA252" i="2"/>
  <c r="BA254" i="2"/>
  <c r="BA265" i="2"/>
  <c r="BA271" i="2"/>
  <c r="BA288" i="2"/>
  <c r="BA304" i="2"/>
  <c r="BA306" i="2"/>
  <c r="BA317" i="2"/>
  <c r="BA321" i="2"/>
  <c r="BA327" i="2"/>
  <c r="BA347" i="2"/>
  <c r="BA390" i="2"/>
  <c r="BA412" i="2"/>
  <c r="BA429" i="2"/>
  <c r="BA434" i="2"/>
  <c r="BA492" i="2"/>
  <c r="BA568" i="2"/>
  <c r="BA577" i="2"/>
  <c r="BA579" i="2"/>
  <c r="BA583" i="2"/>
  <c r="BA20" i="2"/>
  <c r="BA22" i="2"/>
  <c r="BA31" i="2"/>
  <c r="BA37" i="2"/>
  <c r="BA85" i="2"/>
  <c r="BA89" i="2"/>
  <c r="BA109" i="2"/>
  <c r="BA113" i="2"/>
  <c r="BA115" i="2"/>
  <c r="BA119" i="2"/>
  <c r="BA124" i="2"/>
  <c r="BA174" i="2"/>
  <c r="BA180" i="2"/>
  <c r="BA187" i="2"/>
  <c r="BA191" i="2"/>
  <c r="BA193" i="2"/>
  <c r="BA226" i="2"/>
  <c r="BA239" i="2"/>
  <c r="BA249" i="2"/>
  <c r="BA256" i="2"/>
  <c r="BA258" i="2"/>
  <c r="BA260" i="2"/>
  <c r="BA262" i="2"/>
  <c r="BA267" i="2"/>
  <c r="BA269" i="2"/>
  <c r="BA278" i="2"/>
  <c r="BA280" i="2"/>
  <c r="BA286" i="2"/>
  <c r="BA312" i="2"/>
  <c r="BA314" i="2"/>
  <c r="BA319" i="2"/>
  <c r="BA345" i="2"/>
  <c r="BA351" i="2"/>
  <c r="BA382" i="2"/>
  <c r="BA421" i="2"/>
  <c r="BA431" i="2"/>
  <c r="BA486" i="2"/>
  <c r="BA488" i="2"/>
  <c r="BA490" i="2"/>
  <c r="BA555" i="2"/>
  <c r="BA581" i="2"/>
  <c r="BA585" i="2"/>
  <c r="BA587" i="2"/>
  <c r="BA590" i="2"/>
  <c r="BA592" i="2"/>
  <c r="BA594" i="2"/>
  <c r="BA596" i="2"/>
  <c r="BA598" i="2"/>
  <c r="BA603" i="2"/>
  <c r="BA605" i="2"/>
  <c r="BA609" i="2"/>
  <c r="BA616" i="2"/>
  <c r="BA620" i="2"/>
  <c r="BA622" i="2"/>
  <c r="BA629" i="2"/>
  <c r="BA631" i="2"/>
  <c r="BA633" i="2"/>
  <c r="BA635" i="2"/>
  <c r="BA637" i="2"/>
  <c r="BA639" i="2"/>
  <c r="BA644" i="2"/>
  <c r="BA646" i="2"/>
  <c r="BA650" i="2"/>
  <c r="BA652" i="2"/>
  <c r="BA657" i="2"/>
  <c r="BA659" i="2"/>
  <c r="BA663" i="2"/>
  <c r="BA670" i="2"/>
  <c r="BA672" i="2"/>
  <c r="BA676" i="2"/>
  <c r="BA678" i="2"/>
  <c r="BA681" i="2"/>
  <c r="BA683" i="2"/>
  <c r="BA685" i="2"/>
  <c r="BA689" i="2"/>
  <c r="BA691" i="2"/>
  <c r="BA694" i="2"/>
  <c r="BA696" i="2"/>
  <c r="BA698" i="2"/>
  <c r="BA700" i="2"/>
  <c r="BA702" i="2"/>
  <c r="BA704" i="2"/>
  <c r="BA707" i="2"/>
  <c r="BA709" i="2"/>
  <c r="BA711" i="2"/>
  <c r="BA713" i="2"/>
  <c r="BA715" i="2"/>
  <c r="BA717" i="2"/>
  <c r="BA723" i="2"/>
  <c r="BA725" i="2"/>
  <c r="BA729" i="2"/>
  <c r="BA730" i="2"/>
  <c r="BA732" i="2"/>
  <c r="BA736" i="2"/>
  <c r="BA738" i="2"/>
  <c r="BA742" i="2"/>
  <c r="BA749" i="2"/>
  <c r="BA751" i="2"/>
  <c r="BA753" i="2"/>
  <c r="BA755" i="2"/>
  <c r="BA758" i="2"/>
  <c r="BA760" i="2"/>
  <c r="BA762" i="2"/>
  <c r="BA764" i="2"/>
  <c r="BA765" i="2"/>
  <c r="BA766" i="2"/>
  <c r="BA773" i="2"/>
  <c r="BA775" i="2"/>
  <c r="BA777" i="2"/>
  <c r="BA779" i="2"/>
  <c r="BA781" i="2"/>
  <c r="BA784" i="2"/>
  <c r="BA786" i="2"/>
  <c r="BA790" i="2"/>
  <c r="BA792" i="2"/>
  <c r="BA794" i="2"/>
  <c r="BA801" i="2"/>
  <c r="BA807" i="2"/>
  <c r="BA810" i="2"/>
  <c r="BA814" i="2"/>
  <c r="BA816" i="2"/>
  <c r="BA818" i="2"/>
  <c r="BA820" i="2"/>
  <c r="BA591" i="2"/>
  <c r="BA617" i="2"/>
  <c r="BA660" i="2"/>
  <c r="BA712" i="2"/>
  <c r="BA716" i="2"/>
  <c r="BA748" i="2"/>
  <c r="BA782" i="2"/>
  <c r="BA787" i="2"/>
  <c r="BA795" i="2"/>
  <c r="BA808" i="2"/>
  <c r="BA40" i="2"/>
  <c r="BA92" i="2"/>
  <c r="BA110" i="2"/>
  <c r="BA274" i="2"/>
  <c r="BA318" i="2"/>
  <c r="BA348" i="2"/>
  <c r="BA391" i="2"/>
  <c r="BA435" i="2"/>
  <c r="BA516" i="2"/>
  <c r="BA677" i="2"/>
  <c r="BA695" i="2"/>
  <c r="BA735" i="2"/>
  <c r="BA769" i="2"/>
  <c r="BA813" i="2"/>
  <c r="BA821" i="2"/>
  <c r="BB412" i="2"/>
  <c r="BB423" i="2"/>
  <c r="BB581" i="2"/>
  <c r="BB642" i="2"/>
  <c r="BB644" i="2"/>
  <c r="BB646" i="2"/>
  <c r="BB650" i="2"/>
  <c r="BB665" i="2"/>
  <c r="BB676" i="2"/>
  <c r="BB678" i="2"/>
  <c r="BB681" i="2"/>
  <c r="BB689" i="2"/>
  <c r="BB112" i="2"/>
  <c r="BB274" i="2"/>
  <c r="BB411" i="2"/>
  <c r="BB422" i="2"/>
  <c r="BB641" i="2"/>
  <c r="BB643" i="2"/>
  <c r="BB645" i="2"/>
  <c r="BA647" i="2"/>
  <c r="BB651" i="2"/>
  <c r="BB658" i="2"/>
  <c r="BA664" i="2"/>
  <c r="BB667" i="2"/>
  <c r="BB671" i="2"/>
  <c r="BB677" i="2"/>
  <c r="BB680" i="2"/>
  <c r="BA682" i="2"/>
  <c r="BB682" i="2"/>
  <c r="BB684" i="2"/>
  <c r="BB690" i="2"/>
  <c r="BA699" i="2"/>
  <c r="BB32" i="2"/>
  <c r="BB53" i="2"/>
  <c r="BB82" i="2"/>
  <c r="BB86" i="2"/>
  <c r="BB92" i="2"/>
  <c r="BB108" i="2"/>
  <c r="BB110" i="2"/>
  <c r="BB118" i="2"/>
  <c r="BB199" i="2"/>
  <c r="BA19" i="2"/>
  <c r="BA21" i="2"/>
  <c r="BA32" i="2"/>
  <c r="BA34" i="2"/>
  <c r="BA36" i="2"/>
  <c r="BA38" i="2"/>
  <c r="BA66" i="2"/>
  <c r="BA82" i="2"/>
  <c r="BA84" i="2"/>
  <c r="BA86" i="2"/>
  <c r="BA90" i="2"/>
  <c r="BA108" i="2"/>
  <c r="BA112" i="2"/>
  <c r="BA114" i="2"/>
  <c r="BA116" i="2"/>
  <c r="BA118" i="2"/>
  <c r="BA121" i="2"/>
  <c r="BA123" i="2"/>
  <c r="BA125" i="2"/>
  <c r="BA127" i="2"/>
  <c r="BA129" i="2"/>
  <c r="BA131" i="2"/>
  <c r="BA175" i="2"/>
  <c r="BA177" i="2"/>
  <c r="BA181" i="2"/>
  <c r="BA183" i="2"/>
  <c r="BA192" i="2"/>
  <c r="BA194" i="2"/>
  <c r="BA205" i="2"/>
  <c r="BA227" i="2"/>
  <c r="BA229" i="2"/>
  <c r="BA235" i="2"/>
  <c r="BA240" i="2"/>
  <c r="BA253" i="2"/>
  <c r="BA255" i="2"/>
  <c r="BA257" i="2"/>
  <c r="BA259" i="2"/>
  <c r="BA261" i="2"/>
  <c r="BA268" i="2"/>
  <c r="BA279" i="2"/>
  <c r="BA281" i="2"/>
  <c r="BA285" i="2"/>
  <c r="BA287" i="2"/>
  <c r="BA296" i="2"/>
  <c r="BA298" i="2"/>
  <c r="BA305" i="2"/>
  <c r="BA307" i="2"/>
  <c r="BA311" i="2"/>
  <c r="BA313" i="2"/>
  <c r="BA320" i="2"/>
  <c r="BA322" i="2"/>
  <c r="BA344" i="2"/>
  <c r="BA346" i="2"/>
  <c r="BA420" i="2"/>
  <c r="BA424" i="2"/>
  <c r="BA428" i="2"/>
  <c r="BA430" i="2"/>
  <c r="BA554" i="2"/>
  <c r="BA578" i="2"/>
  <c r="BA582" i="2"/>
  <c r="BA586" i="2"/>
  <c r="BA599" i="2"/>
  <c r="BA604" i="2"/>
  <c r="BA630" i="2"/>
  <c r="BA651" i="2"/>
  <c r="BA656" i="2"/>
  <c r="BA669" i="2"/>
  <c r="BA673" i="2"/>
  <c r="BA686" i="2"/>
  <c r="BA690" i="2"/>
  <c r="BA703" i="2"/>
  <c r="BA708" i="2"/>
  <c r="BA722" i="2"/>
  <c r="BA726" i="2"/>
  <c r="BA743" i="2"/>
  <c r="BA756" i="2"/>
  <c r="BA761" i="2"/>
  <c r="BA774" i="2"/>
  <c r="BA789" i="2"/>
  <c r="BA793" i="2"/>
  <c r="BA798" i="2"/>
  <c r="BA806" i="2"/>
  <c r="BA811" i="2"/>
  <c r="BA815" i="2"/>
  <c r="BA819" i="2"/>
  <c r="BB19" i="2"/>
  <c r="BB30" i="2"/>
  <c r="BB47" i="2"/>
  <c r="BB84" i="2"/>
  <c r="BB48" i="2"/>
  <c r="BB83" i="2"/>
  <c r="BB85" i="2"/>
  <c r="BB87" i="2"/>
  <c r="BB91" i="2"/>
  <c r="BB93" i="2"/>
  <c r="BB109" i="2"/>
  <c r="BB113" i="2"/>
  <c r="BB115" i="2"/>
  <c r="BB119" i="2"/>
  <c r="BB187" i="2"/>
  <c r="BB197" i="2"/>
  <c r="BB204" i="2"/>
  <c r="BA580" i="2"/>
  <c r="BA593" i="2"/>
  <c r="BA606" i="2"/>
  <c r="BA619" i="2"/>
  <c r="BA632" i="2"/>
  <c r="BA641" i="2"/>
  <c r="BA645" i="2"/>
  <c r="BA649" i="2"/>
  <c r="BA658" i="2"/>
  <c r="BA662" i="2"/>
  <c r="BA667" i="2"/>
  <c r="BA671" i="2"/>
  <c r="BA675" i="2"/>
  <c r="BA680" i="2"/>
  <c r="BA684" i="2"/>
  <c r="BA688" i="2"/>
  <c r="BA693" i="2"/>
  <c r="BA697" i="2"/>
  <c r="BA701" i="2"/>
  <c r="BA706" i="2"/>
  <c r="BA710" i="2"/>
  <c r="BA714" i="2"/>
  <c r="BA719" i="2"/>
  <c r="BA724" i="2"/>
  <c r="BA728" i="2"/>
  <c r="BA733" i="2"/>
  <c r="BA737" i="2"/>
  <c r="BA741" i="2"/>
  <c r="BA750" i="2"/>
  <c r="BA754" i="2"/>
  <c r="BA759" i="2"/>
  <c r="BA763" i="2"/>
  <c r="BA772" i="2"/>
  <c r="BA776" i="2"/>
  <c r="BA780" i="2"/>
  <c r="BA785" i="2"/>
  <c r="BB587" i="2"/>
  <c r="AO750" i="1"/>
  <c r="AO746" i="1"/>
  <c r="AO742" i="1"/>
  <c r="AO738" i="1"/>
  <c r="AO734" i="1"/>
  <c r="AO730" i="1"/>
  <c r="AO726" i="1"/>
  <c r="AO718" i="1"/>
  <c r="AO714" i="1"/>
  <c r="AO710" i="1"/>
  <c r="AO706" i="1"/>
  <c r="AO694" i="1"/>
  <c r="AO690" i="1"/>
  <c r="AO678" i="1"/>
  <c r="AO670" i="1"/>
  <c r="AO666" i="1"/>
  <c r="AO662" i="1"/>
  <c r="AO658" i="1"/>
  <c r="AO654" i="1"/>
  <c r="AO650" i="1"/>
  <c r="AO646" i="1"/>
  <c r="AO642" i="1"/>
  <c r="AO638" i="1"/>
  <c r="AO634" i="1"/>
  <c r="AO630" i="1"/>
  <c r="AO626" i="1"/>
  <c r="AO622" i="1"/>
  <c r="AO618" i="1"/>
  <c r="AO610" i="1"/>
  <c r="AO606" i="1"/>
  <c r="AO602" i="1"/>
  <c r="AO598" i="1"/>
  <c r="AO594" i="1"/>
  <c r="AO590" i="1"/>
  <c r="AO586" i="1"/>
  <c r="AO582" i="1"/>
  <c r="AO578" i="1"/>
  <c r="AO574" i="1"/>
  <c r="AO570" i="1"/>
  <c r="AO562" i="1"/>
  <c r="AO558" i="1"/>
  <c r="AO554" i="1"/>
  <c r="AO546" i="1"/>
  <c r="AO542" i="1"/>
  <c r="AO538" i="1"/>
  <c r="AO534" i="1"/>
  <c r="AO530" i="1"/>
  <c r="AO522" i="1"/>
  <c r="AO518" i="1"/>
  <c r="AO514" i="1"/>
  <c r="AO510" i="1"/>
  <c r="AO506" i="1"/>
  <c r="AO502" i="1"/>
  <c r="AO498" i="1"/>
  <c r="AO494" i="1"/>
  <c r="AO490" i="1"/>
  <c r="AO486" i="1"/>
  <c r="AO482" i="1"/>
  <c r="AO478" i="1"/>
  <c r="AO474" i="1"/>
  <c r="AO470" i="1"/>
  <c r="AO462" i="1"/>
  <c r="AO458" i="1"/>
  <c r="AO454" i="1"/>
  <c r="AO450" i="1"/>
  <c r="AO446" i="1"/>
  <c r="AO442" i="1"/>
  <c r="AO438" i="1"/>
  <c r="AO430" i="1"/>
  <c r="AO426" i="1"/>
  <c r="AO422" i="1"/>
  <c r="AO418" i="1"/>
  <c r="AO414" i="1"/>
  <c r="AO410" i="1"/>
  <c r="AO402" i="1"/>
  <c r="AO398" i="1"/>
  <c r="AO390" i="1"/>
  <c r="AO386" i="1"/>
  <c r="AO382" i="1"/>
  <c r="AO378" i="1"/>
  <c r="AO370" i="1"/>
  <c r="AO366" i="1"/>
  <c r="AO362" i="1"/>
  <c r="AO358" i="1"/>
  <c r="AO354" i="1"/>
  <c r="AO350" i="1"/>
  <c r="AO346" i="1"/>
  <c r="AO342" i="1"/>
  <c r="AO338" i="1"/>
  <c r="AO334" i="1"/>
  <c r="AO330" i="1"/>
  <c r="AO318" i="1"/>
  <c r="AO314" i="1"/>
  <c r="AO310" i="1"/>
  <c r="AO306" i="1"/>
  <c r="AO302" i="1"/>
  <c r="AO298" i="1"/>
  <c r="AO290" i="1"/>
  <c r="AO282" i="1"/>
  <c r="AO278" i="1"/>
  <c r="AO274" i="1"/>
  <c r="AO270" i="1"/>
  <c r="AO266" i="1"/>
  <c r="AO262" i="1"/>
  <c r="AO258" i="1"/>
  <c r="AO254" i="1"/>
  <c r="AO246" i="1"/>
  <c r="AO242" i="1"/>
  <c r="AO238" i="1"/>
  <c r="AO234" i="1"/>
  <c r="AO230" i="1"/>
  <c r="AO222" i="1"/>
  <c r="AO214" i="1"/>
  <c r="AO210" i="1"/>
  <c r="AO206" i="1"/>
  <c r="AO194" i="1"/>
  <c r="AO190" i="1"/>
  <c r="AO178" i="1"/>
  <c r="AO170" i="1"/>
  <c r="AO166" i="1"/>
  <c r="AO162" i="1"/>
  <c r="AO158" i="1"/>
  <c r="AO154" i="1"/>
  <c r="AO150" i="1"/>
  <c r="AO134" i="1"/>
  <c r="AO130" i="1"/>
  <c r="AO126" i="1"/>
  <c r="AO122" i="1"/>
  <c r="AO118" i="1"/>
  <c r="AO114" i="1"/>
  <c r="AO110" i="1"/>
  <c r="AO106" i="1"/>
  <c r="AO102" i="1"/>
  <c r="AO98" i="1"/>
  <c r="AO94" i="1"/>
  <c r="AO90" i="1"/>
  <c r="AO86" i="1"/>
  <c r="AO82" i="1"/>
  <c r="AO78" i="1"/>
  <c r="AO74" i="1"/>
  <c r="AO70" i="1"/>
  <c r="AO66" i="1"/>
  <c r="AO62" i="1"/>
  <c r="AO58" i="1"/>
  <c r="AO54" i="1"/>
  <c r="AO50" i="1"/>
  <c r="AO46" i="1"/>
  <c r="AO42" i="1"/>
  <c r="AO38" i="1"/>
  <c r="AO34" i="1"/>
  <c r="AO30" i="1"/>
  <c r="AO26" i="1"/>
  <c r="AO18" i="1"/>
  <c r="AO14" i="1"/>
  <c r="AO10" i="1"/>
  <c r="AN308" i="1"/>
  <c r="AN304" i="1"/>
  <c r="AN300" i="1"/>
  <c r="AN296" i="1"/>
  <c r="AN292" i="1"/>
  <c r="AN288" i="1"/>
  <c r="AN284" i="1"/>
  <c r="AN280" i="1"/>
  <c r="AN276" i="1"/>
  <c r="AN272" i="1"/>
  <c r="AN264" i="1"/>
  <c r="AN260" i="1"/>
  <c r="AN256" i="1"/>
  <c r="AN252" i="1"/>
  <c r="AN248" i="1"/>
  <c r="AN240" i="1"/>
  <c r="AN236" i="1"/>
  <c r="AN232" i="1"/>
  <c r="AN216" i="1"/>
  <c r="AN212" i="1"/>
  <c r="AN180" i="1"/>
  <c r="AN176" i="1"/>
  <c r="AN168" i="1"/>
  <c r="AN164" i="1"/>
  <c r="AN160" i="1"/>
  <c r="AN120" i="1"/>
  <c r="AN116" i="1"/>
  <c r="AN112" i="1"/>
  <c r="AN108" i="1"/>
  <c r="AN104" i="1"/>
  <c r="AN100" i="1"/>
  <c r="AN84" i="1"/>
  <c r="AN80" i="1"/>
  <c r="AN76" i="1"/>
  <c r="AN68" i="1"/>
  <c r="AN60" i="1"/>
  <c r="AN56" i="1"/>
  <c r="AN52" i="1"/>
  <c r="AN36" i="1"/>
  <c r="AN32" i="1"/>
  <c r="AN28" i="1"/>
  <c r="AN24" i="1"/>
  <c r="AN20" i="1"/>
  <c r="AN16" i="1"/>
  <c r="AO4" i="1"/>
  <c r="AO748" i="1"/>
  <c r="AO744" i="1"/>
  <c r="AO736" i="1"/>
  <c r="AO728" i="1"/>
  <c r="AO724" i="1"/>
  <c r="AO720" i="1"/>
  <c r="AO716" i="1"/>
  <c r="AO708" i="1"/>
  <c r="AO704" i="1"/>
  <c r="AO700" i="1"/>
  <c r="AO696" i="1"/>
  <c r="AO692" i="1"/>
  <c r="AO688" i="1"/>
  <c r="AO684" i="1"/>
  <c r="AO680" i="1"/>
  <c r="AO672" i="1"/>
  <c r="AO668" i="1"/>
  <c r="AO664" i="1"/>
  <c r="AO660" i="1"/>
  <c r="AO656" i="1"/>
  <c r="AO652" i="1"/>
  <c r="AO648" i="1"/>
  <c r="AO644" i="1"/>
  <c r="AO636" i="1"/>
  <c r="AO632" i="1"/>
  <c r="AO628" i="1"/>
  <c r="AO624" i="1"/>
  <c r="AO620" i="1"/>
  <c r="AO616" i="1"/>
  <c r="AO612" i="1"/>
  <c r="AO608" i="1"/>
  <c r="AO600" i="1"/>
  <c r="AO596" i="1"/>
  <c r="AO592" i="1"/>
  <c r="AO588" i="1"/>
  <c r="AO584" i="1"/>
  <c r="AO580" i="1"/>
  <c r="AO576" i="1"/>
  <c r="AO568" i="1"/>
  <c r="AO564" i="1"/>
  <c r="AO560" i="1"/>
  <c r="AO556" i="1"/>
  <c r="AO552" i="1"/>
  <c r="AO548" i="1"/>
  <c r="AO544" i="1"/>
  <c r="AO540" i="1"/>
  <c r="AO536" i="1"/>
  <c r="AO528" i="1"/>
  <c r="AO520" i="1"/>
  <c r="AO516" i="1"/>
  <c r="AO512" i="1"/>
  <c r="AO508" i="1"/>
  <c r="AO504" i="1"/>
  <c r="AO500" i="1"/>
  <c r="AO496" i="1"/>
  <c r="AO492" i="1"/>
  <c r="AO488" i="1"/>
  <c r="AO484" i="1"/>
  <c r="AO480" i="1"/>
  <c r="AO472" i="1"/>
  <c r="AO468" i="1"/>
  <c r="AO464" i="1"/>
  <c r="AO460" i="1"/>
  <c r="AO456" i="1"/>
  <c r="AO452" i="1"/>
  <c r="AO448" i="1"/>
  <c r="AO444" i="1"/>
  <c r="AO440" i="1"/>
  <c r="AO436" i="1"/>
  <c r="AO432" i="1"/>
  <c r="AO428" i="1"/>
  <c r="AO424" i="1"/>
  <c r="AO420" i="1"/>
  <c r="AO416" i="1"/>
  <c r="AO412" i="1"/>
  <c r="AO408" i="1"/>
  <c r="AO400" i="1"/>
  <c r="AO396" i="1"/>
  <c r="AO392" i="1"/>
  <c r="AO388" i="1"/>
  <c r="AO384" i="1"/>
  <c r="AO380" i="1"/>
  <c r="AO376" i="1"/>
  <c r="AO372" i="1"/>
  <c r="AO368" i="1"/>
  <c r="AO364" i="1"/>
  <c r="AO360" i="1"/>
  <c r="AO356" i="1"/>
  <c r="AO352" i="1"/>
  <c r="AO348" i="1"/>
  <c r="AO344" i="1"/>
  <c r="AO340" i="1"/>
  <c r="AO336" i="1"/>
  <c r="AO332" i="1"/>
  <c r="AO328" i="1"/>
  <c r="AO320" i="1"/>
  <c r="AO316" i="1"/>
  <c r="AO312" i="1"/>
  <c r="AO308" i="1"/>
  <c r="AO304" i="1"/>
  <c r="AO296" i="1"/>
  <c r="AO292" i="1"/>
  <c r="AO288" i="1"/>
  <c r="AO284" i="1"/>
  <c r="AO280" i="1"/>
  <c r="AO276" i="1"/>
  <c r="AO272" i="1"/>
  <c r="AO268" i="1"/>
  <c r="AO264" i="1"/>
  <c r="AO260" i="1"/>
  <c r="AO256" i="1"/>
  <c r="AO252" i="1"/>
  <c r="AO248" i="1"/>
  <c r="AO244" i="1"/>
  <c r="AO236" i="1"/>
  <c r="AO232" i="1"/>
  <c r="AO228" i="1"/>
  <c r="AO224" i="1"/>
  <c r="AO216" i="1"/>
  <c r="AO212" i="1"/>
  <c r="AO208" i="1"/>
  <c r="AO204" i="1"/>
  <c r="AO200" i="1"/>
  <c r="AO196" i="1"/>
  <c r="AO188" i="1"/>
  <c r="AO184" i="1"/>
  <c r="AO180" i="1"/>
  <c r="AO168" i="1"/>
  <c r="AO164" i="1"/>
  <c r="AO160" i="1"/>
  <c r="AO156" i="1"/>
  <c r="AO152" i="1"/>
  <c r="AO148" i="1"/>
  <c r="AO124" i="1"/>
  <c r="AO120" i="1"/>
  <c r="AO116" i="1"/>
  <c r="AO112" i="1"/>
  <c r="AO108" i="1"/>
  <c r="AO104" i="1"/>
  <c r="AO100" i="1"/>
  <c r="AO92" i="1"/>
  <c r="AO88" i="1"/>
  <c r="AO84" i="1"/>
  <c r="AO80" i="1"/>
  <c r="AO76" i="1"/>
  <c r="AO68" i="1"/>
  <c r="AO64" i="1"/>
  <c r="AO60" i="1"/>
  <c r="AO56" i="1"/>
  <c r="AO52" i="1"/>
  <c r="AO48" i="1"/>
  <c r="AO44" i="1"/>
  <c r="AO40" i="1"/>
  <c r="AO32" i="1"/>
  <c r="AO28" i="1"/>
  <c r="AO20" i="1"/>
  <c r="AO16" i="1"/>
  <c r="AO12" i="1"/>
  <c r="AO8" i="1"/>
  <c r="AN562" i="1"/>
  <c r="AN558" i="1"/>
  <c r="AN554" i="1"/>
  <c r="AN550" i="1"/>
  <c r="AN546" i="1"/>
  <c r="AN542" i="1"/>
  <c r="AN538" i="1"/>
  <c r="AN534" i="1"/>
  <c r="AN530" i="1"/>
  <c r="AN526" i="1"/>
  <c r="AN522" i="1"/>
  <c r="AN518" i="1"/>
  <c r="AN514" i="1"/>
  <c r="AN510" i="1"/>
  <c r="AN506" i="1"/>
  <c r="AN478" i="1"/>
  <c r="AN474" i="1"/>
  <c r="AN458" i="1"/>
  <c r="AN454" i="1"/>
  <c r="AN450" i="1"/>
  <c r="AN442" i="1"/>
  <c r="AN438" i="1"/>
  <c r="AN418" i="1"/>
  <c r="AN402" i="1"/>
  <c r="AN398" i="1"/>
  <c r="AN390" i="1"/>
  <c r="AN382" i="1"/>
  <c r="AN378" i="1"/>
  <c r="AN362" i="1"/>
  <c r="AN358" i="1"/>
  <c r="AN354" i="1"/>
  <c r="AN338" i="1"/>
  <c r="AN334" i="1"/>
  <c r="AN330" i="1"/>
  <c r="AN326" i="1"/>
  <c r="AN322" i="1"/>
  <c r="AN318" i="1"/>
  <c r="AN314" i="1"/>
  <c r="AN310" i="1"/>
  <c r="AN306" i="1"/>
  <c r="AN302" i="1"/>
  <c r="AN298" i="1"/>
  <c r="AN294" i="1"/>
  <c r="AN290" i="1"/>
  <c r="AN286" i="1"/>
  <c r="AN282" i="1"/>
  <c r="AN278" i="1"/>
  <c r="AN274" i="1"/>
  <c r="AN266" i="1"/>
  <c r="AN262" i="1"/>
  <c r="AN258" i="1"/>
  <c r="AN254" i="1"/>
  <c r="AN250" i="1"/>
  <c r="AN246" i="1"/>
  <c r="AN242" i="1"/>
  <c r="AN238" i="1"/>
  <c r="AN234" i="1"/>
  <c r="AN230" i="1"/>
  <c r="AN222" i="1"/>
  <c r="AN218" i="1"/>
  <c r="AN214" i="1"/>
  <c r="AN210" i="1"/>
  <c r="AN190" i="1"/>
  <c r="AN178" i="1"/>
  <c r="AN174" i="1"/>
  <c r="AN170" i="1"/>
  <c r="AN166" i="1"/>
  <c r="AN162" i="1"/>
  <c r="AN158" i="1"/>
  <c r="AN154" i="1"/>
  <c r="AN150" i="1"/>
  <c r="AN122" i="1"/>
  <c r="AN118" i="1"/>
  <c r="AN114" i="1"/>
  <c r="AN110" i="1"/>
  <c r="AN106" i="1"/>
  <c r="AN102" i="1"/>
  <c r="AN86" i="1"/>
  <c r="AN82" i="1"/>
  <c r="AN78" i="1"/>
  <c r="AN66" i="1"/>
  <c r="AN62" i="1"/>
  <c r="AN58" i="1"/>
  <c r="AN54" i="1"/>
  <c r="AN38" i="1"/>
  <c r="AN34" i="1"/>
  <c r="AN30" i="1"/>
  <c r="AN26" i="1"/>
  <c r="AN22" i="1"/>
  <c r="AN18" i="1"/>
  <c r="AN10" i="1"/>
  <c r="AO117" i="1"/>
  <c r="AO113" i="1"/>
  <c r="AO109" i="1"/>
  <c r="AO105" i="1"/>
  <c r="AO101" i="1"/>
  <c r="AO97" i="1"/>
  <c r="AO93" i="1"/>
  <c r="AO89" i="1"/>
  <c r="AO85" i="1"/>
  <c r="AO81" i="1"/>
  <c r="AO77" i="1"/>
  <c r="AO69" i="1"/>
  <c r="AO65" i="1"/>
  <c r="AO61" i="1"/>
  <c r="AO57" i="1"/>
  <c r="AO53" i="1"/>
  <c r="AO49" i="1"/>
  <c r="AO45" i="1"/>
  <c r="AO41" i="1"/>
  <c r="AO37" i="1"/>
  <c r="AO33" i="1"/>
  <c r="AO29" i="1"/>
  <c r="AO25" i="1"/>
  <c r="AO21" i="1"/>
  <c r="AO17" i="1"/>
  <c r="AO13" i="1"/>
  <c r="AO9" i="1"/>
  <c r="AO5" i="1"/>
  <c r="AN563" i="1"/>
  <c r="AN555" i="1"/>
  <c r="AN551" i="1"/>
  <c r="AN547" i="1"/>
  <c r="AN543" i="1"/>
  <c r="AN539" i="1"/>
  <c r="AN535" i="1"/>
  <c r="AN531" i="1"/>
  <c r="AN527" i="1"/>
  <c r="AN523" i="1"/>
  <c r="AN515" i="1"/>
  <c r="AN507" i="1"/>
  <c r="AN459" i="1"/>
  <c r="AN455" i="1"/>
  <c r="AN451" i="1"/>
  <c r="AN439" i="1"/>
  <c r="AN435" i="1"/>
  <c r="AN419" i="1"/>
  <c r="AN411" i="1"/>
  <c r="AN403" i="1"/>
  <c r="AN399" i="1"/>
  <c r="AN383" i="1"/>
  <c r="AN363" i="1"/>
  <c r="AN359" i="1"/>
  <c r="AN355" i="1"/>
  <c r="AN339" i="1"/>
  <c r="AN331" i="1"/>
  <c r="AN327" i="1"/>
  <c r="AN319" i="1"/>
  <c r="AN315" i="1"/>
  <c r="AN311" i="1"/>
  <c r="AN307" i="1"/>
  <c r="AN303" i="1"/>
  <c r="AN299" i="1"/>
  <c r="AN295" i="1"/>
  <c r="AN291" i="1"/>
  <c r="AN283" i="1"/>
  <c r="AN279" i="1"/>
  <c r="AP4" i="1" a="1"/>
  <c r="AP4" i="1" s="1"/>
  <c r="BC8" i="2" l="1" a="1"/>
  <c r="BC8" i="2" s="1"/>
  <c r="BC7" i="2" a="1"/>
  <c r="BC7" i="2" s="1"/>
  <c r="BF5" i="2" a="1"/>
  <c r="BF5" i="2" s="1"/>
  <c r="BC5" i="2" a="1"/>
  <c r="BC5" i="2" s="1"/>
  <c r="BC11" i="2" a="1"/>
  <c r="BC11" i="2" s="1"/>
  <c r="BC4" i="2" a="1"/>
  <c r="BC4" i="2" s="1"/>
  <c r="BC10" i="2" a="1"/>
  <c r="BC10" i="2" s="1"/>
  <c r="BC9" i="2" a="1"/>
  <c r="BC9" i="2" s="1"/>
  <c r="BC6" i="2" a="1"/>
  <c r="BC6" i="2" s="1"/>
  <c r="AS5" i="1" a="1"/>
  <c r="AS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<sst xmlns="http://schemas.openxmlformats.org/spreadsheetml/2006/main" count="3946" uniqueCount="434">
  <si>
    <t>Value</t>
  </si>
  <si>
    <t>Monday</t>
  </si>
  <si>
    <t>Tuesday</t>
  </si>
  <si>
    <t>Wednesday</t>
  </si>
  <si>
    <t>Thursday</t>
  </si>
  <si>
    <t>Friday</t>
  </si>
  <si>
    <t>Saturday</t>
  </si>
  <si>
    <t>Sunday</t>
  </si>
  <si>
    <t>Lunes</t>
  </si>
  <si>
    <t>Martes</t>
  </si>
  <si>
    <t>Miércoles</t>
  </si>
  <si>
    <t>Jueves</t>
  </si>
  <si>
    <t>Viernes</t>
  </si>
  <si>
    <t>Sábado</t>
  </si>
  <si>
    <t>Domingo</t>
  </si>
  <si>
    <t>Sonometros</t>
  </si>
  <si>
    <t>Mes</t>
  </si>
  <si>
    <t>Tag</t>
  </si>
  <si>
    <t>dia</t>
  </si>
  <si>
    <t>tarde</t>
  </si>
  <si>
    <t>noche</t>
  </si>
  <si>
    <t>Ld-Ln</t>
  </si>
  <si>
    <t>Ld-Le</t>
  </si>
  <si>
    <t>Sonómetros con Perfil noche</t>
  </si>
  <si>
    <t>Sonómetros con Perfil tarde</t>
  </si>
  <si>
    <t>Perfil Tarde</t>
  </si>
  <si>
    <t>Total Red</t>
  </si>
  <si>
    <t>enero</t>
  </si>
  <si>
    <t>BI-RUI-001LD</t>
  </si>
  <si>
    <t>Rgez. Arias</t>
  </si>
  <si>
    <t>febrero</t>
  </si>
  <si>
    <t>44 sonómetros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</si>
  <si>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</si>
  <si>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</si>
  <si>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</si>
  <si>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</si>
  <si>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</si>
  <si>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</si>
  <si>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</si>
  <si>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</si>
  <si>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</si>
  <si>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</si>
  <si>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BI-RUI-004LD</t>
  </si>
  <si>
    <t>Pza. Unamuno (CV)</t>
  </si>
  <si>
    <t>BI-RUI-005LD</t>
  </si>
  <si>
    <t>María Muñoz (CV)</t>
  </si>
  <si>
    <t>BI-RUI-006LD</t>
  </si>
  <si>
    <t>BI-RUI-007LD</t>
  </si>
  <si>
    <t>Av. Madariaga</t>
  </si>
  <si>
    <t>BI-RUI-008LD</t>
  </si>
  <si>
    <t>Iturribide</t>
  </si>
  <si>
    <t>BI-RUI-009LD</t>
  </si>
  <si>
    <t>BI-RUI-010LD</t>
  </si>
  <si>
    <t>Barrenkale-Barrena (CV)</t>
  </si>
  <si>
    <t>BI-RUI-011LD</t>
  </si>
  <si>
    <t>Jardines (CV)</t>
  </si>
  <si>
    <t>BI-RUI-013LD</t>
  </si>
  <si>
    <t>BI-RUI-015LD</t>
  </si>
  <si>
    <t>BI-RUI-016LD</t>
  </si>
  <si>
    <t>BI-RUI-017LD</t>
  </si>
  <si>
    <t>Somera (CV)</t>
  </si>
  <si>
    <t>BI-RUI-019LD</t>
  </si>
  <si>
    <t>Zunzunegi</t>
  </si>
  <si>
    <t>BI-RUI-020LD</t>
  </si>
  <si>
    <t>BI-RUI-021LD</t>
  </si>
  <si>
    <t>BI-RUI-022LD</t>
  </si>
  <si>
    <t>BI-RUI-023LD</t>
  </si>
  <si>
    <t>BI-RUI-025LD</t>
  </si>
  <si>
    <t>Arbolantxa 6</t>
  </si>
  <si>
    <t>BI-RUI-BR11LD</t>
  </si>
  <si>
    <t>Zabalbide</t>
  </si>
  <si>
    <t>BI-RUI-BR15LD</t>
  </si>
  <si>
    <t>Ald Urquijo con Dc.Areilza</t>
  </si>
  <si>
    <t>BI-RUI-BR1LD</t>
  </si>
  <si>
    <t>El Arenal</t>
  </si>
  <si>
    <t>BI-RUI-BR2LD</t>
  </si>
  <si>
    <t>Frente a Iglesia de San Vicente (Antzoki)</t>
  </si>
  <si>
    <t>BI-RUI-BR5LD</t>
  </si>
  <si>
    <t>Vda. De Epalza 11</t>
  </si>
  <si>
    <t>BI-RUI-BR6LD</t>
  </si>
  <si>
    <t>BI-RUI-BR7LD</t>
  </si>
  <si>
    <t>Los Caños</t>
  </si>
  <si>
    <t>BI-RUI-BR8LD</t>
  </si>
  <si>
    <t>Zurbaran</t>
  </si>
  <si>
    <t>BI-RUI-C001LD</t>
  </si>
  <si>
    <t>Uribitarte 6</t>
  </si>
  <si>
    <t>BI-RUI-C002LD</t>
  </si>
  <si>
    <t>BI-RUI-C003LD</t>
  </si>
  <si>
    <t>Muelle de Ripa</t>
  </si>
  <si>
    <t>BI-RUI-C004LD</t>
  </si>
  <si>
    <t>BI-RUI-C005LD</t>
  </si>
  <si>
    <t>BI-RUI-C006LD</t>
  </si>
  <si>
    <t>Vda. Epalza 3</t>
  </si>
  <si>
    <t>BI-RUI-C008LD</t>
  </si>
  <si>
    <t>Ripa 5</t>
  </si>
  <si>
    <t>BI-RUI-C009LD</t>
  </si>
  <si>
    <t>BI-RUI-C010LD</t>
  </si>
  <si>
    <t>BI-RUI-C011LD</t>
  </si>
  <si>
    <t>BI-RUI-C015LD</t>
  </si>
  <si>
    <t>BI-RUI-C017LD</t>
  </si>
  <si>
    <t>BI-RUI-C018LD</t>
  </si>
  <si>
    <t>BI-RUI-C019LD</t>
  </si>
  <si>
    <t>BI-RUI-C020LD</t>
  </si>
  <si>
    <t>BI-RUI-C021LD</t>
  </si>
  <si>
    <t>BI-RUI-C022LD</t>
  </si>
  <si>
    <t>BI-RUI-C030LD</t>
  </si>
  <si>
    <t>BI-RUI-C031LD</t>
  </si>
  <si>
    <t>BI-RUI-C032LD</t>
  </si>
  <si>
    <t>BI-RUI-C033LD</t>
  </si>
  <si>
    <t>BI-RUI-C034LD</t>
  </si>
  <si>
    <t>BI-RUI-P001LD</t>
  </si>
  <si>
    <t>BI-RUI-P002LD</t>
  </si>
  <si>
    <t>BI-RUI-P003LD</t>
  </si>
  <si>
    <t>BI-RUI-P004LD</t>
  </si>
  <si>
    <t>BI-RUI-P005LD</t>
  </si>
  <si>
    <t>Autonomia 33</t>
  </si>
  <si>
    <t>BI-RUI-P006LD</t>
  </si>
  <si>
    <t>Juan de Garai Rotonda</t>
  </si>
  <si>
    <t>BI-RUI-P007LD</t>
  </si>
  <si>
    <t>Lehendakari Agirre 20-26</t>
  </si>
  <si>
    <t>BI-RUI-P008LD</t>
  </si>
  <si>
    <t>BI-RUI-P009LD</t>
  </si>
  <si>
    <t>Al Rekalde 27</t>
  </si>
  <si>
    <t>BI-RUI-P010LD</t>
  </si>
  <si>
    <t>Fray Juan 24 - Zorroza</t>
  </si>
  <si>
    <t>BI-RUI-P011LD</t>
  </si>
  <si>
    <t>Campo Volantin c/Mugica</t>
  </si>
  <si>
    <t>BI-RUI-P012LD</t>
  </si>
  <si>
    <t>Santutxu c/Carmelo 1</t>
  </si>
  <si>
    <t>BI-RUI-P013LD</t>
  </si>
  <si>
    <t>BI-RUI-P014LD</t>
  </si>
  <si>
    <t>Año completo</t>
  </si>
  <si>
    <t>Ld</t>
  </si>
  <si>
    <t>Le</t>
  </si>
  <si>
    <t>Ln</t>
  </si>
  <si>
    <t>Le-Ln</t>
  </si>
  <si>
    <t>Perfil Noche</t>
  </si>
  <si>
    <t>TOTAL</t>
  </si>
  <si>
    <t>Pza. Unamuno</t>
  </si>
  <si>
    <t>María Muñoz</t>
  </si>
  <si>
    <t>Jardines</t>
  </si>
  <si>
    <t xml:space="preserve">Somera </t>
  </si>
  <si>
    <t>VALORES SONOMETROS</t>
  </si>
  <si>
    <t>CON CORRECCIÓN FACHADA</t>
  </si>
  <si>
    <t>Incremento Ln</t>
  </si>
  <si>
    <t>Increm. Le</t>
  </si>
  <si>
    <t>Incremento Ln/Le Destacado</t>
  </si>
  <si>
    <t>Exceso s/OCA anual</t>
  </si>
  <si>
    <t>Exceso s/OCA fin semana</t>
  </si>
  <si>
    <t>Ocio impacto elevado</t>
  </si>
  <si>
    <t>CON CORRECCIÓN FACHADA   0 / -3 /-4,5</t>
  </si>
  <si>
    <t>0 / -3 /-4,5</t>
  </si>
  <si>
    <t>Perfil Tarde/Noche</t>
  </si>
  <si>
    <t>Diferencias s/OCA</t>
  </si>
  <si>
    <t>Laborable vs fin de semana</t>
  </si>
  <si>
    <t>Tipo de Ocio</t>
  </si>
  <si>
    <t>&gt;5 dB(A)</t>
  </si>
  <si>
    <t>PROEMDIO ANUAL</t>
  </si>
  <si>
    <t>PROMEDIO ANUAL</t>
  </si>
  <si>
    <t>PROMEDIO DIARIO</t>
  </si>
  <si>
    <t>DIFERENCIA DIA - ANUAL</t>
  </si>
  <si>
    <t>TIPO</t>
  </si>
  <si>
    <t>Identificación</t>
  </si>
  <si>
    <t>Denominación</t>
  </si>
  <si>
    <t>objeto</t>
  </si>
  <si>
    <t>Correc</t>
  </si>
  <si>
    <t>Ubicación</t>
  </si>
  <si>
    <t>Zona</t>
  </si>
  <si>
    <t>ocio</t>
  </si>
  <si>
    <t>Ld-Ln&lt; 5 dB</t>
  </si>
  <si>
    <t>Dif. s/OCA</t>
  </si>
  <si>
    <t>Ld-Le&lt;-2</t>
  </si>
  <si>
    <t>Le-Ln&lt; 5 dB</t>
  </si>
  <si>
    <t>Ld Martes</t>
  </si>
  <si>
    <t>Ld Sábado</t>
  </si>
  <si>
    <t>Diferencia</t>
  </si>
  <si>
    <t>Le Martes</t>
  </si>
  <si>
    <t>Le Sábado</t>
  </si>
  <si>
    <t>Ln Martes</t>
  </si>
  <si>
    <t>Ln Domingo</t>
  </si>
  <si>
    <t>Noche</t>
  </si>
  <si>
    <t>Tarde</t>
  </si>
  <si>
    <t>Tipo ocio</t>
  </si>
  <si>
    <t>Perido de ocio elevado</t>
  </si>
  <si>
    <t>PRIORIDAD</t>
  </si>
  <si>
    <t>X</t>
  </si>
  <si>
    <t>Tráfico+ocio</t>
  </si>
  <si>
    <t>Peatonal</t>
  </si>
  <si>
    <t>Barrenkale 7</t>
  </si>
  <si>
    <t>Trafico</t>
  </si>
  <si>
    <t>Noche Galerias</t>
  </si>
  <si>
    <t>Santa María/Andra Mari 18</t>
  </si>
  <si>
    <t>Barrenkale barrena 7</t>
  </si>
  <si>
    <t>Jardines 6</t>
  </si>
  <si>
    <t>Jardines Frente 1</t>
  </si>
  <si>
    <t>De La Torre 5</t>
  </si>
  <si>
    <t>De La Torre (Esquina Barrenkale Barrena)</t>
  </si>
  <si>
    <t>Somera Frente 43 Aldaxka</t>
  </si>
  <si>
    <t>Poza 48</t>
  </si>
  <si>
    <t>Poza 53</t>
  </si>
  <si>
    <t>Poza 30</t>
  </si>
  <si>
    <t>Zarandoa (Esquina Colegio)</t>
  </si>
  <si>
    <t>???</t>
  </si>
  <si>
    <t>Príncipe 1</t>
  </si>
  <si>
    <t>Tráfico bajo+ocio</t>
  </si>
  <si>
    <t>Zabalbide con Santa Clara</t>
  </si>
  <si>
    <t>Alameda Urquijo con Doctor Areilza</t>
  </si>
  <si>
    <t>NO</t>
  </si>
  <si>
    <t>Parque Arenal farola (punto WIFI Bilbaotik)</t>
  </si>
  <si>
    <t>1A</t>
  </si>
  <si>
    <t>Eventos</t>
  </si>
  <si>
    <t>Otxarkoaga (Rotonda Garaizar)</t>
  </si>
  <si>
    <t>FFCC</t>
  </si>
  <si>
    <t>Uribitarte 10 ( Isozaki )</t>
  </si>
  <si>
    <t>Escalinata de Uribitarte (San Vicente)</t>
  </si>
  <si>
    <t>Somera 8</t>
  </si>
  <si>
    <t>Somera 39</t>
  </si>
  <si>
    <t>Arbolantza frente al 6</t>
  </si>
  <si>
    <t>Jardines de Albia (frente a fuente)</t>
  </si>
  <si>
    <t>1B</t>
  </si>
  <si>
    <t>BI-RUI-C012LD</t>
  </si>
  <si>
    <t>Ibañez de Bilbao</t>
  </si>
  <si>
    <t>BI-RUI-C013LD</t>
  </si>
  <si>
    <t>Colón de Larreategi 5</t>
  </si>
  <si>
    <t>BI-RUI-C014LD</t>
  </si>
  <si>
    <t>Iparragirre 16</t>
  </si>
  <si>
    <t>Juan de Ajuriaguerra 14</t>
  </si>
  <si>
    <t>Berastegui 4</t>
  </si>
  <si>
    <t>Ledesma 6</t>
  </si>
  <si>
    <t>Ledesma 10 bis</t>
  </si>
  <si>
    <t>Ledesma 7</t>
  </si>
  <si>
    <t>Ledesma 30</t>
  </si>
  <si>
    <t>Villarias 2</t>
  </si>
  <si>
    <t>Ega a kalea 6</t>
  </si>
  <si>
    <t>Ega a kalea 2</t>
  </si>
  <si>
    <t>Particular Indautxu 3</t>
  </si>
  <si>
    <t>Maestro García Rivero 5</t>
  </si>
  <si>
    <t>Aretxabaleta 6</t>
  </si>
  <si>
    <t>Plaza nueva 15</t>
  </si>
  <si>
    <t>Plaza nueva (Balcón Asoc.Comerciantes)</t>
  </si>
  <si>
    <t>Plaza nueva 5</t>
  </si>
  <si>
    <t>Plaza nueva 2</t>
  </si>
  <si>
    <t>Maurice Revel (con S.Valentín Berriotxoa)</t>
  </si>
  <si>
    <t>Gordoniz (con Goya)</t>
  </si>
  <si>
    <t>Montevideo (Frente Hospital)</t>
  </si>
  <si>
    <t>Hospital???</t>
  </si>
  <si>
    <t xml:space="preserve">TOTAL </t>
  </si>
  <si>
    <t>No hay info ubicación</t>
  </si>
  <si>
    <t>eventos</t>
  </si>
  <si>
    <t>trafico</t>
  </si>
  <si>
    <t>ffcc</t>
  </si>
  <si>
    <t>pendientes</t>
  </si>
  <si>
    <t>&lt;= 55</t>
  </si>
  <si>
    <t>55-60</t>
  </si>
  <si>
    <t>Zona 12: Olabeaga - Zorroza</t>
  </si>
  <si>
    <t>60-65</t>
  </si>
  <si>
    <t>65-70</t>
  </si>
  <si>
    <t>&gt;70</t>
  </si>
  <si>
    <t>%</t>
  </si>
  <si>
    <t>Tablas para informe</t>
  </si>
  <si>
    <t>Red Municipal de Bilbao para la Medida del Ruido</t>
  </si>
  <si>
    <t>Promedio Anual</t>
  </si>
  <si>
    <t>L</t>
  </si>
  <si>
    <t>M</t>
  </si>
  <si>
    <t>J</t>
  </si>
  <si>
    <t>V</t>
  </si>
  <si>
    <t>S</t>
  </si>
  <si>
    <t>D</t>
  </si>
  <si>
    <t>Etiqueta</t>
  </si>
  <si>
    <t>Rgz.Arias</t>
  </si>
  <si>
    <t>Unamuno</t>
  </si>
  <si>
    <t>Mª Muñoz</t>
  </si>
  <si>
    <t>Barrenkale</t>
  </si>
  <si>
    <t>Madariaga</t>
  </si>
  <si>
    <t>AndraMari</t>
  </si>
  <si>
    <t>B-Barrena</t>
  </si>
  <si>
    <t>Jardines6</t>
  </si>
  <si>
    <t>Jardines1</t>
  </si>
  <si>
    <t>LaTorre5</t>
  </si>
  <si>
    <t>LaTorre2</t>
  </si>
  <si>
    <t>Somera43</t>
  </si>
  <si>
    <t>Poza48</t>
  </si>
  <si>
    <t>Poza53</t>
  </si>
  <si>
    <t>Poza30</t>
  </si>
  <si>
    <t>Zarandoa</t>
  </si>
  <si>
    <t>Principe</t>
  </si>
  <si>
    <t>Urq-Areilza</t>
  </si>
  <si>
    <t>Arenal</t>
  </si>
  <si>
    <t>S Vicente</t>
  </si>
  <si>
    <t>V Epalza11</t>
  </si>
  <si>
    <t>Otxarkoaga</t>
  </si>
  <si>
    <t>LosCaños</t>
  </si>
  <si>
    <t>Uribitarte10</t>
  </si>
  <si>
    <t>Uribitarte6</t>
  </si>
  <si>
    <t>MuelleRipa</t>
  </si>
  <si>
    <t>Escal S Vicente</t>
  </si>
  <si>
    <t>Somera8</t>
  </si>
  <si>
    <t>V Epalza3</t>
  </si>
  <si>
    <t>Ripa5</t>
  </si>
  <si>
    <t>Somera39</t>
  </si>
  <si>
    <t>Arbolantza</t>
  </si>
  <si>
    <t>Jard Albia</t>
  </si>
  <si>
    <t>IbañezBilbao</t>
  </si>
  <si>
    <t>C.Larreategi</t>
  </si>
  <si>
    <t>Iparragirre</t>
  </si>
  <si>
    <t>Ajuriaguerra</t>
  </si>
  <si>
    <t>Berastegi</t>
  </si>
  <si>
    <t>Ledesma6</t>
  </si>
  <si>
    <t>Ledesma10</t>
  </si>
  <si>
    <t>Ledesma7</t>
  </si>
  <si>
    <t>Ledesma30</t>
  </si>
  <si>
    <t>Villarias</t>
  </si>
  <si>
    <t>Egaña6</t>
  </si>
  <si>
    <t>Egaña2</t>
  </si>
  <si>
    <t>Part.Indautxu</t>
  </si>
  <si>
    <t>G.Rivero</t>
  </si>
  <si>
    <t>Aretxabaleta</t>
  </si>
  <si>
    <t>Pl.Nueva15</t>
  </si>
  <si>
    <t>Pl.Nueva10</t>
  </si>
  <si>
    <t>Pl.Nueva5</t>
  </si>
  <si>
    <t>Pl.Nueva2</t>
  </si>
  <si>
    <t>Autonomia</t>
  </si>
  <si>
    <t>J.Garai</t>
  </si>
  <si>
    <t>L.Agirre</t>
  </si>
  <si>
    <t>M.Ravel</t>
  </si>
  <si>
    <t>Al.Rekalde</t>
  </si>
  <si>
    <t>FrayJuan</t>
  </si>
  <si>
    <t>C.Volantin</t>
  </si>
  <si>
    <t>Santutxu</t>
  </si>
  <si>
    <t>Gordoniz</t>
  </si>
  <si>
    <t>Montevideo</t>
  </si>
  <si>
    <t>ZONAS Prioritarias</t>
  </si>
  <si>
    <t>NOTA: Habria que valorar niveles en monitor con respecto a fachadas</t>
  </si>
  <si>
    <t>Registros</t>
  </si>
  <si>
    <t>Nivel prioridad</t>
  </si>
  <si>
    <t>Ledesma - Berastegi</t>
  </si>
  <si>
    <t>Selección zonas para estudio detallado:</t>
  </si>
  <si>
    <t>Normal</t>
  </si>
  <si>
    <t>Destacado</t>
  </si>
  <si>
    <t>ZONA</t>
  </si>
  <si>
    <t>SUBZONA</t>
  </si>
  <si>
    <t>NOCTURNO</t>
  </si>
  <si>
    <t>TARDE/NOCHE</t>
  </si>
  <si>
    <t>TARDE</t>
  </si>
  <si>
    <t>JOVÉNES</t>
  </si>
  <si>
    <t>MAYORES</t>
  </si>
  <si>
    <t>MASIFICACIÓN (1-10)</t>
  </si>
  <si>
    <t>SIMILAR A….?</t>
  </si>
  <si>
    <t>TEMPORALIDAD</t>
  </si>
  <si>
    <t xml:space="preserve">Pozas </t>
  </si>
  <si>
    <t>URIBITARTE</t>
  </si>
  <si>
    <t>SAN VICENTE/URIBITARTE</t>
  </si>
  <si>
    <t>JUEVES-SABADO</t>
  </si>
  <si>
    <t>ZE1</t>
  </si>
  <si>
    <t>Ledesma-Berastegi</t>
  </si>
  <si>
    <t>JARDINES</t>
  </si>
  <si>
    <t>BOTELLON</t>
  </si>
  <si>
    <t>Casco Viejo: Plaza Nueva</t>
  </si>
  <si>
    <t>ZE2</t>
  </si>
  <si>
    <t>Pozas - Garcia Rivero</t>
  </si>
  <si>
    <t>LEDESMA</t>
  </si>
  <si>
    <t>TODA LA SEMANA DE DIA</t>
  </si>
  <si>
    <t>FINDE DE  TARDE NOCHE</t>
  </si>
  <si>
    <t>Casco Viejo: Vda de Epalza / Arenal</t>
  </si>
  <si>
    <t>ZE3</t>
  </si>
  <si>
    <t>Pza. Nueva - Arenal</t>
  </si>
  <si>
    <t>DIPUTACIÓN / ENSANCHE</t>
  </si>
  <si>
    <t>DIPUTACIÓN</t>
  </si>
  <si>
    <t>FINDE</t>
  </si>
  <si>
    <t>Casco Viejo: Principe - Ripa</t>
  </si>
  <si>
    <t>ZE4</t>
  </si>
  <si>
    <t>Barrenkale - Jardines</t>
  </si>
  <si>
    <t>IPARRAGIRRE</t>
  </si>
  <si>
    <t>FINDE+DIARIO</t>
  </si>
  <si>
    <t>ZE5</t>
  </si>
  <si>
    <t>San Vicente - Uribitarte - Albia</t>
  </si>
  <si>
    <t>HEROS/AJURIAGERRA/HENAO</t>
  </si>
  <si>
    <t>Casco Viejo: Barrenkale / Barrenkale-Barrena / De La Torre</t>
  </si>
  <si>
    <t>POZA</t>
  </si>
  <si>
    <t xml:space="preserve">FINDE </t>
  </si>
  <si>
    <t>Casco Viejo: Somera</t>
  </si>
  <si>
    <t>GªRIVERO</t>
  </si>
  <si>
    <t>ESTRAUNZA/CAMPUZANO</t>
  </si>
  <si>
    <t>San Vicente / Uribitarte</t>
  </si>
  <si>
    <t>RODRIGUEZ ARIAS</t>
  </si>
  <si>
    <t>Jardines de Albia</t>
  </si>
  <si>
    <t>INDAUTXU</t>
  </si>
  <si>
    <t>EGAÑA</t>
  </si>
  <si>
    <t>DIARIO</t>
  </si>
  <si>
    <t>Rgez Arias</t>
  </si>
  <si>
    <t>PLAZA EL CARMEN</t>
  </si>
  <si>
    <t>LA VIÑA</t>
  </si>
  <si>
    <t>Particular Indautxu</t>
  </si>
  <si>
    <t>BASURTO</t>
  </si>
  <si>
    <t>Egaña</t>
  </si>
  <si>
    <t>LA CASILLA</t>
  </si>
  <si>
    <t>Casco Viejo: Unamuno / Iturribide</t>
  </si>
  <si>
    <t>ERASO?</t>
  </si>
  <si>
    <t>NADA</t>
  </si>
  <si>
    <t>Deusto-Av.Madariaga??  (Trafico + Ocio)</t>
  </si>
  <si>
    <t>CASCO VIEJO</t>
  </si>
  <si>
    <t>RIPA</t>
  </si>
  <si>
    <t>FINDE + DIARIO</t>
  </si>
  <si>
    <t>ARENAL</t>
  </si>
  <si>
    <t>PLAZA NUEVA</t>
  </si>
  <si>
    <t>FINDE+ DIARIO</t>
  </si>
  <si>
    <t>ITURRIBIDE</t>
  </si>
  <si>
    <t>x</t>
  </si>
  <si>
    <t>Otros:</t>
  </si>
  <si>
    <t>Tráfico</t>
  </si>
  <si>
    <t>Barrenkale - Jardines / Somera -MªMuñoz</t>
  </si>
  <si>
    <t>SOMERA BARRENKALE</t>
  </si>
  <si>
    <t>Urquijo/Dr.Areilza</t>
  </si>
  <si>
    <t>Lehendakari Agirre</t>
  </si>
  <si>
    <t>MARZANA</t>
  </si>
  <si>
    <t>Av. Montevideo - Hospital</t>
  </si>
  <si>
    <t>DEUSTO</t>
  </si>
  <si>
    <t>BOTIKA VIEJA</t>
  </si>
  <si>
    <t>DIRAIO</t>
  </si>
  <si>
    <t>CONSERVATORIO</t>
  </si>
  <si>
    <t>Unico que cumple OCA:</t>
  </si>
  <si>
    <t>LEVANTE</t>
  </si>
  <si>
    <t>URIBARRI</t>
  </si>
  <si>
    <t>CASTAÑOS</t>
  </si>
  <si>
    <t>SANTUTXU</t>
  </si>
  <si>
    <t>EL CARMELO</t>
  </si>
  <si>
    <t>MUSICO ARAMBARRI</t>
  </si>
  <si>
    <t>LA ZONA</t>
  </si>
  <si>
    <t>LA PEÑA</t>
  </si>
  <si>
    <t>REKALDE</t>
  </si>
  <si>
    <t>PEÑA  LEMONA</t>
  </si>
  <si>
    <t>GORDONIZ</t>
  </si>
  <si>
    <t>CIUDADELA</t>
  </si>
  <si>
    <t>ZORROTZA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</si>
</sst>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F6949B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0" fillId="0" borderId="8" xfId="0" applyBorder="1"/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0" fillId="0" borderId="4" xfId="0" applyBorder="1"/>
    <xf numFmtId="0" fontId="0" fillId="0" borderId="9" xfId="0" applyBorder="1"/>
    <xf numFmtId="164" fontId="0" fillId="0" borderId="9" xfId="0" applyNumberFormat="1" applyBorder="1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top"/>
    </xf>
    <xf numFmtId="0" fontId="0" fillId="2" borderId="11" xfId="0" applyFill="1" applyBorder="1"/>
    <xf numFmtId="0" fontId="0" fillId="2" borderId="12" xfId="0" applyFill="1" applyBorder="1"/>
    <xf numFmtId="164" fontId="5" fillId="2" borderId="12" xfId="0" applyNumberFormat="1" applyFont="1" applyFill="1" applyBorder="1" applyAlignment="1">
      <alignment horizontal="center" vertical="center"/>
    </xf>
    <xf numFmtId="164" fontId="5" fillId="0" borderId="12" xfId="0" applyNumberFormat="1" applyFont="1" applyBorder="1"/>
    <xf numFmtId="164" fontId="4" fillId="0" borderId="13" xfId="0" applyNumberFormat="1" applyFont="1" applyBorder="1"/>
    <xf numFmtId="164" fontId="4" fillId="0" borderId="12" xfId="0" applyNumberFormat="1" applyFont="1" applyBorder="1"/>
    <xf numFmtId="164" fontId="4" fillId="0" borderId="14" xfId="0" applyNumberFormat="1" applyFont="1" applyBorder="1"/>
    <xf numFmtId="164" fontId="5" fillId="2" borderId="11" xfId="0" applyNumberFormat="1" applyFont="1" applyFill="1" applyBorder="1" applyAlignment="1">
      <alignment horizontal="center" vertical="center"/>
    </xf>
    <xf numFmtId="164" fontId="5" fillId="0" borderId="11" xfId="0" applyNumberFormat="1" applyFont="1" applyBorder="1"/>
    <xf numFmtId="164" fontId="5" fillId="0" borderId="15" xfId="0" applyNumberFormat="1" applyFont="1" applyBorder="1"/>
    <xf numFmtId="164" fontId="4" fillId="0" borderId="11" xfId="0" applyNumberFormat="1" applyFont="1" applyBorder="1"/>
    <xf numFmtId="164" fontId="4" fillId="0" borderId="15" xfId="0" applyNumberFormat="1" applyFont="1" applyBorder="1"/>
    <xf numFmtId="164" fontId="5" fillId="2" borderId="11" xfId="0" applyNumberFormat="1" applyFont="1" applyFill="1" applyBorder="1"/>
    <xf numFmtId="164" fontId="5" fillId="2" borderId="12" xfId="0" applyNumberFormat="1" applyFont="1" applyFill="1" applyBorder="1"/>
    <xf numFmtId="164" fontId="5" fillId="2" borderId="15" xfId="0" applyNumberFormat="1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2" xfId="0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164" fontId="0" fillId="0" borderId="28" xfId="0" applyNumberFormat="1" applyBorder="1"/>
    <xf numFmtId="164" fontId="0" fillId="0" borderId="29" xfId="0" applyNumberFormat="1" applyBorder="1"/>
    <xf numFmtId="164" fontId="0" fillId="0" borderId="30" xfId="0" applyNumberFormat="1" applyBorder="1"/>
    <xf numFmtId="164" fontId="0" fillId="0" borderId="31" xfId="0" applyNumberFormat="1" applyBorder="1"/>
    <xf numFmtId="164" fontId="0" fillId="0" borderId="32" xfId="0" applyNumberFormat="1" applyBorder="1"/>
    <xf numFmtId="0" fontId="1" fillId="0" borderId="33" xfId="0" applyFont="1" applyBorder="1" applyAlignment="1">
      <alignment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164" fontId="3" fillId="0" borderId="28" xfId="0" applyNumberFormat="1" applyFont="1" applyBorder="1"/>
    <xf numFmtId="0" fontId="1" fillId="0" borderId="4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42" xfId="0" applyNumberFormat="1" applyBorder="1" applyAlignment="1">
      <alignment horizontal="center"/>
    </xf>
    <xf numFmtId="164" fontId="0" fillId="0" borderId="41" xfId="0" applyNumberFormat="1" applyBorder="1" applyAlignment="1">
      <alignment horizontal="center"/>
    </xf>
    <xf numFmtId="0" fontId="6" fillId="0" borderId="0" xfId="0" applyFont="1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4" borderId="0" xfId="0" applyFill="1"/>
    <xf numFmtId="0" fontId="1" fillId="0" borderId="0" xfId="0" applyFont="1" applyAlignment="1">
      <alignment vertical="center"/>
    </xf>
    <xf numFmtId="0" fontId="1" fillId="0" borderId="43" xfId="0" applyFont="1" applyBorder="1" applyAlignment="1">
      <alignment vertical="center"/>
    </xf>
    <xf numFmtId="0" fontId="0" fillId="0" borderId="22" xfId="0" applyBorder="1"/>
    <xf numFmtId="0" fontId="0" fillId="0" borderId="44" xfId="0" applyBorder="1"/>
    <xf numFmtId="0" fontId="0" fillId="0" borderId="45" xfId="0" applyBorder="1"/>
    <xf numFmtId="0" fontId="1" fillId="0" borderId="28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164" fontId="3" fillId="0" borderId="0" xfId="0" applyNumberFormat="1" applyFont="1"/>
    <xf numFmtId="0" fontId="1" fillId="0" borderId="9" xfId="0" applyFont="1" applyBorder="1" applyAlignment="1">
      <alignment horizontal="center" vertical="center"/>
    </xf>
    <xf numFmtId="164" fontId="0" fillId="0" borderId="22" xfId="0" applyNumberFormat="1" applyBorder="1"/>
    <xf numFmtId="164" fontId="0" fillId="0" borderId="44" xfId="0" applyNumberFormat="1" applyBorder="1"/>
    <xf numFmtId="164" fontId="0" fillId="0" borderId="45" xfId="0" applyNumberFormat="1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164" fontId="3" fillId="0" borderId="29" xfId="0" applyNumberFormat="1" applyFont="1" applyBorder="1"/>
    <xf numFmtId="164" fontId="3" fillId="0" borderId="32" xfId="0" applyNumberFormat="1" applyFont="1" applyBorder="1"/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0" borderId="50" xfId="0" applyBorder="1" applyAlignment="1">
      <alignment horizontal="center"/>
    </xf>
    <xf numFmtId="0" fontId="0" fillId="3" borderId="38" xfId="0" applyFill="1" applyBorder="1"/>
    <xf numFmtId="0" fontId="0" fillId="0" borderId="39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52" xfId="0" applyBorder="1"/>
    <xf numFmtId="0" fontId="0" fillId="0" borderId="5" xfId="0" applyBorder="1"/>
    <xf numFmtId="0" fontId="0" fillId="0" borderId="57" xfId="0" applyBorder="1"/>
    <xf numFmtId="0" fontId="0" fillId="0" borderId="25" xfId="0" applyBorder="1"/>
    <xf numFmtId="0" fontId="0" fillId="0" borderId="4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8" xfId="0" applyBorder="1" applyAlignment="1">
      <alignment horizontal="center" vertical="center"/>
    </xf>
    <xf numFmtId="0" fontId="0" fillId="0" borderId="30" xfId="0" applyBorder="1"/>
    <xf numFmtId="0" fontId="0" fillId="0" borderId="4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8" xfId="0" applyBorder="1"/>
    <xf numFmtId="0" fontId="0" fillId="0" borderId="60" xfId="0" applyBorder="1"/>
    <xf numFmtId="0" fontId="0" fillId="0" borderId="53" xfId="0" applyBorder="1"/>
    <xf numFmtId="0" fontId="0" fillId="0" borderId="24" xfId="0" applyBorder="1"/>
    <xf numFmtId="0" fontId="0" fillId="0" borderId="61" xfId="0" applyBorder="1"/>
    <xf numFmtId="0" fontId="0" fillId="3" borderId="4" xfId="0" applyFill="1" applyBorder="1"/>
    <xf numFmtId="0" fontId="0" fillId="5" borderId="4" xfId="0" applyFill="1" applyBorder="1"/>
    <xf numFmtId="0" fontId="5" fillId="0" borderId="0" xfId="0" applyFont="1"/>
    <xf numFmtId="0" fontId="0" fillId="2" borderId="4" xfId="0" applyFill="1" applyBorder="1"/>
    <xf numFmtId="0" fontId="0" fillId="4" borderId="4" xfId="0" applyFill="1" applyBorder="1"/>
    <xf numFmtId="0" fontId="0" fillId="14" borderId="4" xfId="0" applyFill="1" applyBorder="1"/>
    <xf numFmtId="0" fontId="0" fillId="10" borderId="4" xfId="0" applyFill="1" applyBorder="1"/>
    <xf numFmtId="0" fontId="0" fillId="12" borderId="4" xfId="0" applyFill="1" applyBorder="1"/>
    <xf numFmtId="0" fontId="3" fillId="0" borderId="4" xfId="0" applyFont="1" applyBorder="1"/>
    <xf numFmtId="0" fontId="5" fillId="0" borderId="4" xfId="0" applyFont="1" applyBorder="1"/>
    <xf numFmtId="0" fontId="3" fillId="0" borderId="60" xfId="0" applyFont="1" applyBorder="1"/>
    <xf numFmtId="0" fontId="3" fillId="0" borderId="61" xfId="0" applyFont="1" applyBorder="1"/>
    <xf numFmtId="0" fontId="5" fillId="0" borderId="60" xfId="0" applyFont="1" applyBorder="1"/>
    <xf numFmtId="0" fontId="5" fillId="0" borderId="61" xfId="0" applyFont="1" applyBorder="1"/>
    <xf numFmtId="0" fontId="3" fillId="0" borderId="39" xfId="0" applyFont="1" applyBorder="1"/>
    <xf numFmtId="0" fontId="3" fillId="0" borderId="1" xfId="0" applyFont="1" applyBorder="1"/>
    <xf numFmtId="0" fontId="3" fillId="0" borderId="40" xfId="0" applyFont="1" applyBorder="1"/>
    <xf numFmtId="0" fontId="5" fillId="0" borderId="39" xfId="0" applyFont="1" applyBorder="1"/>
    <xf numFmtId="0" fontId="5" fillId="0" borderId="1" xfId="0" applyFont="1" applyBorder="1"/>
    <xf numFmtId="0" fontId="5" fillId="0" borderId="40" xfId="0" applyFont="1" applyBorder="1"/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/>
    <xf numFmtId="0" fontId="3" fillId="0" borderId="56" xfId="0" applyFont="1" applyBorder="1"/>
    <xf numFmtId="0" fontId="3" fillId="0" borderId="54" xfId="0" applyFont="1" applyBorder="1"/>
    <xf numFmtId="0" fontId="3" fillId="0" borderId="55" xfId="0" applyFont="1" applyBorder="1"/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15" borderId="4" xfId="0" applyFill="1" applyBorder="1"/>
    <xf numFmtId="0" fontId="0" fillId="0" borderId="28" xfId="0" applyBorder="1"/>
    <xf numFmtId="0" fontId="0" fillId="0" borderId="29" xfId="0" applyBorder="1"/>
    <xf numFmtId="0" fontId="1" fillId="0" borderId="62" xfId="0" applyFont="1" applyBorder="1" applyAlignment="1">
      <alignment vertical="center"/>
    </xf>
    <xf numFmtId="0" fontId="1" fillId="0" borderId="6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6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164" fontId="7" fillId="0" borderId="28" xfId="0" applyNumberFormat="1" applyFont="1" applyBorder="1"/>
    <xf numFmtId="164" fontId="7" fillId="0" borderId="0" xfId="0" applyNumberFormat="1" applyFont="1"/>
    <xf numFmtId="0" fontId="0" fillId="4" borderId="0" xfId="0" applyFill="1" applyAlignment="1">
      <alignment horizontal="center"/>
    </xf>
    <xf numFmtId="0" fontId="1" fillId="16" borderId="44" xfId="0" applyFont="1" applyFill="1" applyBorder="1" applyAlignment="1">
      <alignment vertical="center"/>
    </xf>
    <xf numFmtId="0" fontId="0" fillId="17" borderId="0" xfId="0" applyFill="1"/>
    <xf numFmtId="0" fontId="0" fillId="18" borderId="0" xfId="0" applyFill="1"/>
    <xf numFmtId="0" fontId="0" fillId="5" borderId="0" xfId="0" applyFill="1"/>
    <xf numFmtId="164" fontId="0" fillId="6" borderId="0" xfId="0" applyNumberFormat="1" applyFill="1"/>
    <xf numFmtId="164" fontId="0" fillId="6" borderId="44" xfId="0" applyNumberFormat="1" applyFill="1" applyBorder="1"/>
    <xf numFmtId="164" fontId="0" fillId="6" borderId="31" xfId="0" applyNumberFormat="1" applyFill="1" applyBorder="1"/>
    <xf numFmtId="0" fontId="0" fillId="19" borderId="0" xfId="0" applyFill="1"/>
    <xf numFmtId="164" fontId="5" fillId="0" borderId="0" xfId="0" applyNumberFormat="1" applyFont="1"/>
    <xf numFmtId="0" fontId="4" fillId="0" borderId="0" xfId="0" applyFont="1"/>
    <xf numFmtId="9" fontId="0" fillId="0" borderId="0" xfId="1" applyFont="1"/>
    <xf numFmtId="0" fontId="4" fillId="20" borderId="11" xfId="0" applyFont="1" applyFill="1" applyBorder="1"/>
    <xf numFmtId="0" fontId="4" fillId="20" borderId="22" xfId="0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0" fontId="0" fillId="0" borderId="54" xfId="0" applyBorder="1"/>
    <xf numFmtId="0" fontId="0" fillId="0" borderId="36" xfId="0" applyBorder="1"/>
    <xf numFmtId="0" fontId="0" fillId="0" borderId="58" xfId="0" applyBorder="1"/>
    <xf numFmtId="0" fontId="0" fillId="0" borderId="65" xfId="0" applyBorder="1"/>
    <xf numFmtId="164" fontId="0" fillId="0" borderId="39" xfId="0" applyNumberFormat="1" applyBorder="1"/>
    <xf numFmtId="164" fontId="0" fillId="0" borderId="40" xfId="0" applyNumberFormat="1" applyBorder="1"/>
    <xf numFmtId="164" fontId="0" fillId="0" borderId="19" xfId="0" applyNumberFormat="1" applyBorder="1"/>
    <xf numFmtId="164" fontId="0" fillId="0" borderId="20" xfId="0" applyNumberFormat="1" applyBorder="1"/>
    <xf numFmtId="164" fontId="0" fillId="0" borderId="21" xfId="0" applyNumberFormat="1" applyBorder="1"/>
    <xf numFmtId="164" fontId="0" fillId="0" borderId="4" xfId="0" applyNumberFormat="1" applyBorder="1"/>
    <xf numFmtId="164" fontId="0" fillId="0" borderId="56" xfId="0" applyNumberFormat="1" applyBorder="1"/>
    <xf numFmtId="164" fontId="0" fillId="0" borderId="49" xfId="0" applyNumberFormat="1" applyBorder="1"/>
    <xf numFmtId="164" fontId="0" fillId="0" borderId="10" xfId="0" applyNumberFormat="1" applyBorder="1"/>
    <xf numFmtId="164" fontId="0" fillId="0" borderId="66" xfId="0" applyNumberFormat="1" applyBorder="1"/>
    <xf numFmtId="164" fontId="4" fillId="20" borderId="62" xfId="0" applyNumberFormat="1" applyFont="1" applyFill="1" applyBorder="1" applyAlignment="1">
      <alignment horizontal="center"/>
    </xf>
    <xf numFmtId="164" fontId="4" fillId="20" borderId="63" xfId="0" applyNumberFormat="1" applyFont="1" applyFill="1" applyBorder="1" applyAlignment="1">
      <alignment horizontal="center"/>
    </xf>
    <xf numFmtId="164" fontId="4" fillId="20" borderId="14" xfId="0" applyNumberFormat="1" applyFont="1" applyFill="1" applyBorder="1" applyAlignment="1">
      <alignment horizontal="center"/>
    </xf>
    <xf numFmtId="164" fontId="4" fillId="20" borderId="13" xfId="0" applyNumberFormat="1" applyFont="1" applyFill="1" applyBorder="1" applyAlignment="1">
      <alignment horizontal="center"/>
    </xf>
    <xf numFmtId="0" fontId="4" fillId="20" borderId="42" xfId="0" applyFont="1" applyFill="1" applyBorder="1"/>
    <xf numFmtId="0" fontId="10" fillId="20" borderId="17" xfId="0" applyFont="1" applyFill="1" applyBorder="1" applyAlignment="1">
      <alignment horizontal="center"/>
    </xf>
    <xf numFmtId="0" fontId="9" fillId="20" borderId="20" xfId="0" applyFont="1" applyFill="1" applyBorder="1" applyAlignment="1">
      <alignment horizontal="center" vertical="center"/>
    </xf>
    <xf numFmtId="0" fontId="9" fillId="20" borderId="21" xfId="0" applyFont="1" applyFill="1" applyBorder="1" applyAlignment="1">
      <alignment horizontal="center" vertical="center"/>
    </xf>
    <xf numFmtId="0" fontId="10" fillId="20" borderId="16" xfId="0" applyFont="1" applyFill="1" applyBorder="1" applyAlignment="1">
      <alignment horizontal="center"/>
    </xf>
    <xf numFmtId="0" fontId="10" fillId="20" borderId="18" xfId="0" applyFont="1" applyFill="1" applyBorder="1" applyAlignment="1">
      <alignment horizontal="center"/>
    </xf>
    <xf numFmtId="0" fontId="9" fillId="20" borderId="19" xfId="0" applyFont="1" applyFill="1" applyBorder="1" applyAlignment="1">
      <alignment horizontal="center" vertical="center"/>
    </xf>
    <xf numFmtId="0" fontId="10" fillId="20" borderId="38" xfId="0" applyFont="1" applyFill="1" applyBorder="1" applyAlignment="1">
      <alignment horizontal="center"/>
    </xf>
    <xf numFmtId="0" fontId="9" fillId="20" borderId="56" xfId="0" applyFont="1" applyFill="1" applyBorder="1" applyAlignment="1">
      <alignment horizontal="center" vertical="center"/>
    </xf>
    <xf numFmtId="0" fontId="0" fillId="0" borderId="55" xfId="0" applyBorder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4" fillId="20" borderId="11" xfId="0" applyFont="1" applyFill="1" applyBorder="1" applyAlignment="1">
      <alignment horizontal="center"/>
    </xf>
    <xf numFmtId="0" fontId="4" fillId="20" borderId="12" xfId="0" applyFont="1" applyFill="1" applyBorder="1" applyAlignment="1">
      <alignment horizontal="center"/>
    </xf>
    <xf numFmtId="0" fontId="4" fillId="20" borderId="15" xfId="0" applyFont="1" applyFill="1" applyBorder="1" applyAlignment="1">
      <alignment horizontal="center"/>
    </xf>
    <xf numFmtId="0" fontId="0" fillId="20" borderId="15" xfId="0" applyFill="1" applyBorder="1" applyAlignment="1">
      <alignment horizontal="center"/>
    </xf>
    <xf numFmtId="0" fontId="0" fillId="20" borderId="12" xfId="0" applyFill="1" applyBorder="1" applyAlignment="1">
      <alignment horizontal="center"/>
    </xf>
    <xf numFmtId="0" fontId="0" fillId="0" borderId="5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41"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rgb="FFFEBCBA"/>
        </patternFill>
      </fill>
    </dxf>
    <dxf>
      <fill>
        <patternFill>
          <bgColor rgb="FFFB7471"/>
        </patternFill>
      </fill>
    </dxf>
    <dxf>
      <fill>
        <patternFill>
          <bgColor rgb="FFFE4638"/>
        </patternFill>
      </fill>
    </dxf>
    <dxf>
      <fill>
        <patternFill>
          <bgColor rgb="FFFEBCBA"/>
        </patternFill>
      </fill>
    </dxf>
    <dxf>
      <fill>
        <patternFill>
          <bgColor rgb="FFFB7471"/>
        </patternFill>
      </fill>
    </dxf>
    <dxf>
      <fill>
        <patternFill>
          <bgColor rgb="FFFE4638"/>
        </patternFill>
      </fill>
    </dxf>
    <dxf>
      <fill>
        <patternFill>
          <bgColor rgb="FFFFD1D1"/>
        </patternFill>
      </fill>
    </dxf>
    <dxf>
      <fill>
        <patternFill>
          <bgColor rgb="FFFEBCBA"/>
        </patternFill>
      </fill>
    </dxf>
    <dxf>
      <fill>
        <patternFill>
          <bgColor rgb="FFFB7471"/>
        </patternFill>
      </fill>
    </dxf>
    <dxf>
      <fill>
        <patternFill>
          <bgColor rgb="FFFE4638"/>
        </patternFill>
      </fill>
    </dxf>
    <dxf>
      <fill>
        <patternFill>
          <bgColor rgb="FFFFD1D1"/>
        </patternFill>
      </fill>
    </dxf>
    <dxf>
      <fill>
        <patternFill>
          <bgColor theme="3" tint="0.59996337778862885"/>
        </patternFill>
      </fill>
    </dxf>
    <dxf>
      <font>
        <b/>
        <i val="0"/>
        <color auto="1"/>
      </font>
      <fill>
        <patternFill patternType="solid"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85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9B9B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rgb="FFF9B9BE"/>
        </patternFill>
      </fill>
    </dxf>
    <dxf>
      <fill>
        <patternFill>
          <bgColor rgb="FFF9B9B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0000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85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9B9BE"/>
        </patternFill>
      </fill>
    </dxf>
    <dxf>
      <fill>
        <patternFill>
          <bgColor rgb="FFF9B9B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  <dxf>
      <fill>
        <patternFill>
          <bgColor rgb="FFFF8585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8585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8585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8585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8585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8585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8585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85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85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85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8585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9B9BE"/>
        </patternFill>
      </fill>
    </dxf>
    <dxf>
      <fill>
        <patternFill>
          <bgColor rgb="FFF9B9B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CC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color auto="1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6949B"/>
      <color rgb="FFFF8585"/>
      <color rgb="FFFFFF99"/>
      <color rgb="FFFFFF00"/>
      <color rgb="FFFFFFCC"/>
      <color rgb="FFF9B9BE"/>
      <color rgb="FFF2EC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Ln,Le vs Ld-Ln;Ld-Le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Ld-Ln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Tablas_informe!$F$5:$F$70</c:f>
              <c:numCache>
                <c:formatCode>0.0</c:formatCode>
                <c:ptCount val="66"/>
                <c:pt idx="0">
                  <c:v>63.637729497097297</c:v>
                </c:pt>
                <c:pt idx="1">
                  <c:v>63.734049846591347</c:v>
                </c:pt>
                <c:pt idx="2">
                  <c:v>59.827187638022139</c:v>
                </c:pt>
                <c:pt idx="3">
                  <c:v>67.387132734107752</c:v>
                </c:pt>
                <c:pt idx="4">
                  <c:v>62.043249016795031</c:v>
                </c:pt>
                <c:pt idx="5">
                  <c:v>60.364242015028225</c:v>
                </c:pt>
                <c:pt idx="6">
                  <c:v>62.222864893565287</c:v>
                </c:pt>
                <c:pt idx="7">
                  <c:v>66.3875398083063</c:v>
                </c:pt>
                <c:pt idx="8">
                  <c:v>63.188628202992206</c:v>
                </c:pt>
                <c:pt idx="9">
                  <c:v>56.622658634348355</c:v>
                </c:pt>
                <c:pt idx="10">
                  <c:v>65.468327392293247</c:v>
                </c:pt>
                <c:pt idx="11">
                  <c:v>66.217864340702633</c:v>
                </c:pt>
                <c:pt idx="12">
                  <c:v>63.979433903295401</c:v>
                </c:pt>
                <c:pt idx="13">
                  <c:v>63.973963305620636</c:v>
                </c:pt>
                <c:pt idx="14">
                  <c:v>72.249109026356834</c:v>
                </c:pt>
                <c:pt idx="15">
                  <c:v>79.515020714893836</c:v>
                </c:pt>
                <c:pt idx="16">
                  <c:v>67.708084431916674</c:v>
                </c:pt>
                <c:pt idx="17">
                  <c:v>59.838291346498309</c:v>
                </c:pt>
                <c:pt idx="18">
                  <c:v>73.972824022539641</c:v>
                </c:pt>
                <c:pt idx="19">
                  <c:v>58.290405680625248</c:v>
                </c:pt>
                <c:pt idx="20">
                  <c:v>67.463223654321595</c:v>
                </c:pt>
                <c:pt idx="21">
                  <c:v>70.647402917524971</c:v>
                </c:pt>
                <c:pt idx="22">
                  <c:v>65.7287128118776</c:v>
                </c:pt>
                <c:pt idx="23">
                  <c:v>72.312586578020841</c:v>
                </c:pt>
                <c:pt idx="24">
                  <c:v>57.036994315444261</c:v>
                </c:pt>
                <c:pt idx="25">
                  <c:v>53.751836030848345</c:v>
                </c:pt>
                <c:pt idx="26">
                  <c:v>61.608731433509163</c:v>
                </c:pt>
                <c:pt idx="27">
                  <c:v>57.206769188384108</c:v>
                </c:pt>
                <c:pt idx="28">
                  <c:v>69.10183718304134</c:v>
                </c:pt>
                <c:pt idx="29">
                  <c:v>63.383498503282183</c:v>
                </c:pt>
                <c:pt idx="30">
                  <c:v>64.683698489845142</c:v>
                </c:pt>
                <c:pt idx="31">
                  <c:v>59.96743097025076</c:v>
                </c:pt>
                <c:pt idx="32">
                  <c:v>71.626837465200282</c:v>
                </c:pt>
                <c:pt idx="33">
                  <c:v>68.864028787286486</c:v>
                </c:pt>
                <c:pt idx="34">
                  <c:v>66.918530476402765</c:v>
                </c:pt>
                <c:pt idx="35">
                  <c:v>69.191460942171801</c:v>
                </c:pt>
                <c:pt idx="36">
                  <c:v>67.975206629409939</c:v>
                </c:pt>
                <c:pt idx="37">
                  <c:v>61.4</c:v>
                </c:pt>
                <c:pt idx="38">
                  <c:v>59.9</c:v>
                </c:pt>
                <c:pt idx="39">
                  <c:v>58.5</c:v>
                </c:pt>
                <c:pt idx="40">
                  <c:v>63.196049619546585</c:v>
                </c:pt>
                <c:pt idx="41">
                  <c:v>68.311870079941144</c:v>
                </c:pt>
                <c:pt idx="42">
                  <c:v>59.89290790914432</c:v>
                </c:pt>
                <c:pt idx="43">
                  <c:v>81.762107912000786</c:v>
                </c:pt>
                <c:pt idx="44">
                  <c:v>71.998434200814046</c:v>
                </c:pt>
                <c:pt idx="45">
                  <c:v>58.008306155952482</c:v>
                </c:pt>
                <c:pt idx="46">
                  <c:v>59.875115078003873</c:v>
                </c:pt>
                <c:pt idx="47">
                  <c:v>62.488444922754709</c:v>
                </c:pt>
                <c:pt idx="48">
                  <c:v>62.054291238607568</c:v>
                </c:pt>
                <c:pt idx="49">
                  <c:v>61.296326967973876</c:v>
                </c:pt>
                <c:pt idx="50">
                  <c:v>60.280688941931977</c:v>
                </c:pt>
                <c:pt idx="51">
                  <c:v>60.527557064477321</c:v>
                </c:pt>
                <c:pt idx="52">
                  <c:v>67.840500229441759</c:v>
                </c:pt>
                <c:pt idx="53">
                  <c:v>63.523660061953521</c:v>
                </c:pt>
                <c:pt idx="54">
                  <c:v>70.094511404159206</c:v>
                </c:pt>
                <c:pt idx="55">
                  <c:v>59.424917865712352</c:v>
                </c:pt>
                <c:pt idx="56">
                  <c:v>61.626934062040903</c:v>
                </c:pt>
                <c:pt idx="57">
                  <c:v>69.220314265948119</c:v>
                </c:pt>
                <c:pt idx="58">
                  <c:v>66.012913409061696</c:v>
                </c:pt>
                <c:pt idx="59">
                  <c:v>63.457947853068539</c:v>
                </c:pt>
                <c:pt idx="60">
                  <c:v>62.131096443124392</c:v>
                </c:pt>
                <c:pt idx="61">
                  <c:v>62.965949739978704</c:v>
                </c:pt>
                <c:pt idx="62">
                  <c:v>58.781705873314927</c:v>
                </c:pt>
                <c:pt idx="63">
                  <c:v>64.294781361172099</c:v>
                </c:pt>
                <c:pt idx="64">
                  <c:v>62.313343775519286</c:v>
                </c:pt>
                <c:pt idx="65">
                  <c:v>72.375067064590297</c:v>
                </c:pt>
              </c:numCache>
            </c:numRef>
          </c:xVal>
          <c:yVal>
            <c:numRef>
              <c:f>Tablas_informe!$G$5:$G$70</c:f>
              <c:numCache>
                <c:formatCode>0.0</c:formatCode>
                <c:ptCount val="66"/>
                <c:pt idx="0">
                  <c:v>-2.7884587833604186</c:v>
                </c:pt>
                <c:pt idx="1">
                  <c:v>4.3037078413452008</c:v>
                </c:pt>
                <c:pt idx="2">
                  <c:v>5.645123971048946</c:v>
                </c:pt>
                <c:pt idx="3">
                  <c:v>-7.0529268376504888</c:v>
                </c:pt>
                <c:pt idx="4">
                  <c:v>3.6754010772028352</c:v>
                </c:pt>
                <c:pt idx="5">
                  <c:v>-2.6347496793299143</c:v>
                </c:pt>
                <c:pt idx="6">
                  <c:v>4.2849505837696711</c:v>
                </c:pt>
                <c:pt idx="7">
                  <c:v>-0.42841742583635778</c:v>
                </c:pt>
                <c:pt idx="8">
                  <c:v>5.2200533622625471</c:v>
                </c:pt>
                <c:pt idx="9">
                  <c:v>6.4029527562042716</c:v>
                </c:pt>
                <c:pt idx="10">
                  <c:v>-2.5718131558881652</c:v>
                </c:pt>
                <c:pt idx="11">
                  <c:v>-3.4567860466455329</c:v>
                </c:pt>
                <c:pt idx="12">
                  <c:v>-0.4195441845115937</c:v>
                </c:pt>
                <c:pt idx="13">
                  <c:v>5.1815764572376608</c:v>
                </c:pt>
                <c:pt idx="14">
                  <c:v>1.5089462149014139</c:v>
                </c:pt>
                <c:pt idx="15">
                  <c:v>-1.9104713356682765</c:v>
                </c:pt>
                <c:pt idx="16">
                  <c:v>-1.0485125072728891</c:v>
                </c:pt>
                <c:pt idx="17">
                  <c:v>4.4441356633566329</c:v>
                </c:pt>
                <c:pt idx="18">
                  <c:v>-6.6077158139980838</c:v>
                </c:pt>
                <c:pt idx="19">
                  <c:v>6.3380051838953264</c:v>
                </c:pt>
                <c:pt idx="20">
                  <c:v>4.7647698718670028</c:v>
                </c:pt>
                <c:pt idx="21">
                  <c:v>-4.2905774318107461</c:v>
                </c:pt>
                <c:pt idx="22">
                  <c:v>0.22842094989375994</c:v>
                </c:pt>
                <c:pt idx="23">
                  <c:v>-4.1410952184441783</c:v>
                </c:pt>
                <c:pt idx="24">
                  <c:v>7.3198319471762261</c:v>
                </c:pt>
                <c:pt idx="25">
                  <c:v>2.7787789517617156</c:v>
                </c:pt>
                <c:pt idx="26">
                  <c:v>2.8794503545749564</c:v>
                </c:pt>
                <c:pt idx="27">
                  <c:v>2.5698667593645652</c:v>
                </c:pt>
                <c:pt idx="28">
                  <c:v>-6.8495028452383195</c:v>
                </c:pt>
                <c:pt idx="29">
                  <c:v>2.2079420218308456</c:v>
                </c:pt>
                <c:pt idx="30">
                  <c:v>-3.9106145162603596</c:v>
                </c:pt>
                <c:pt idx="31">
                  <c:v>2.2100428264846812</c:v>
                </c:pt>
                <c:pt idx="32">
                  <c:v>-1.3751910640030474</c:v>
                </c:pt>
                <c:pt idx="33">
                  <c:v>-5.5472417533386533</c:v>
                </c:pt>
                <c:pt idx="34">
                  <c:v>-3.3253099218538011</c:v>
                </c:pt>
                <c:pt idx="35">
                  <c:v>-4.6423637924354608</c:v>
                </c:pt>
                <c:pt idx="36">
                  <c:v>-1.4739077480051606</c:v>
                </c:pt>
                <c:pt idx="37">
                  <c:v>-3</c:v>
                </c:pt>
                <c:pt idx="38">
                  <c:v>11.600000000000001</c:v>
                </c:pt>
                <c:pt idx="39">
                  <c:v>12.599999999999994</c:v>
                </c:pt>
                <c:pt idx="40">
                  <c:v>11.012194712496552</c:v>
                </c:pt>
                <c:pt idx="41">
                  <c:v>-3.5628627982110004</c:v>
                </c:pt>
                <c:pt idx="42">
                  <c:v>2.512494980535493</c:v>
                </c:pt>
                <c:pt idx="43">
                  <c:v>2.1410974463713757</c:v>
                </c:pt>
                <c:pt idx="44">
                  <c:v>-2.2873396378262356</c:v>
                </c:pt>
                <c:pt idx="45">
                  <c:v>3.5305554374675623</c:v>
                </c:pt>
                <c:pt idx="46">
                  <c:v>3.2864412742284088</c:v>
                </c:pt>
                <c:pt idx="47">
                  <c:v>3.3045940903210607</c:v>
                </c:pt>
                <c:pt idx="48">
                  <c:v>0.62958508168151894</c:v>
                </c:pt>
                <c:pt idx="49">
                  <c:v>5.0059019277308536</c:v>
                </c:pt>
                <c:pt idx="50">
                  <c:v>6.7248912170639628</c:v>
                </c:pt>
                <c:pt idx="51">
                  <c:v>7.7418356033517455</c:v>
                </c:pt>
                <c:pt idx="52">
                  <c:v>4.1145727947557447</c:v>
                </c:pt>
                <c:pt idx="53">
                  <c:v>0.73225020337805802</c:v>
                </c:pt>
                <c:pt idx="54">
                  <c:v>2.0705146810275465</c:v>
                </c:pt>
                <c:pt idx="55">
                  <c:v>5.7889330188735286</c:v>
                </c:pt>
                <c:pt idx="56">
                  <c:v>7.2920675923335949</c:v>
                </c:pt>
                <c:pt idx="57">
                  <c:v>5.8197310259597543</c:v>
                </c:pt>
                <c:pt idx="58">
                  <c:v>4.9951022440284873</c:v>
                </c:pt>
                <c:pt idx="59">
                  <c:v>6.4999477045267398</c:v>
                </c:pt>
                <c:pt idx="60">
                  <c:v>6.5026659444387747</c:v>
                </c:pt>
                <c:pt idx="61">
                  <c:v>6.3712477978464577</c:v>
                </c:pt>
                <c:pt idx="62">
                  <c:v>6.0018158999953428</c:v>
                </c:pt>
                <c:pt idx="63">
                  <c:v>6.2368032009138403</c:v>
                </c:pt>
                <c:pt idx="64">
                  <c:v>5.9084067999790477</c:v>
                </c:pt>
                <c:pt idx="65">
                  <c:v>2.9649485947129648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A4-4B09-8BB7-D3667F775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251023"/>
        <c:axId val="608266319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Ld-Le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Tablas_informe!$E$5:$E$70</c15:sqref>
                        </c15:formulaRef>
                      </c:ext>
                    </c:extLst>
                    <c:numCache>
                      <c:formatCode>0.0</c:formatCode>
                      <c:ptCount val="66"/>
                      <c:pt idx="0">
                        <c:v>59.571466325098555</c:v>
                      </c:pt>
                      <c:pt idx="1">
                        <c:v>71.163248334426214</c:v>
                      </c:pt>
                      <c:pt idx="2">
                        <c:v>67.484647837337704</c:v>
                      </c:pt>
                      <c:pt idx="3">
                        <c:v>67.027901867242093</c:v>
                      </c:pt>
                      <c:pt idx="4">
                        <c:v>66.230317832883344</c:v>
                      </c:pt>
                      <c:pt idx="5">
                        <c:v>63.548205569493007</c:v>
                      </c:pt>
                      <c:pt idx="6">
                        <c:v>70.196939315712115</c:v>
                      </c:pt>
                      <c:pt idx="7">
                        <c:v>69.086745395870111</c:v>
                      </c:pt>
                      <c:pt idx="8">
                        <c:v>69.98641199986865</c:v>
                      </c:pt>
                      <c:pt idx="9">
                        <c:v>63.548382737884126</c:v>
                      </c:pt>
                      <c:pt idx="10">
                        <c:v>67.702268227184078</c:v>
                      </c:pt>
                      <c:pt idx="11">
                        <c:v>68.413955311802084</c:v>
                      </c:pt>
                      <c:pt idx="12">
                        <c:v>70.718903791563363</c:v>
                      </c:pt>
                      <c:pt idx="13">
                        <c:v>69.797882679534311</c:v>
                      </c:pt>
                      <c:pt idx="14">
                        <c:v>77.076525446179275</c:v>
                      </c:pt>
                      <c:pt idx="15">
                        <c:v>82.25585781302189</c:v>
                      </c:pt>
                      <c:pt idx="16">
                        <c:v>69.618202373718191</c:v>
                      </c:pt>
                      <c:pt idx="17">
                        <c:v>62.612953392393969</c:v>
                      </c:pt>
                      <c:pt idx="18">
                        <c:v>74.75729531711093</c:v>
                      </c:pt>
                      <c:pt idx="19">
                        <c:v>64.836630780610733</c:v>
                      </c:pt>
                      <c:pt idx="20">
                        <c:v>72.331415165647584</c:v>
                      </c:pt>
                      <c:pt idx="21">
                        <c:v>68.848008081512432</c:v>
                      </c:pt>
                      <c:pt idx="22">
                        <c:v>63.480484818561877</c:v>
                      </c:pt>
                      <c:pt idx="23">
                        <c:v>71.64943948415771</c:v>
                      </c:pt>
                      <c:pt idx="24">
                        <c:v>63.148768030229704</c:v>
                      </c:pt>
                      <c:pt idx="25">
                        <c:v>55.528667397564874</c:v>
                      </c:pt>
                      <c:pt idx="26">
                        <c:v>65.639738678147779</c:v>
                      </c:pt>
                      <c:pt idx="27">
                        <c:v>57.660972068849851</c:v>
                      </c:pt>
                      <c:pt idx="28">
                        <c:v>58.150205562531944</c:v>
                      </c:pt>
                      <c:pt idx="29">
                        <c:v>63.834633138700795</c:v>
                      </c:pt>
                      <c:pt idx="30">
                        <c:v>58.345701274246615</c:v>
                      </c:pt>
                      <c:pt idx="31">
                        <c:v>66.078228036064672</c:v>
                      </c:pt>
                      <c:pt idx="32">
                        <c:v>71.951177842001016</c:v>
                      </c:pt>
                      <c:pt idx="33">
                        <c:v>68.64690225086602</c:v>
                      </c:pt>
                      <c:pt idx="34">
                        <c:v>70.842819167645857</c:v>
                      </c:pt>
                      <c:pt idx="35">
                        <c:v>64.201432995336233</c:v>
                      </c:pt>
                      <c:pt idx="36">
                        <c:v>63.034216348532503</c:v>
                      </c:pt>
                      <c:pt idx="37">
                        <c:v>58.4</c:v>
                      </c:pt>
                      <c:pt idx="38">
                        <c:v>62.1</c:v>
                      </c:pt>
                      <c:pt idx="39">
                        <c:v>60.6</c:v>
                      </c:pt>
                      <c:pt idx="40">
                        <c:v>73.360923074605054</c:v>
                      </c:pt>
                      <c:pt idx="41">
                        <c:v>69.550164756328542</c:v>
                      </c:pt>
                      <c:pt idx="42">
                        <c:v>63.382558334971336</c:v>
                      </c:pt>
                      <c:pt idx="43">
                        <c:v>88.473624045709087</c:v>
                      </c:pt>
                      <c:pt idx="44">
                        <c:v>76.461866856040487</c:v>
                      </c:pt>
                      <c:pt idx="45">
                        <c:v>68.991910425873314</c:v>
                      </c:pt>
                      <c:pt idx="46">
                        <c:v>63.374753034954992</c:v>
                      </c:pt>
                      <c:pt idx="47">
                        <c:v>70.198245701458376</c:v>
                      </c:pt>
                      <c:pt idx="48">
                        <c:v>64.516476524554406</c:v>
                      </c:pt>
                      <c:pt idx="49">
                        <c:v>71.333723513617343</c:v>
                      </c:pt>
                      <c:pt idx="50">
                        <c:v>66.789354859833722</c:v>
                      </c:pt>
                      <c:pt idx="51">
                        <c:v>70.450415304796238</c:v>
                      </c:pt>
                      <c:pt idx="52">
                        <c:v>76.968502140833309</c:v>
                      </c:pt>
                      <c:pt idx="53">
                        <c:v>68.137751417964466</c:v>
                      </c:pt>
                      <c:pt idx="54">
                        <c:v>76.560631682216112</c:v>
                      </c:pt>
                      <c:pt idx="55">
                        <c:v>68.703986258233073</c:v>
                      </c:pt>
                      <c:pt idx="56">
                        <c:v>68.539506190465772</c:v>
                      </c:pt>
                      <c:pt idx="57">
                        <c:v>74.696487307311941</c:v>
                      </c:pt>
                      <c:pt idx="58">
                        <c:v>70.12814750306147</c:v>
                      </c:pt>
                      <c:pt idx="59">
                        <c:v>69.270773654759893</c:v>
                      </c:pt>
                      <c:pt idx="60">
                        <c:v>68.236493935385909</c:v>
                      </c:pt>
                      <c:pt idx="61">
                        <c:v>68.70789164181177</c:v>
                      </c:pt>
                      <c:pt idx="62">
                        <c:v>63.631204025303333</c:v>
                      </c:pt>
                      <c:pt idx="63">
                        <c:v>70.031873527003157</c:v>
                      </c:pt>
                      <c:pt idx="64">
                        <c:v>67.520866671160007</c:v>
                      </c:pt>
                      <c:pt idx="65">
                        <c:v>75.711389954088418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Tablas_informe!$H$5:$H$70</c15:sqref>
                        </c15:formulaRef>
                      </c:ext>
                    </c:extLst>
                    <c:numCache>
                      <c:formatCode>0.0</c:formatCode>
                      <c:ptCount val="66"/>
                      <c:pt idx="0">
                        <c:v>1.277804388638323</c:v>
                      </c:pt>
                      <c:pt idx="1">
                        <c:v>-3.1254906464896663</c:v>
                      </c:pt>
                      <c:pt idx="2">
                        <c:v>-2.0123362282666193</c:v>
                      </c:pt>
                      <c:pt idx="3">
                        <c:v>-6.6936959707848303</c:v>
                      </c:pt>
                      <c:pt idx="4">
                        <c:v>-0.51166773888547823</c:v>
                      </c:pt>
                      <c:pt idx="5">
                        <c:v>-5.8187132337946963</c:v>
                      </c:pt>
                      <c:pt idx="6">
                        <c:v>-3.6891238383771565</c:v>
                      </c:pt>
                      <c:pt idx="7">
                        <c:v>-3.1276230134001679</c:v>
                      </c:pt>
                      <c:pt idx="8">
                        <c:v>-1.5777304346138976</c:v>
                      </c:pt>
                      <c:pt idx="9">
                        <c:v>-0.52277134733149921</c:v>
                      </c:pt>
                      <c:pt idx="10">
                        <c:v>-4.8057539907789959</c:v>
                      </c:pt>
                      <c:pt idx="11">
                        <c:v>-5.6528770177449843</c:v>
                      </c:pt>
                      <c:pt idx="12">
                        <c:v>-7.1590140727795557</c:v>
                      </c:pt>
                      <c:pt idx="13">
                        <c:v>-0.6423429166760144</c:v>
                      </c:pt>
                      <c:pt idx="14">
                        <c:v>-3.3184702049210273</c:v>
                      </c:pt>
                      <c:pt idx="15">
                        <c:v>-4.6513084337963306</c:v>
                      </c:pt>
                      <c:pt idx="16">
                        <c:v>-2.9586304490744055</c:v>
                      </c:pt>
                      <c:pt idx="17">
                        <c:v>1.669473617460973</c:v>
                      </c:pt>
                      <c:pt idx="18">
                        <c:v>-7.3921871085693738</c:v>
                      </c:pt>
                      <c:pt idx="19">
                        <c:v>-0.20821991609015811</c:v>
                      </c:pt>
                      <c:pt idx="20">
                        <c:v>-0.10342163945898619</c:v>
                      </c:pt>
                      <c:pt idx="21">
                        <c:v>-2.4911825957982074</c:v>
                      </c:pt>
                      <c:pt idx="22">
                        <c:v>2.4766489432094829</c:v>
                      </c:pt>
                      <c:pt idx="23">
                        <c:v>-3.4779481245810473</c:v>
                      </c:pt>
                      <c:pt idx="24">
                        <c:v>1.2080582323907834</c:v>
                      </c:pt>
                      <c:pt idx="25">
                        <c:v>1.0019475850451869</c:v>
                      </c:pt>
                      <c:pt idx="26">
                        <c:v>-1.1515568900636595</c:v>
                      </c:pt>
                      <c:pt idx="27">
                        <c:v>2.1156638788988218</c:v>
                      </c:pt>
                      <c:pt idx="28">
                        <c:v>4.1021287752710762</c:v>
                      </c:pt>
                      <c:pt idx="29">
                        <c:v>1.756807386412234</c:v>
                      </c:pt>
                      <c:pt idx="30">
                        <c:v>2.4273826993381675</c:v>
                      </c:pt>
                      <c:pt idx="31">
                        <c:v>-3.9007542393292312</c:v>
                      </c:pt>
                      <c:pt idx="32">
                        <c:v>-1.6995314408037814</c:v>
                      </c:pt>
                      <c:pt idx="33">
                        <c:v>-5.3301152169181876</c:v>
                      </c:pt>
                      <c:pt idx="34">
                        <c:v>-7.249598613096893</c:v>
                      </c:pt>
                      <c:pt idx="35">
                        <c:v>0.3476641544001069</c:v>
                      </c:pt>
                      <c:pt idx="36">
                        <c:v>3.4670825328722756</c:v>
                      </c:pt>
                      <c:pt idx="37">
                        <c:v>0</c:v>
                      </c:pt>
                      <c:pt idx="38">
                        <c:v>9.3999999999999986</c:v>
                      </c:pt>
                      <c:pt idx="39">
                        <c:v>10.499999999999993</c:v>
                      </c:pt>
                      <c:pt idx="40">
                        <c:v>0.8473212574380824</c:v>
                      </c:pt>
                      <c:pt idx="41">
                        <c:v>-4.8011574745983978</c:v>
                      </c:pt>
                      <c:pt idx="42">
                        <c:v>-0.97715544529152254</c:v>
                      </c:pt>
                      <c:pt idx="43">
                        <c:v>-4.5704186873369252</c:v>
                      </c:pt>
                      <c:pt idx="44">
                        <c:v>-6.7507722930526768</c:v>
                      </c:pt>
                      <c:pt idx="45">
                        <c:v>-7.4530488324532698</c:v>
                      </c:pt>
                      <c:pt idx="46">
                        <c:v>-0.21319668272271031</c:v>
                      </c:pt>
                      <c:pt idx="47">
                        <c:v>-4.4052066883826058</c:v>
                      </c:pt>
                      <c:pt idx="48">
                        <c:v>-1.8326002042653187</c:v>
                      </c:pt>
                      <c:pt idx="49">
                        <c:v>-5.0314946179126139</c:v>
                      </c:pt>
                      <c:pt idx="50">
                        <c:v>0.21622529916221822</c:v>
                      </c:pt>
                      <c:pt idx="51">
                        <c:v>-2.181022636967171</c:v>
                      </c:pt>
                      <c:pt idx="52">
                        <c:v>-5.0134291166358054</c:v>
                      </c:pt>
                      <c:pt idx="53">
                        <c:v>-3.8818411526328873</c:v>
                      </c:pt>
                      <c:pt idx="54">
                        <c:v>-4.395605597029359</c:v>
                      </c:pt>
                      <c:pt idx="55">
                        <c:v>-3.4901353736471918</c:v>
                      </c:pt>
                      <c:pt idx="56">
                        <c:v>0.37949546390872513</c:v>
                      </c:pt>
                      <c:pt idx="57">
                        <c:v>0.34355798459593245</c:v>
                      </c:pt>
                      <c:pt idx="58">
                        <c:v>0.8798681500287131</c:v>
                      </c:pt>
                      <c:pt idx="59">
                        <c:v>0.68712190283538632</c:v>
                      </c:pt>
                      <c:pt idx="60">
                        <c:v>0.39726845217725781</c:v>
                      </c:pt>
                      <c:pt idx="61">
                        <c:v>0.62930589601339193</c:v>
                      </c:pt>
                      <c:pt idx="62">
                        <c:v>1.1523177480069364</c:v>
                      </c:pt>
                      <c:pt idx="63">
                        <c:v>0.49971103508278247</c:v>
                      </c:pt>
                      <c:pt idx="64">
                        <c:v>0.70088390433832615</c:v>
                      </c:pt>
                      <c:pt idx="65">
                        <c:v>-0.37137429478515571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1AA4-4B09-8BB7-D3667F7758E6}"/>
                  </c:ext>
                </c:extLst>
              </c15:ser>
            </c15:filteredScatterSeries>
          </c:ext>
        </c:extLst>
      </c:scatterChart>
      <c:valAx>
        <c:axId val="1319251023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266319"/>
        <c:crosses val="autoZero"/>
        <c:crossBetween val="midCat"/>
      </c:valAx>
      <c:valAx>
        <c:axId val="60826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251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4"/>
          <c:tx>
            <c:v>V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Tablas_informe!$F$5:$F$70</c:f>
              <c:numCache>
                <c:formatCode>0.0</c:formatCode>
                <c:ptCount val="66"/>
                <c:pt idx="0">
                  <c:v>63.637729497097297</c:v>
                </c:pt>
                <c:pt idx="1">
                  <c:v>63.734049846591347</c:v>
                </c:pt>
                <c:pt idx="2">
                  <c:v>59.827187638022139</c:v>
                </c:pt>
                <c:pt idx="3">
                  <c:v>67.387132734107752</c:v>
                </c:pt>
                <c:pt idx="4">
                  <c:v>62.043249016795031</c:v>
                </c:pt>
                <c:pt idx="5">
                  <c:v>60.364242015028225</c:v>
                </c:pt>
                <c:pt idx="6">
                  <c:v>62.222864893565287</c:v>
                </c:pt>
                <c:pt idx="7">
                  <c:v>66.3875398083063</c:v>
                </c:pt>
                <c:pt idx="8">
                  <c:v>63.188628202992206</c:v>
                </c:pt>
                <c:pt idx="9">
                  <c:v>56.622658634348355</c:v>
                </c:pt>
                <c:pt idx="10">
                  <c:v>65.468327392293247</c:v>
                </c:pt>
                <c:pt idx="11">
                  <c:v>66.217864340702633</c:v>
                </c:pt>
                <c:pt idx="12">
                  <c:v>63.979433903295401</c:v>
                </c:pt>
                <c:pt idx="13">
                  <c:v>63.973963305620636</c:v>
                </c:pt>
                <c:pt idx="14">
                  <c:v>72.249109026356834</c:v>
                </c:pt>
                <c:pt idx="15">
                  <c:v>79.515020714893836</c:v>
                </c:pt>
                <c:pt idx="16">
                  <c:v>67.708084431916674</c:v>
                </c:pt>
                <c:pt idx="17">
                  <c:v>59.838291346498309</c:v>
                </c:pt>
                <c:pt idx="18">
                  <c:v>73.972824022539641</c:v>
                </c:pt>
                <c:pt idx="19">
                  <c:v>58.290405680625248</c:v>
                </c:pt>
                <c:pt idx="20">
                  <c:v>67.463223654321595</c:v>
                </c:pt>
                <c:pt idx="21">
                  <c:v>70.647402917524971</c:v>
                </c:pt>
                <c:pt idx="22">
                  <c:v>65.7287128118776</c:v>
                </c:pt>
                <c:pt idx="23">
                  <c:v>72.312586578020841</c:v>
                </c:pt>
                <c:pt idx="24">
                  <c:v>57.036994315444261</c:v>
                </c:pt>
                <c:pt idx="25">
                  <c:v>53.751836030848345</c:v>
                </c:pt>
                <c:pt idx="26">
                  <c:v>61.608731433509163</c:v>
                </c:pt>
                <c:pt idx="27">
                  <c:v>57.206769188384108</c:v>
                </c:pt>
                <c:pt idx="28">
                  <c:v>69.10183718304134</c:v>
                </c:pt>
                <c:pt idx="29">
                  <c:v>63.383498503282183</c:v>
                </c:pt>
                <c:pt idx="30">
                  <c:v>64.683698489845142</c:v>
                </c:pt>
                <c:pt idx="31">
                  <c:v>59.96743097025076</c:v>
                </c:pt>
                <c:pt idx="32">
                  <c:v>71.626837465200282</c:v>
                </c:pt>
                <c:pt idx="33">
                  <c:v>68.864028787286486</c:v>
                </c:pt>
                <c:pt idx="34">
                  <c:v>66.918530476402765</c:v>
                </c:pt>
                <c:pt idx="35">
                  <c:v>69.191460942171801</c:v>
                </c:pt>
                <c:pt idx="36">
                  <c:v>67.975206629409939</c:v>
                </c:pt>
                <c:pt idx="37">
                  <c:v>61.4</c:v>
                </c:pt>
                <c:pt idx="38">
                  <c:v>59.9</c:v>
                </c:pt>
                <c:pt idx="39">
                  <c:v>58.5</c:v>
                </c:pt>
                <c:pt idx="40">
                  <c:v>63.196049619546585</c:v>
                </c:pt>
                <c:pt idx="41">
                  <c:v>68.311870079941144</c:v>
                </c:pt>
                <c:pt idx="42">
                  <c:v>59.89290790914432</c:v>
                </c:pt>
                <c:pt idx="43">
                  <c:v>81.762107912000786</c:v>
                </c:pt>
                <c:pt idx="44">
                  <c:v>71.998434200814046</c:v>
                </c:pt>
                <c:pt idx="45">
                  <c:v>58.008306155952482</c:v>
                </c:pt>
                <c:pt idx="46">
                  <c:v>59.875115078003873</c:v>
                </c:pt>
                <c:pt idx="47">
                  <c:v>62.488444922754709</c:v>
                </c:pt>
                <c:pt idx="48">
                  <c:v>62.054291238607568</c:v>
                </c:pt>
                <c:pt idx="49">
                  <c:v>61.296326967973876</c:v>
                </c:pt>
                <c:pt idx="50">
                  <c:v>60.280688941931977</c:v>
                </c:pt>
                <c:pt idx="51">
                  <c:v>60.527557064477321</c:v>
                </c:pt>
                <c:pt idx="52">
                  <c:v>67.840500229441759</c:v>
                </c:pt>
                <c:pt idx="53">
                  <c:v>63.523660061953521</c:v>
                </c:pt>
                <c:pt idx="54">
                  <c:v>70.094511404159206</c:v>
                </c:pt>
                <c:pt idx="55">
                  <c:v>59.424917865712352</c:v>
                </c:pt>
                <c:pt idx="56">
                  <c:v>61.626934062040903</c:v>
                </c:pt>
                <c:pt idx="57">
                  <c:v>69.220314265948119</c:v>
                </c:pt>
                <c:pt idx="58">
                  <c:v>66.012913409061696</c:v>
                </c:pt>
                <c:pt idx="59">
                  <c:v>63.457947853068539</c:v>
                </c:pt>
                <c:pt idx="60">
                  <c:v>62.131096443124392</c:v>
                </c:pt>
                <c:pt idx="61">
                  <c:v>62.965949739978704</c:v>
                </c:pt>
                <c:pt idx="62">
                  <c:v>58.781705873314927</c:v>
                </c:pt>
                <c:pt idx="63">
                  <c:v>64.294781361172099</c:v>
                </c:pt>
                <c:pt idx="64">
                  <c:v>62.313343775519286</c:v>
                </c:pt>
                <c:pt idx="65">
                  <c:v>72.375067064590297</c:v>
                </c:pt>
              </c:numCache>
            </c:numRef>
          </c:xVal>
          <c:yVal>
            <c:numRef>
              <c:f>Tablas_informe!$S$5:$S$67</c:f>
              <c:numCache>
                <c:formatCode>0.0</c:formatCode>
                <c:ptCount val="63"/>
                <c:pt idx="0">
                  <c:v>-2.7787443334608213</c:v>
                </c:pt>
                <c:pt idx="1">
                  <c:v>4.6467683752402635</c:v>
                </c:pt>
                <c:pt idx="2">
                  <c:v>3.6044018876690984</c:v>
                </c:pt>
                <c:pt idx="3">
                  <c:v>-7.4522977992532446</c:v>
                </c:pt>
                <c:pt idx="4">
                  <c:v>3.5823192595798901</c:v>
                </c:pt>
                <c:pt idx="5">
                  <c:v>-3.3938590184444024</c:v>
                </c:pt>
                <c:pt idx="6">
                  <c:v>1.6784999434649563</c:v>
                </c:pt>
                <c:pt idx="7">
                  <c:v>-0.5587916351784088</c:v>
                </c:pt>
                <c:pt idx="8">
                  <c:v>4.3509205058317804</c:v>
                </c:pt>
                <c:pt idx="9">
                  <c:v>5.2658396567740127</c:v>
                </c:pt>
                <c:pt idx="10">
                  <c:v>-2.1540762539306257</c:v>
                </c:pt>
                <c:pt idx="11">
                  <c:v>-3.5374509149669819</c:v>
                </c:pt>
                <c:pt idx="12">
                  <c:v>-3.8476016539486295</c:v>
                </c:pt>
                <c:pt idx="13">
                  <c:v>4.7182835335837296</c:v>
                </c:pt>
                <c:pt idx="14">
                  <c:v>-0.90704435040437659</c:v>
                </c:pt>
                <c:pt idx="15">
                  <c:v>-3.1636744334016669</c:v>
                </c:pt>
                <c:pt idx="16">
                  <c:v>-0.89570167910754606</c:v>
                </c:pt>
                <c:pt idx="17">
                  <c:v>5.1114087603108231</c:v>
                </c:pt>
                <c:pt idx="18">
                  <c:v>-9.1086299047919681</c:v>
                </c:pt>
                <c:pt idx="19">
                  <c:v>6.8537018703299566</c:v>
                </c:pt>
                <c:pt idx="20">
                  <c:v>4.5545396690314277</c:v>
                </c:pt>
                <c:pt idx="21">
                  <c:v>-5.148895033571776</c:v>
                </c:pt>
                <c:pt idx="22">
                  <c:v>-1.3427404371012273</c:v>
                </c:pt>
                <c:pt idx="23">
                  <c:v>-3.4071287497359179</c:v>
                </c:pt>
                <c:pt idx="24">
                  <c:v>7.3723335939507919</c:v>
                </c:pt>
                <c:pt idx="25">
                  <c:v>2.3486773008547885</c:v>
                </c:pt>
                <c:pt idx="26">
                  <c:v>4.5397141676178734</c:v>
                </c:pt>
                <c:pt idx="27">
                  <c:v>1.4172573911403177</c:v>
                </c:pt>
                <c:pt idx="28">
                  <c:v>-7.9878025645569011</c:v>
                </c:pt>
                <c:pt idx="29">
                  <c:v>-2.5294922865591616</c:v>
                </c:pt>
                <c:pt idx="30">
                  <c:v>-8.5486807668467577</c:v>
                </c:pt>
                <c:pt idx="31">
                  <c:v>-2.400034335532041</c:v>
                </c:pt>
                <c:pt idx="32">
                  <c:v>-1.2255834049964278</c:v>
                </c:pt>
                <c:pt idx="33">
                  <c:v>-4.2465890106749384</c:v>
                </c:pt>
                <c:pt idx="34">
                  <c:v>-7.7850243380270854</c:v>
                </c:pt>
                <c:pt idx="35">
                  <c:v>-0.42127027884622237</c:v>
                </c:pt>
                <c:pt idx="36">
                  <c:v>-2.6675358612768747</c:v>
                </c:pt>
                <c:pt idx="37">
                  <c:v>4.8728326866872109</c:v>
                </c:pt>
                <c:pt idx="38">
                  <c:v>-3.8845872201763996</c:v>
                </c:pt>
                <c:pt idx="39">
                  <c:v>3.3264928680620329</c:v>
                </c:pt>
                <c:pt idx="40">
                  <c:v>2.6741578142565743</c:v>
                </c:pt>
                <c:pt idx="41">
                  <c:v>-1.7400539191249891</c:v>
                </c:pt>
                <c:pt idx="42">
                  <c:v>2.464354313181488</c:v>
                </c:pt>
                <c:pt idx="43">
                  <c:v>2.6618438768434558</c:v>
                </c:pt>
                <c:pt idx="44">
                  <c:v>0.56919390658656255</c:v>
                </c:pt>
                <c:pt idx="45">
                  <c:v>3.0787068523346051</c:v>
                </c:pt>
                <c:pt idx="46">
                  <c:v>3.0224471841502236</c:v>
                </c:pt>
                <c:pt idx="47">
                  <c:v>-0.30647783098558534</c:v>
                </c:pt>
                <c:pt idx="48">
                  <c:v>5.2021908639853223</c:v>
                </c:pt>
                <c:pt idx="49">
                  <c:v>4.3325482980270351</c:v>
                </c:pt>
                <c:pt idx="50">
                  <c:v>0.77934145623184747</c:v>
                </c:pt>
                <c:pt idx="51">
                  <c:v>1.4212626924708616</c:v>
                </c:pt>
                <c:pt idx="52">
                  <c:v>3.9121934724069973</c:v>
                </c:pt>
                <c:pt idx="53">
                  <c:v>7.6731214793469675</c:v>
                </c:pt>
                <c:pt idx="54">
                  <c:v>5.7542702095507678</c:v>
                </c:pt>
                <c:pt idx="55">
                  <c:v>5.1232962201323033</c:v>
                </c:pt>
                <c:pt idx="56">
                  <c:v>6.8875736109933925</c:v>
                </c:pt>
                <c:pt idx="57">
                  <c:v>6.9705189929107689</c:v>
                </c:pt>
                <c:pt idx="58">
                  <c:v>6.6078228364167373</c:v>
                </c:pt>
                <c:pt idx="59">
                  <c:v>6.3293267147433312</c:v>
                </c:pt>
                <c:pt idx="60">
                  <c:v>6.8142823582156211</c:v>
                </c:pt>
                <c:pt idx="61">
                  <c:v>6.2445774811546073</c:v>
                </c:pt>
                <c:pt idx="62">
                  <c:v>3.325519643848267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8A-48DA-AFE6-BDCFB5902B07}"/>
            </c:ext>
          </c:extLst>
        </c:ser>
        <c:ser>
          <c:idx val="5"/>
          <c:order val="5"/>
          <c:tx>
            <c:v>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Tablas_informe!$F$5:$F$70</c:f>
              <c:numCache>
                <c:formatCode>0.0</c:formatCode>
                <c:ptCount val="66"/>
                <c:pt idx="0">
                  <c:v>63.637729497097297</c:v>
                </c:pt>
                <c:pt idx="1">
                  <c:v>63.734049846591347</c:v>
                </c:pt>
                <c:pt idx="2">
                  <c:v>59.827187638022139</c:v>
                </c:pt>
                <c:pt idx="3">
                  <c:v>67.387132734107752</c:v>
                </c:pt>
                <c:pt idx="4">
                  <c:v>62.043249016795031</c:v>
                </c:pt>
                <c:pt idx="5">
                  <c:v>60.364242015028225</c:v>
                </c:pt>
                <c:pt idx="6">
                  <c:v>62.222864893565287</c:v>
                </c:pt>
                <c:pt idx="7">
                  <c:v>66.3875398083063</c:v>
                </c:pt>
                <c:pt idx="8">
                  <c:v>63.188628202992206</c:v>
                </c:pt>
                <c:pt idx="9">
                  <c:v>56.622658634348355</c:v>
                </c:pt>
                <c:pt idx="10">
                  <c:v>65.468327392293247</c:v>
                </c:pt>
                <c:pt idx="11">
                  <c:v>66.217864340702633</c:v>
                </c:pt>
                <c:pt idx="12">
                  <c:v>63.979433903295401</c:v>
                </c:pt>
                <c:pt idx="13">
                  <c:v>63.973963305620636</c:v>
                </c:pt>
                <c:pt idx="14">
                  <c:v>72.249109026356834</c:v>
                </c:pt>
                <c:pt idx="15">
                  <c:v>79.515020714893836</c:v>
                </c:pt>
                <c:pt idx="16">
                  <c:v>67.708084431916674</c:v>
                </c:pt>
                <c:pt idx="17">
                  <c:v>59.838291346498309</c:v>
                </c:pt>
                <c:pt idx="18">
                  <c:v>73.972824022539641</c:v>
                </c:pt>
                <c:pt idx="19">
                  <c:v>58.290405680625248</c:v>
                </c:pt>
                <c:pt idx="20">
                  <c:v>67.463223654321595</c:v>
                </c:pt>
                <c:pt idx="21">
                  <c:v>70.647402917524971</c:v>
                </c:pt>
                <c:pt idx="22">
                  <c:v>65.7287128118776</c:v>
                </c:pt>
                <c:pt idx="23">
                  <c:v>72.312586578020841</c:v>
                </c:pt>
                <c:pt idx="24">
                  <c:v>57.036994315444261</c:v>
                </c:pt>
                <c:pt idx="25">
                  <c:v>53.751836030848345</c:v>
                </c:pt>
                <c:pt idx="26">
                  <c:v>61.608731433509163</c:v>
                </c:pt>
                <c:pt idx="27">
                  <c:v>57.206769188384108</c:v>
                </c:pt>
                <c:pt idx="28">
                  <c:v>69.10183718304134</c:v>
                </c:pt>
                <c:pt idx="29">
                  <c:v>63.383498503282183</c:v>
                </c:pt>
                <c:pt idx="30">
                  <c:v>64.683698489845142</c:v>
                </c:pt>
                <c:pt idx="31">
                  <c:v>59.96743097025076</c:v>
                </c:pt>
                <c:pt idx="32">
                  <c:v>71.626837465200282</c:v>
                </c:pt>
                <c:pt idx="33">
                  <c:v>68.864028787286486</c:v>
                </c:pt>
                <c:pt idx="34">
                  <c:v>66.918530476402765</c:v>
                </c:pt>
                <c:pt idx="35">
                  <c:v>69.191460942171801</c:v>
                </c:pt>
                <c:pt idx="36">
                  <c:v>67.975206629409939</c:v>
                </c:pt>
                <c:pt idx="37">
                  <c:v>61.4</c:v>
                </c:pt>
                <c:pt idx="38">
                  <c:v>59.9</c:v>
                </c:pt>
                <c:pt idx="39">
                  <c:v>58.5</c:v>
                </c:pt>
                <c:pt idx="40">
                  <c:v>63.196049619546585</c:v>
                </c:pt>
                <c:pt idx="41">
                  <c:v>68.311870079941144</c:v>
                </c:pt>
                <c:pt idx="42">
                  <c:v>59.89290790914432</c:v>
                </c:pt>
                <c:pt idx="43">
                  <c:v>81.762107912000786</c:v>
                </c:pt>
                <c:pt idx="44">
                  <c:v>71.998434200814046</c:v>
                </c:pt>
                <c:pt idx="45">
                  <c:v>58.008306155952482</c:v>
                </c:pt>
                <c:pt idx="46">
                  <c:v>59.875115078003873</c:v>
                </c:pt>
                <c:pt idx="47">
                  <c:v>62.488444922754709</c:v>
                </c:pt>
                <c:pt idx="48">
                  <c:v>62.054291238607568</c:v>
                </c:pt>
                <c:pt idx="49">
                  <c:v>61.296326967973876</c:v>
                </c:pt>
                <c:pt idx="50">
                  <c:v>60.280688941931977</c:v>
                </c:pt>
                <c:pt idx="51">
                  <c:v>60.527557064477321</c:v>
                </c:pt>
                <c:pt idx="52">
                  <c:v>67.840500229441759</c:v>
                </c:pt>
                <c:pt idx="53">
                  <c:v>63.523660061953521</c:v>
                </c:pt>
                <c:pt idx="54">
                  <c:v>70.094511404159206</c:v>
                </c:pt>
                <c:pt idx="55">
                  <c:v>59.424917865712352</c:v>
                </c:pt>
                <c:pt idx="56">
                  <c:v>61.626934062040903</c:v>
                </c:pt>
                <c:pt idx="57">
                  <c:v>69.220314265948119</c:v>
                </c:pt>
                <c:pt idx="58">
                  <c:v>66.012913409061696</c:v>
                </c:pt>
                <c:pt idx="59">
                  <c:v>63.457947853068539</c:v>
                </c:pt>
                <c:pt idx="60">
                  <c:v>62.131096443124392</c:v>
                </c:pt>
                <c:pt idx="61">
                  <c:v>62.965949739978704</c:v>
                </c:pt>
                <c:pt idx="62">
                  <c:v>58.781705873314927</c:v>
                </c:pt>
                <c:pt idx="63">
                  <c:v>64.294781361172099</c:v>
                </c:pt>
                <c:pt idx="64">
                  <c:v>62.313343775519286</c:v>
                </c:pt>
                <c:pt idx="65">
                  <c:v>72.375067064590297</c:v>
                </c:pt>
              </c:numCache>
            </c:numRef>
          </c:xVal>
          <c:yVal>
            <c:numRef>
              <c:f>Tablas_informe!$T$5:$T$67</c:f>
              <c:numCache>
                <c:formatCode>0.0</c:formatCode>
                <c:ptCount val="63"/>
                <c:pt idx="0">
                  <c:v>-7.2002951188079933</c:v>
                </c:pt>
                <c:pt idx="1">
                  <c:v>3.4556604279962357</c:v>
                </c:pt>
                <c:pt idx="2">
                  <c:v>3.6470940457513166</c:v>
                </c:pt>
                <c:pt idx="3">
                  <c:v>-9.2939303109317137</c:v>
                </c:pt>
                <c:pt idx="4">
                  <c:v>0.58467646785859984</c:v>
                </c:pt>
                <c:pt idx="5">
                  <c:v>-6.7963005582541243</c:v>
                </c:pt>
                <c:pt idx="6">
                  <c:v>3.9695668098892867</c:v>
                </c:pt>
                <c:pt idx="7">
                  <c:v>-0.53517880946948537</c:v>
                </c:pt>
                <c:pt idx="8">
                  <c:v>4.5487755089433932</c:v>
                </c:pt>
                <c:pt idx="9">
                  <c:v>5.5484194460597394</c:v>
                </c:pt>
                <c:pt idx="10">
                  <c:v>-3.9493954053869942</c:v>
                </c:pt>
                <c:pt idx="11">
                  <c:v>-3.3982355941600844</c:v>
                </c:pt>
                <c:pt idx="12">
                  <c:v>0.74462471846065625</c:v>
                </c:pt>
                <c:pt idx="13">
                  <c:v>3.2646273276121747</c:v>
                </c:pt>
                <c:pt idx="14">
                  <c:v>2.3682569607757671</c:v>
                </c:pt>
                <c:pt idx="15">
                  <c:v>-5.7663707530325468</c:v>
                </c:pt>
                <c:pt idx="16">
                  <c:v>-3.2935483743201388</c:v>
                </c:pt>
                <c:pt idx="17">
                  <c:v>1.5972555586424733</c:v>
                </c:pt>
                <c:pt idx="18">
                  <c:v>-7.826565508034804</c:v>
                </c:pt>
                <c:pt idx="19">
                  <c:v>4.2416572790030003</c:v>
                </c:pt>
                <c:pt idx="20">
                  <c:v>2.5818081262274859</c:v>
                </c:pt>
                <c:pt idx="21">
                  <c:v>-4.0625917911084031</c:v>
                </c:pt>
                <c:pt idx="22">
                  <c:v>-1.8684654370019445</c:v>
                </c:pt>
                <c:pt idx="23">
                  <c:v>-5.956094571858614</c:v>
                </c:pt>
                <c:pt idx="24">
                  <c:v>5.218356454478851</c:v>
                </c:pt>
                <c:pt idx="25">
                  <c:v>1.7860816748540458</c:v>
                </c:pt>
                <c:pt idx="26">
                  <c:v>3.8454398890308994E-2</c:v>
                </c:pt>
                <c:pt idx="27">
                  <c:v>3.2836173947316638E-2</c:v>
                </c:pt>
                <c:pt idx="28">
                  <c:v>-12.156275001067677</c:v>
                </c:pt>
                <c:pt idx="29">
                  <c:v>-6.5814067976401844</c:v>
                </c:pt>
                <c:pt idx="30">
                  <c:v>-8.4033408651161992</c:v>
                </c:pt>
                <c:pt idx="31">
                  <c:v>3.1925805987934837</c:v>
                </c:pt>
                <c:pt idx="32">
                  <c:v>-0.81671517315294295</c:v>
                </c:pt>
                <c:pt idx="33">
                  <c:v>-8.0291366545739109</c:v>
                </c:pt>
                <c:pt idx="34">
                  <c:v>-2.2905928430603097</c:v>
                </c:pt>
                <c:pt idx="35">
                  <c:v>-7.2904960466112243</c:v>
                </c:pt>
                <c:pt idx="36">
                  <c:v>-4.8425097283567595</c:v>
                </c:pt>
                <c:pt idx="37">
                  <c:v>1.3244460644272706</c:v>
                </c:pt>
                <c:pt idx="38">
                  <c:v>-2.7269299484793095</c:v>
                </c:pt>
                <c:pt idx="39">
                  <c:v>0.16714867893455221</c:v>
                </c:pt>
                <c:pt idx="40">
                  <c:v>1.0089879954922907</c:v>
                </c:pt>
                <c:pt idx="41">
                  <c:v>-3.7720681671229954</c:v>
                </c:pt>
                <c:pt idx="42">
                  <c:v>3.4146317503272172</c:v>
                </c:pt>
                <c:pt idx="43">
                  <c:v>6.9665141826279253</c:v>
                </c:pt>
                <c:pt idx="44">
                  <c:v>5.0877817390731508</c:v>
                </c:pt>
                <c:pt idx="45">
                  <c:v>5.257646221740643</c:v>
                </c:pt>
                <c:pt idx="46">
                  <c:v>4.0017158939405704</c:v>
                </c:pt>
                <c:pt idx="47">
                  <c:v>2.4251896414435521</c:v>
                </c:pt>
                <c:pt idx="48">
                  <c:v>4.8028564894529993</c:v>
                </c:pt>
                <c:pt idx="49">
                  <c:v>5.1639781398308742</c:v>
                </c:pt>
                <c:pt idx="50">
                  <c:v>2.7686346903155084</c:v>
                </c:pt>
                <c:pt idx="51">
                  <c:v>2.9622813918063997</c:v>
                </c:pt>
                <c:pt idx="52">
                  <c:v>5.8334527260245324</c:v>
                </c:pt>
                <c:pt idx="53">
                  <c:v>5.2580098913025424</c:v>
                </c:pt>
                <c:pt idx="54">
                  <c:v>4.8379178162852412</c:v>
                </c:pt>
                <c:pt idx="55">
                  <c:v>3.4177659910912439</c:v>
                </c:pt>
                <c:pt idx="56">
                  <c:v>4.0454014586242977</c:v>
                </c:pt>
                <c:pt idx="57">
                  <c:v>4.432629683804862</c:v>
                </c:pt>
                <c:pt idx="58">
                  <c:v>5.4330672683317331</c:v>
                </c:pt>
                <c:pt idx="59">
                  <c:v>4.32619975188436</c:v>
                </c:pt>
                <c:pt idx="60">
                  <c:v>4.5050056773102369</c:v>
                </c:pt>
                <c:pt idx="61">
                  <c:v>2.870660767750536</c:v>
                </c:pt>
                <c:pt idx="62">
                  <c:v>-0.71170772026343343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8A-48DA-AFE6-BDCFB5902B07}"/>
            </c:ext>
          </c:extLst>
        </c:ser>
        <c:ser>
          <c:idx val="6"/>
          <c:order val="6"/>
          <c:tx>
            <c:v>D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Tablas_informe!$F$5:$F$70</c:f>
              <c:numCache>
                <c:formatCode>0.0</c:formatCode>
                <c:ptCount val="66"/>
                <c:pt idx="0">
                  <c:v>63.637729497097297</c:v>
                </c:pt>
                <c:pt idx="1">
                  <c:v>63.734049846591347</c:v>
                </c:pt>
                <c:pt idx="2">
                  <c:v>59.827187638022139</c:v>
                </c:pt>
                <c:pt idx="3">
                  <c:v>67.387132734107752</c:v>
                </c:pt>
                <c:pt idx="4">
                  <c:v>62.043249016795031</c:v>
                </c:pt>
                <c:pt idx="5">
                  <c:v>60.364242015028225</c:v>
                </c:pt>
                <c:pt idx="6">
                  <c:v>62.222864893565287</c:v>
                </c:pt>
                <c:pt idx="7">
                  <c:v>66.3875398083063</c:v>
                </c:pt>
                <c:pt idx="8">
                  <c:v>63.188628202992206</c:v>
                </c:pt>
                <c:pt idx="9">
                  <c:v>56.622658634348355</c:v>
                </c:pt>
                <c:pt idx="10">
                  <c:v>65.468327392293247</c:v>
                </c:pt>
                <c:pt idx="11">
                  <c:v>66.217864340702633</c:v>
                </c:pt>
                <c:pt idx="12">
                  <c:v>63.979433903295401</c:v>
                </c:pt>
                <c:pt idx="13">
                  <c:v>63.973963305620636</c:v>
                </c:pt>
                <c:pt idx="14">
                  <c:v>72.249109026356834</c:v>
                </c:pt>
                <c:pt idx="15">
                  <c:v>79.515020714893836</c:v>
                </c:pt>
                <c:pt idx="16">
                  <c:v>67.708084431916674</c:v>
                </c:pt>
                <c:pt idx="17">
                  <c:v>59.838291346498309</c:v>
                </c:pt>
                <c:pt idx="18">
                  <c:v>73.972824022539641</c:v>
                </c:pt>
                <c:pt idx="19">
                  <c:v>58.290405680625248</c:v>
                </c:pt>
                <c:pt idx="20">
                  <c:v>67.463223654321595</c:v>
                </c:pt>
                <c:pt idx="21">
                  <c:v>70.647402917524971</c:v>
                </c:pt>
                <c:pt idx="22">
                  <c:v>65.7287128118776</c:v>
                </c:pt>
                <c:pt idx="23">
                  <c:v>72.312586578020841</c:v>
                </c:pt>
                <c:pt idx="24">
                  <c:v>57.036994315444261</c:v>
                </c:pt>
                <c:pt idx="25">
                  <c:v>53.751836030848345</c:v>
                </c:pt>
                <c:pt idx="26">
                  <c:v>61.608731433509163</c:v>
                </c:pt>
                <c:pt idx="27">
                  <c:v>57.206769188384108</c:v>
                </c:pt>
                <c:pt idx="28">
                  <c:v>69.10183718304134</c:v>
                </c:pt>
                <c:pt idx="29">
                  <c:v>63.383498503282183</c:v>
                </c:pt>
                <c:pt idx="30">
                  <c:v>64.683698489845142</c:v>
                </c:pt>
                <c:pt idx="31">
                  <c:v>59.96743097025076</c:v>
                </c:pt>
                <c:pt idx="32">
                  <c:v>71.626837465200282</c:v>
                </c:pt>
                <c:pt idx="33">
                  <c:v>68.864028787286486</c:v>
                </c:pt>
                <c:pt idx="34">
                  <c:v>66.918530476402765</c:v>
                </c:pt>
                <c:pt idx="35">
                  <c:v>69.191460942171801</c:v>
                </c:pt>
                <c:pt idx="36">
                  <c:v>67.975206629409939</c:v>
                </c:pt>
                <c:pt idx="37">
                  <c:v>61.4</c:v>
                </c:pt>
                <c:pt idx="38">
                  <c:v>59.9</c:v>
                </c:pt>
                <c:pt idx="39">
                  <c:v>58.5</c:v>
                </c:pt>
                <c:pt idx="40">
                  <c:v>63.196049619546585</c:v>
                </c:pt>
                <c:pt idx="41">
                  <c:v>68.311870079941144</c:v>
                </c:pt>
                <c:pt idx="42">
                  <c:v>59.89290790914432</c:v>
                </c:pt>
                <c:pt idx="43">
                  <c:v>81.762107912000786</c:v>
                </c:pt>
                <c:pt idx="44">
                  <c:v>71.998434200814046</c:v>
                </c:pt>
                <c:pt idx="45">
                  <c:v>58.008306155952482</c:v>
                </c:pt>
                <c:pt idx="46">
                  <c:v>59.875115078003873</c:v>
                </c:pt>
                <c:pt idx="47">
                  <c:v>62.488444922754709</c:v>
                </c:pt>
                <c:pt idx="48">
                  <c:v>62.054291238607568</c:v>
                </c:pt>
                <c:pt idx="49">
                  <c:v>61.296326967973876</c:v>
                </c:pt>
                <c:pt idx="50">
                  <c:v>60.280688941931977</c:v>
                </c:pt>
                <c:pt idx="51">
                  <c:v>60.527557064477321</c:v>
                </c:pt>
                <c:pt idx="52">
                  <c:v>67.840500229441759</c:v>
                </c:pt>
                <c:pt idx="53">
                  <c:v>63.523660061953521</c:v>
                </c:pt>
                <c:pt idx="54">
                  <c:v>70.094511404159206</c:v>
                </c:pt>
                <c:pt idx="55">
                  <c:v>59.424917865712352</c:v>
                </c:pt>
                <c:pt idx="56">
                  <c:v>61.626934062040903</c:v>
                </c:pt>
                <c:pt idx="57">
                  <c:v>69.220314265948119</c:v>
                </c:pt>
                <c:pt idx="58">
                  <c:v>66.012913409061696</c:v>
                </c:pt>
                <c:pt idx="59">
                  <c:v>63.457947853068539</c:v>
                </c:pt>
                <c:pt idx="60">
                  <c:v>62.131096443124392</c:v>
                </c:pt>
                <c:pt idx="61">
                  <c:v>62.965949739978704</c:v>
                </c:pt>
                <c:pt idx="62">
                  <c:v>58.781705873314927</c:v>
                </c:pt>
                <c:pt idx="63">
                  <c:v>64.294781361172099</c:v>
                </c:pt>
                <c:pt idx="64">
                  <c:v>62.313343775519286</c:v>
                </c:pt>
                <c:pt idx="65">
                  <c:v>72.375067064590297</c:v>
                </c:pt>
              </c:numCache>
            </c:numRef>
          </c:xVal>
          <c:yVal>
            <c:numRef>
              <c:f>Tablas_informe!$U$5:$U$67</c:f>
              <c:numCache>
                <c:formatCode>0.0</c:formatCode>
                <c:ptCount val="63"/>
                <c:pt idx="0">
                  <c:v>-5.6188379374391104</c:v>
                </c:pt>
                <c:pt idx="1">
                  <c:v>1.8386566743030244</c:v>
                </c:pt>
                <c:pt idx="2">
                  <c:v>4.1168980990596822</c:v>
                </c:pt>
                <c:pt idx="3">
                  <c:v>-8.1842772153283363</c:v>
                </c:pt>
                <c:pt idx="4">
                  <c:v>0.18680811679274711</c:v>
                </c:pt>
                <c:pt idx="5">
                  <c:v>-3.9977956575376652</c:v>
                </c:pt>
                <c:pt idx="6">
                  <c:v>3.280750232399086</c:v>
                </c:pt>
                <c:pt idx="7">
                  <c:v>-2.4953061926288314</c:v>
                </c:pt>
                <c:pt idx="8">
                  <c:v>4.8415118876732777</c:v>
                </c:pt>
                <c:pt idx="9">
                  <c:v>5.2525518955990336</c:v>
                </c:pt>
                <c:pt idx="10">
                  <c:v>-5.5665355633001354</c:v>
                </c:pt>
                <c:pt idx="11">
                  <c:v>-6.1349175020257292</c:v>
                </c:pt>
                <c:pt idx="12">
                  <c:v>-1.1926778777506257</c:v>
                </c:pt>
                <c:pt idx="13">
                  <c:v>2.3366453941660552</c:v>
                </c:pt>
                <c:pt idx="14">
                  <c:v>-1.0848175838557523</c:v>
                </c:pt>
                <c:pt idx="15">
                  <c:v>-7.5709794576425509</c:v>
                </c:pt>
                <c:pt idx="16">
                  <c:v>-7.0158524916687242</c:v>
                </c:pt>
                <c:pt idx="17">
                  <c:v>2.0325714579808221</c:v>
                </c:pt>
                <c:pt idx="18">
                  <c:v>-10.504926208584649</c:v>
                </c:pt>
                <c:pt idx="19">
                  <c:v>3.3808558973683276</c:v>
                </c:pt>
                <c:pt idx="20">
                  <c:v>0.69075403430606741</c:v>
                </c:pt>
                <c:pt idx="21">
                  <c:v>-7.4411017216718705</c:v>
                </c:pt>
                <c:pt idx="22">
                  <c:v>-2.2063575403936682</c:v>
                </c:pt>
                <c:pt idx="23">
                  <c:v>-6.1654265035378302</c:v>
                </c:pt>
                <c:pt idx="24">
                  <c:v>4.4386556664968566</c:v>
                </c:pt>
                <c:pt idx="25">
                  <c:v>2.7551328543284583</c:v>
                </c:pt>
                <c:pt idx="26">
                  <c:v>-1.5845001628513486</c:v>
                </c:pt>
                <c:pt idx="27">
                  <c:v>-1.0198467864652869</c:v>
                </c:pt>
                <c:pt idx="28">
                  <c:v>-9.4690622518495857</c:v>
                </c:pt>
                <c:pt idx="29">
                  <c:v>1.1090330148524217</c:v>
                </c:pt>
                <c:pt idx="30">
                  <c:v>-7.4408596881367259</c:v>
                </c:pt>
                <c:pt idx="31">
                  <c:v>2.6852686041959544</c:v>
                </c:pt>
                <c:pt idx="32">
                  <c:v>-3.6829363500302463</c:v>
                </c:pt>
                <c:pt idx="33">
                  <c:v>-8.4980682058718315</c:v>
                </c:pt>
                <c:pt idx="34">
                  <c:v>-5.3126401119038462</c:v>
                </c:pt>
                <c:pt idx="35">
                  <c:v>-6.9236745915436586</c:v>
                </c:pt>
                <c:pt idx="36">
                  <c:v>-10.967635405107856</c:v>
                </c:pt>
                <c:pt idx="37">
                  <c:v>21.34654091899931</c:v>
                </c:pt>
                <c:pt idx="38">
                  <c:v>-7.6025013759651046</c:v>
                </c:pt>
                <c:pt idx="39">
                  <c:v>-1.9878000068673884</c:v>
                </c:pt>
                <c:pt idx="40">
                  <c:v>-5.325299022931091</c:v>
                </c:pt>
                <c:pt idx="41">
                  <c:v>-8.8045016131613068</c:v>
                </c:pt>
                <c:pt idx="42">
                  <c:v>1.8975864518307901</c:v>
                </c:pt>
                <c:pt idx="43">
                  <c:v>1.6388473983723344</c:v>
                </c:pt>
                <c:pt idx="44">
                  <c:v>0.66387380057661005</c:v>
                </c:pt>
                <c:pt idx="45">
                  <c:v>-4.8603133296201406</c:v>
                </c:pt>
                <c:pt idx="46">
                  <c:v>-0.56002288759916752</c:v>
                </c:pt>
                <c:pt idx="47">
                  <c:v>3.7868898794657966</c:v>
                </c:pt>
                <c:pt idx="48">
                  <c:v>2.7551114982442613</c:v>
                </c:pt>
                <c:pt idx="49">
                  <c:v>3.343126298573722</c:v>
                </c:pt>
                <c:pt idx="50">
                  <c:v>-2.748687006251032</c:v>
                </c:pt>
                <c:pt idx="51">
                  <c:v>-0.42424095277046092</c:v>
                </c:pt>
                <c:pt idx="52">
                  <c:v>6.0118414925568544</c:v>
                </c:pt>
                <c:pt idx="53">
                  <c:v>4.0018578187611169</c:v>
                </c:pt>
                <c:pt idx="54">
                  <c:v>4.0588024332023167</c:v>
                </c:pt>
                <c:pt idx="55">
                  <c:v>2.6150325083009704</c:v>
                </c:pt>
                <c:pt idx="56">
                  <c:v>2.8036313803491311</c:v>
                </c:pt>
                <c:pt idx="57">
                  <c:v>2.6353909349807338</c:v>
                </c:pt>
                <c:pt idx="58">
                  <c:v>3.3923901092527444</c:v>
                </c:pt>
                <c:pt idx="59">
                  <c:v>2.7714859123272646</c:v>
                </c:pt>
                <c:pt idx="60">
                  <c:v>3.1291140602745742</c:v>
                </c:pt>
                <c:pt idx="61">
                  <c:v>1.4140440024483425</c:v>
                </c:pt>
                <c:pt idx="62">
                  <c:v>0.50284342335645249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E8A-48DA-AFE6-BDCFB5902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358799"/>
        <c:axId val="131947878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L</c:v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Tablas_informe!$F$5:$F$70</c15:sqref>
                        </c15:formulaRef>
                      </c:ext>
                    </c:extLst>
                    <c:numCache>
                      <c:formatCode>0.0</c:formatCode>
                      <c:ptCount val="66"/>
                      <c:pt idx="0">
                        <c:v>63.637729497097297</c:v>
                      </c:pt>
                      <c:pt idx="1">
                        <c:v>63.734049846591347</c:v>
                      </c:pt>
                      <c:pt idx="2">
                        <c:v>59.827187638022139</c:v>
                      </c:pt>
                      <c:pt idx="3">
                        <c:v>67.387132734107752</c:v>
                      </c:pt>
                      <c:pt idx="4">
                        <c:v>62.043249016795031</c:v>
                      </c:pt>
                      <c:pt idx="5">
                        <c:v>60.364242015028225</c:v>
                      </c:pt>
                      <c:pt idx="6">
                        <c:v>62.222864893565287</c:v>
                      </c:pt>
                      <c:pt idx="7">
                        <c:v>66.3875398083063</c:v>
                      </c:pt>
                      <c:pt idx="8">
                        <c:v>63.188628202992206</c:v>
                      </c:pt>
                      <c:pt idx="9">
                        <c:v>56.622658634348355</c:v>
                      </c:pt>
                      <c:pt idx="10">
                        <c:v>65.468327392293247</c:v>
                      </c:pt>
                      <c:pt idx="11">
                        <c:v>66.217864340702633</c:v>
                      </c:pt>
                      <c:pt idx="12">
                        <c:v>63.979433903295401</c:v>
                      </c:pt>
                      <c:pt idx="13">
                        <c:v>63.973963305620636</c:v>
                      </c:pt>
                      <c:pt idx="14">
                        <c:v>72.249109026356834</c:v>
                      </c:pt>
                      <c:pt idx="15">
                        <c:v>79.515020714893836</c:v>
                      </c:pt>
                      <c:pt idx="16">
                        <c:v>67.708084431916674</c:v>
                      </c:pt>
                      <c:pt idx="17">
                        <c:v>59.838291346498309</c:v>
                      </c:pt>
                      <c:pt idx="18">
                        <c:v>73.972824022539641</c:v>
                      </c:pt>
                      <c:pt idx="19">
                        <c:v>58.290405680625248</c:v>
                      </c:pt>
                      <c:pt idx="20">
                        <c:v>67.463223654321595</c:v>
                      </c:pt>
                      <c:pt idx="21">
                        <c:v>70.647402917524971</c:v>
                      </c:pt>
                      <c:pt idx="22">
                        <c:v>65.7287128118776</c:v>
                      </c:pt>
                      <c:pt idx="23">
                        <c:v>72.312586578020841</c:v>
                      </c:pt>
                      <c:pt idx="24">
                        <c:v>57.036994315444261</c:v>
                      </c:pt>
                      <c:pt idx="25">
                        <c:v>53.751836030848345</c:v>
                      </c:pt>
                      <c:pt idx="26">
                        <c:v>61.608731433509163</c:v>
                      </c:pt>
                      <c:pt idx="27">
                        <c:v>57.206769188384108</c:v>
                      </c:pt>
                      <c:pt idx="28">
                        <c:v>69.10183718304134</c:v>
                      </c:pt>
                      <c:pt idx="29">
                        <c:v>63.383498503282183</c:v>
                      </c:pt>
                      <c:pt idx="30">
                        <c:v>64.683698489845142</c:v>
                      </c:pt>
                      <c:pt idx="31">
                        <c:v>59.96743097025076</c:v>
                      </c:pt>
                      <c:pt idx="32">
                        <c:v>71.626837465200282</c:v>
                      </c:pt>
                      <c:pt idx="33">
                        <c:v>68.864028787286486</c:v>
                      </c:pt>
                      <c:pt idx="34">
                        <c:v>66.918530476402765</c:v>
                      </c:pt>
                      <c:pt idx="35">
                        <c:v>69.191460942171801</c:v>
                      </c:pt>
                      <c:pt idx="36">
                        <c:v>67.975206629409939</c:v>
                      </c:pt>
                      <c:pt idx="37">
                        <c:v>61.4</c:v>
                      </c:pt>
                      <c:pt idx="38">
                        <c:v>59.9</c:v>
                      </c:pt>
                      <c:pt idx="39">
                        <c:v>58.5</c:v>
                      </c:pt>
                      <c:pt idx="40">
                        <c:v>63.196049619546585</c:v>
                      </c:pt>
                      <c:pt idx="41">
                        <c:v>68.311870079941144</c:v>
                      </c:pt>
                      <c:pt idx="42">
                        <c:v>59.89290790914432</c:v>
                      </c:pt>
                      <c:pt idx="43">
                        <c:v>81.762107912000786</c:v>
                      </c:pt>
                      <c:pt idx="44">
                        <c:v>71.998434200814046</c:v>
                      </c:pt>
                      <c:pt idx="45">
                        <c:v>58.008306155952482</c:v>
                      </c:pt>
                      <c:pt idx="46">
                        <c:v>59.875115078003873</c:v>
                      </c:pt>
                      <c:pt idx="47">
                        <c:v>62.488444922754709</c:v>
                      </c:pt>
                      <c:pt idx="48">
                        <c:v>62.054291238607568</c:v>
                      </c:pt>
                      <c:pt idx="49">
                        <c:v>61.296326967973876</c:v>
                      </c:pt>
                      <c:pt idx="50">
                        <c:v>60.280688941931977</c:v>
                      </c:pt>
                      <c:pt idx="51">
                        <c:v>60.527557064477321</c:v>
                      </c:pt>
                      <c:pt idx="52">
                        <c:v>67.840500229441759</c:v>
                      </c:pt>
                      <c:pt idx="53">
                        <c:v>63.523660061953521</c:v>
                      </c:pt>
                      <c:pt idx="54">
                        <c:v>70.094511404159206</c:v>
                      </c:pt>
                      <c:pt idx="55">
                        <c:v>59.424917865712352</c:v>
                      </c:pt>
                      <c:pt idx="56">
                        <c:v>61.626934062040903</c:v>
                      </c:pt>
                      <c:pt idx="57">
                        <c:v>69.220314265948119</c:v>
                      </c:pt>
                      <c:pt idx="58">
                        <c:v>66.012913409061696</c:v>
                      </c:pt>
                      <c:pt idx="59">
                        <c:v>63.457947853068539</c:v>
                      </c:pt>
                      <c:pt idx="60">
                        <c:v>62.131096443124392</c:v>
                      </c:pt>
                      <c:pt idx="61">
                        <c:v>62.965949739978704</c:v>
                      </c:pt>
                      <c:pt idx="62">
                        <c:v>58.781705873314927</c:v>
                      </c:pt>
                      <c:pt idx="63">
                        <c:v>64.294781361172099</c:v>
                      </c:pt>
                      <c:pt idx="64">
                        <c:v>62.313343775519286</c:v>
                      </c:pt>
                      <c:pt idx="65">
                        <c:v>72.375067064590297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Tablas_informe!$O$5:$O$67</c15:sqref>
                        </c15:formulaRef>
                      </c:ext>
                    </c:extLst>
                    <c:numCache>
                      <c:formatCode>0.0</c:formatCode>
                      <c:ptCount val="63"/>
                      <c:pt idx="0">
                        <c:v>1.1429918960933918</c:v>
                      </c:pt>
                      <c:pt idx="1">
                        <c:v>4.6823228343426422</c:v>
                      </c:pt>
                      <c:pt idx="2">
                        <c:v>8.7331388641135277</c:v>
                      </c:pt>
                      <c:pt idx="3">
                        <c:v>0.36578691163123978</c:v>
                      </c:pt>
                      <c:pt idx="4">
                        <c:v>6.025662063771172</c:v>
                      </c:pt>
                      <c:pt idx="5">
                        <c:v>2.9874885093980623</c:v>
                      </c:pt>
                      <c:pt idx="6">
                        <c:v>7.5212429427446068</c:v>
                      </c:pt>
                      <c:pt idx="7">
                        <c:v>0.80535763052554898</c:v>
                      </c:pt>
                      <c:pt idx="8">
                        <c:v>5.1438784821853147</c:v>
                      </c:pt>
                      <c:pt idx="9">
                        <c:v>8.7647635506876043</c:v>
                      </c:pt>
                      <c:pt idx="10">
                        <c:v>1.5933604401195112</c:v>
                      </c:pt>
                      <c:pt idx="11">
                        <c:v>-0.33354600693731129</c:v>
                      </c:pt>
                      <c:pt idx="12">
                        <c:v>1.2339680729012557</c:v>
                      </c:pt>
                      <c:pt idx="13">
                        <c:v>6.8029459251029181</c:v>
                      </c:pt>
                      <c:pt idx="14">
                        <c:v>0.65574791281109412</c:v>
                      </c:pt>
                      <c:pt idx="15">
                        <c:v>5.862464014759027</c:v>
                      </c:pt>
                      <c:pt idx="16">
                        <c:v>3.1736583365535864</c:v>
                      </c:pt>
                      <c:pt idx="17">
                        <c:v>5.7246711836201101</c:v>
                      </c:pt>
                      <c:pt idx="18">
                        <c:v>-0.62140051141206243</c:v>
                      </c:pt>
                      <c:pt idx="19">
                        <c:v>8.280923265263695</c:v>
                      </c:pt>
                      <c:pt idx="20">
                        <c:v>7.0088705078174911</c:v>
                      </c:pt>
                      <c:pt idx="21">
                        <c:v>-3.7380140568577644</c:v>
                      </c:pt>
                      <c:pt idx="22">
                        <c:v>5.6641101451397162</c:v>
                      </c:pt>
                      <c:pt idx="23">
                        <c:v>1.3269287590573953</c:v>
                      </c:pt>
                      <c:pt idx="24">
                        <c:v>8.641414009657133</c:v>
                      </c:pt>
                      <c:pt idx="25">
                        <c:v>3.2260456818141279</c:v>
                      </c:pt>
                      <c:pt idx="26">
                        <c:v>3.1602203902854811</c:v>
                      </c:pt>
                      <c:pt idx="27">
                        <c:v>6.3861715431305797</c:v>
                      </c:pt>
                      <c:pt idx="28">
                        <c:v>2.3252934960337441</c:v>
                      </c:pt>
                      <c:pt idx="29">
                        <c:v>12.418335613103181</c:v>
                      </c:pt>
                      <c:pt idx="30">
                        <c:v>0.78302936236915599</c:v>
                      </c:pt>
                      <c:pt idx="31">
                        <c:v>6.3728964348950257</c:v>
                      </c:pt>
                      <c:pt idx="32">
                        <c:v>1.8358037529277595</c:v>
                      </c:pt>
                      <c:pt idx="33">
                        <c:v>-7.737302081319406</c:v>
                      </c:pt>
                      <c:pt idx="34">
                        <c:v>2.0689557085477475</c:v>
                      </c:pt>
                      <c:pt idx="35">
                        <c:v>2.9346701831524058</c:v>
                      </c:pt>
                      <c:pt idx="36">
                        <c:v>6.1445090061188452</c:v>
                      </c:pt>
                      <c:pt idx="37">
                        <c:v>5.7976454987883415</c:v>
                      </c:pt>
                      <c:pt idx="38">
                        <c:v>-1.0439790151837514</c:v>
                      </c:pt>
                      <c:pt idx="39">
                        <c:v>4.8018332137287061</c:v>
                      </c:pt>
                      <c:pt idx="40">
                        <c:v>1.5489472267203581</c:v>
                      </c:pt>
                      <c:pt idx="41">
                        <c:v>2.7209540552117204</c:v>
                      </c:pt>
                      <c:pt idx="42">
                        <c:v>8.6779416288050157</c:v>
                      </c:pt>
                      <c:pt idx="43">
                        <c:v>-2.1617891114281917</c:v>
                      </c:pt>
                      <c:pt idx="44">
                        <c:v>5.4235335216732423</c:v>
                      </c:pt>
                      <c:pt idx="45">
                        <c:v>3.6086114607478734</c:v>
                      </c:pt>
                      <c:pt idx="46">
                        <c:v>5.9588425244707679</c:v>
                      </c:pt>
                      <c:pt idx="47">
                        <c:v>5.519175626937745</c:v>
                      </c:pt>
                      <c:pt idx="48">
                        <c:v>8.0120994570517254</c:v>
                      </c:pt>
                      <c:pt idx="49">
                        <c:v>5.0128624365080157</c:v>
                      </c:pt>
                      <c:pt idx="50">
                        <c:v>4.4118877131423488</c:v>
                      </c:pt>
                      <c:pt idx="51">
                        <c:v>4.066939984160399</c:v>
                      </c:pt>
                      <c:pt idx="52">
                        <c:v>6.1581619820226194</c:v>
                      </c:pt>
                      <c:pt idx="53">
                        <c:v>8.4161973695127514</c:v>
                      </c:pt>
                      <c:pt idx="54">
                        <c:v>6.3775018574153108</c:v>
                      </c:pt>
                      <c:pt idx="55">
                        <c:v>4.0803081680049047</c:v>
                      </c:pt>
                      <c:pt idx="56">
                        <c:v>7.8732524978365106</c:v>
                      </c:pt>
                      <c:pt idx="57">
                        <c:v>7.7642209485554119</c:v>
                      </c:pt>
                      <c:pt idx="58">
                        <c:v>7.54637434161058</c:v>
                      </c:pt>
                      <c:pt idx="59">
                        <c:v>7.1191993371257851</c:v>
                      </c:pt>
                      <c:pt idx="60">
                        <c:v>6.9403816403068959</c:v>
                      </c:pt>
                      <c:pt idx="61">
                        <c:v>7.6396594912100895</c:v>
                      </c:pt>
                      <c:pt idx="62">
                        <c:v>4.0139042814544155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E8A-48DA-AFE6-BDCFB5902B0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M</c:v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Tablas_informe!$F$5:$F$70</c15:sqref>
                        </c15:formulaRef>
                      </c:ext>
                    </c:extLst>
                    <c:numCache>
                      <c:formatCode>0.0</c:formatCode>
                      <c:ptCount val="66"/>
                      <c:pt idx="0">
                        <c:v>63.637729497097297</c:v>
                      </c:pt>
                      <c:pt idx="1">
                        <c:v>63.734049846591347</c:v>
                      </c:pt>
                      <c:pt idx="2">
                        <c:v>59.827187638022139</c:v>
                      </c:pt>
                      <c:pt idx="3">
                        <c:v>67.387132734107752</c:v>
                      </c:pt>
                      <c:pt idx="4">
                        <c:v>62.043249016795031</c:v>
                      </c:pt>
                      <c:pt idx="5">
                        <c:v>60.364242015028225</c:v>
                      </c:pt>
                      <c:pt idx="6">
                        <c:v>62.222864893565287</c:v>
                      </c:pt>
                      <c:pt idx="7">
                        <c:v>66.3875398083063</c:v>
                      </c:pt>
                      <c:pt idx="8">
                        <c:v>63.188628202992206</c:v>
                      </c:pt>
                      <c:pt idx="9">
                        <c:v>56.622658634348355</c:v>
                      </c:pt>
                      <c:pt idx="10">
                        <c:v>65.468327392293247</c:v>
                      </c:pt>
                      <c:pt idx="11">
                        <c:v>66.217864340702633</c:v>
                      </c:pt>
                      <c:pt idx="12">
                        <c:v>63.979433903295401</c:v>
                      </c:pt>
                      <c:pt idx="13">
                        <c:v>63.973963305620636</c:v>
                      </c:pt>
                      <c:pt idx="14">
                        <c:v>72.249109026356834</c:v>
                      </c:pt>
                      <c:pt idx="15">
                        <c:v>79.515020714893836</c:v>
                      </c:pt>
                      <c:pt idx="16">
                        <c:v>67.708084431916674</c:v>
                      </c:pt>
                      <c:pt idx="17">
                        <c:v>59.838291346498309</c:v>
                      </c:pt>
                      <c:pt idx="18">
                        <c:v>73.972824022539641</c:v>
                      </c:pt>
                      <c:pt idx="19">
                        <c:v>58.290405680625248</c:v>
                      </c:pt>
                      <c:pt idx="20">
                        <c:v>67.463223654321595</c:v>
                      </c:pt>
                      <c:pt idx="21">
                        <c:v>70.647402917524971</c:v>
                      </c:pt>
                      <c:pt idx="22">
                        <c:v>65.7287128118776</c:v>
                      </c:pt>
                      <c:pt idx="23">
                        <c:v>72.312586578020841</c:v>
                      </c:pt>
                      <c:pt idx="24">
                        <c:v>57.036994315444261</c:v>
                      </c:pt>
                      <c:pt idx="25">
                        <c:v>53.751836030848345</c:v>
                      </c:pt>
                      <c:pt idx="26">
                        <c:v>61.608731433509163</c:v>
                      </c:pt>
                      <c:pt idx="27">
                        <c:v>57.206769188384108</c:v>
                      </c:pt>
                      <c:pt idx="28">
                        <c:v>69.10183718304134</c:v>
                      </c:pt>
                      <c:pt idx="29">
                        <c:v>63.383498503282183</c:v>
                      </c:pt>
                      <c:pt idx="30">
                        <c:v>64.683698489845142</c:v>
                      </c:pt>
                      <c:pt idx="31">
                        <c:v>59.96743097025076</c:v>
                      </c:pt>
                      <c:pt idx="32">
                        <c:v>71.626837465200282</c:v>
                      </c:pt>
                      <c:pt idx="33">
                        <c:v>68.864028787286486</c:v>
                      </c:pt>
                      <c:pt idx="34">
                        <c:v>66.918530476402765</c:v>
                      </c:pt>
                      <c:pt idx="35">
                        <c:v>69.191460942171801</c:v>
                      </c:pt>
                      <c:pt idx="36">
                        <c:v>67.975206629409939</c:v>
                      </c:pt>
                      <c:pt idx="37">
                        <c:v>61.4</c:v>
                      </c:pt>
                      <c:pt idx="38">
                        <c:v>59.9</c:v>
                      </c:pt>
                      <c:pt idx="39">
                        <c:v>58.5</c:v>
                      </c:pt>
                      <c:pt idx="40">
                        <c:v>63.196049619546585</c:v>
                      </c:pt>
                      <c:pt idx="41">
                        <c:v>68.311870079941144</c:v>
                      </c:pt>
                      <c:pt idx="42">
                        <c:v>59.89290790914432</c:v>
                      </c:pt>
                      <c:pt idx="43">
                        <c:v>81.762107912000786</c:v>
                      </c:pt>
                      <c:pt idx="44">
                        <c:v>71.998434200814046</c:v>
                      </c:pt>
                      <c:pt idx="45">
                        <c:v>58.008306155952482</c:v>
                      </c:pt>
                      <c:pt idx="46">
                        <c:v>59.875115078003873</c:v>
                      </c:pt>
                      <c:pt idx="47">
                        <c:v>62.488444922754709</c:v>
                      </c:pt>
                      <c:pt idx="48">
                        <c:v>62.054291238607568</c:v>
                      </c:pt>
                      <c:pt idx="49">
                        <c:v>61.296326967973876</c:v>
                      </c:pt>
                      <c:pt idx="50">
                        <c:v>60.280688941931977</c:v>
                      </c:pt>
                      <c:pt idx="51">
                        <c:v>60.527557064477321</c:v>
                      </c:pt>
                      <c:pt idx="52">
                        <c:v>67.840500229441759</c:v>
                      </c:pt>
                      <c:pt idx="53">
                        <c:v>63.523660061953521</c:v>
                      </c:pt>
                      <c:pt idx="54">
                        <c:v>70.094511404159206</c:v>
                      </c:pt>
                      <c:pt idx="55">
                        <c:v>59.424917865712352</c:v>
                      </c:pt>
                      <c:pt idx="56">
                        <c:v>61.626934062040903</c:v>
                      </c:pt>
                      <c:pt idx="57">
                        <c:v>69.220314265948119</c:v>
                      </c:pt>
                      <c:pt idx="58">
                        <c:v>66.012913409061696</c:v>
                      </c:pt>
                      <c:pt idx="59">
                        <c:v>63.457947853068539</c:v>
                      </c:pt>
                      <c:pt idx="60">
                        <c:v>62.131096443124392</c:v>
                      </c:pt>
                      <c:pt idx="61">
                        <c:v>62.965949739978704</c:v>
                      </c:pt>
                      <c:pt idx="62">
                        <c:v>58.781705873314927</c:v>
                      </c:pt>
                      <c:pt idx="63">
                        <c:v>64.294781361172099</c:v>
                      </c:pt>
                      <c:pt idx="64">
                        <c:v>62.313343775519286</c:v>
                      </c:pt>
                      <c:pt idx="65">
                        <c:v>72.375067064590297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Tablas_informe!$P$5:$P$67</c15:sqref>
                        </c15:formulaRef>
                      </c:ext>
                    </c:extLst>
                    <c:numCache>
                      <c:formatCode>0.0</c:formatCode>
                      <c:ptCount val="63"/>
                      <c:pt idx="0">
                        <c:v>1.0498222837080107</c:v>
                      </c:pt>
                      <c:pt idx="1">
                        <c:v>6.6614419840729155</c:v>
                      </c:pt>
                      <c:pt idx="2">
                        <c:v>9.3189402530043139</c:v>
                      </c:pt>
                      <c:pt idx="3">
                        <c:v>-0.75109510783798328</c:v>
                      </c:pt>
                      <c:pt idx="4">
                        <c:v>6.3086616220421874</c:v>
                      </c:pt>
                      <c:pt idx="5">
                        <c:v>2.2646227519868063</c:v>
                      </c:pt>
                      <c:pt idx="6">
                        <c:v>7.8617711734328424</c:v>
                      </c:pt>
                      <c:pt idx="7">
                        <c:v>1.9958326908400608</c:v>
                      </c:pt>
                      <c:pt idx="8">
                        <c:v>7.0497016425589152</c:v>
                      </c:pt>
                      <c:pt idx="9">
                        <c:v>7.8659399061737076</c:v>
                      </c:pt>
                      <c:pt idx="10">
                        <c:v>1.2565657234927272</c:v>
                      </c:pt>
                      <c:pt idx="11">
                        <c:v>-2.57704108282514</c:v>
                      </c:pt>
                      <c:pt idx="12">
                        <c:v>2.3752131796191946</c:v>
                      </c:pt>
                      <c:pt idx="13">
                        <c:v>7.0320082353196014</c:v>
                      </c:pt>
                      <c:pt idx="14">
                        <c:v>2.9706385311740036</c:v>
                      </c:pt>
                      <c:pt idx="15">
                        <c:v>4.645659654973457</c:v>
                      </c:pt>
                      <c:pt idx="16">
                        <c:v>2.695087630535113</c:v>
                      </c:pt>
                      <c:pt idx="17">
                        <c:v>5.1822128486919254</c:v>
                      </c:pt>
                      <c:pt idx="18">
                        <c:v>-0.63827112053201063</c:v>
                      </c:pt>
                      <c:pt idx="19">
                        <c:v>7.3690823268862289</c:v>
                      </c:pt>
                      <c:pt idx="20">
                        <c:v>7.8684984399764915</c:v>
                      </c:pt>
                      <c:pt idx="21">
                        <c:v>-3.4295138145581774</c:v>
                      </c:pt>
                      <c:pt idx="22">
                        <c:v>4.4718508991312262</c:v>
                      </c:pt>
                      <c:pt idx="23">
                        <c:v>-4.0235132776223992</c:v>
                      </c:pt>
                      <c:pt idx="24">
                        <c:v>7.9723594359549281</c:v>
                      </c:pt>
                      <c:pt idx="25">
                        <c:v>2.6440853310836161</c:v>
                      </c:pt>
                      <c:pt idx="26">
                        <c:v>4.5060888484583259</c:v>
                      </c:pt>
                      <c:pt idx="27">
                        <c:v>5.8583877317830542</c:v>
                      </c:pt>
                      <c:pt idx="28">
                        <c:v>-0.27011271289894268</c:v>
                      </c:pt>
                      <c:pt idx="29">
                        <c:v>11.30428097418374</c:v>
                      </c:pt>
                      <c:pt idx="30">
                        <c:v>4.7981916421149577</c:v>
                      </c:pt>
                      <c:pt idx="31">
                        <c:v>4.9721995614795986</c:v>
                      </c:pt>
                      <c:pt idx="32">
                        <c:v>-1.4515784475572531</c:v>
                      </c:pt>
                      <c:pt idx="33">
                        <c:v>0.31578395881180654</c:v>
                      </c:pt>
                      <c:pt idx="34">
                        <c:v>5.3248932960950626</c:v>
                      </c:pt>
                      <c:pt idx="35">
                        <c:v>2.626197197643684</c:v>
                      </c:pt>
                      <c:pt idx="36">
                        <c:v>2.9847513408466</c:v>
                      </c:pt>
                      <c:pt idx="37">
                        <c:v>-3.9632869683760248</c:v>
                      </c:pt>
                      <c:pt idx="38">
                        <c:v>-2.7707515103026097</c:v>
                      </c:pt>
                      <c:pt idx="39">
                        <c:v>4.0844388699693113</c:v>
                      </c:pt>
                      <c:pt idx="40">
                        <c:v>2.8001688923225458</c:v>
                      </c:pt>
                      <c:pt idx="41">
                        <c:v>4.1729057017117839</c:v>
                      </c:pt>
                      <c:pt idx="42">
                        <c:v>6.9520354416828809</c:v>
                      </c:pt>
                      <c:pt idx="43">
                        <c:v>3.1816259856961224</c:v>
                      </c:pt>
                      <c:pt idx="44">
                        <c:v>7.3429140763439165</c:v>
                      </c:pt>
                      <c:pt idx="45">
                        <c:v>5.6391792536494734</c:v>
                      </c:pt>
                      <c:pt idx="46">
                        <c:v>14.684292799605231</c:v>
                      </c:pt>
                      <c:pt idx="47">
                        <c:v>12.929871714365518</c:v>
                      </c:pt>
                      <c:pt idx="48">
                        <c:v>9.4739852496111538</c:v>
                      </c:pt>
                      <c:pt idx="49">
                        <c:v>5.9075977357262133</c:v>
                      </c:pt>
                      <c:pt idx="50">
                        <c:v>3.9880740918374329</c:v>
                      </c:pt>
                      <c:pt idx="51">
                        <c:v>5.331490251446354</c:v>
                      </c:pt>
                      <c:pt idx="52">
                        <c:v>7.0922275498989933</c:v>
                      </c:pt>
                      <c:pt idx="53">
                        <c:v>8.8768477431585637</c:v>
                      </c:pt>
                      <c:pt idx="54">
                        <c:v>6.5572341485450778</c:v>
                      </c:pt>
                      <c:pt idx="55">
                        <c:v>6.0261865218168538</c:v>
                      </c:pt>
                      <c:pt idx="56">
                        <c:v>7.7429345224802546</c:v>
                      </c:pt>
                      <c:pt idx="57">
                        <c:v>7.7450411141537074</c:v>
                      </c:pt>
                      <c:pt idx="58">
                        <c:v>7.1779785931124778</c:v>
                      </c:pt>
                      <c:pt idx="59">
                        <c:v>6.9671764359987733</c:v>
                      </c:pt>
                      <c:pt idx="60">
                        <c:v>7.2961480670492023</c:v>
                      </c:pt>
                      <c:pt idx="61">
                        <c:v>7.6192726593032916</c:v>
                      </c:pt>
                      <c:pt idx="62">
                        <c:v>5.0636011596864137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E8A-48DA-AFE6-BDCFB5902B0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X</c:v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Tablas_informe!$F$5:$F$70</c15:sqref>
                        </c15:formulaRef>
                      </c:ext>
                    </c:extLst>
                    <c:numCache>
                      <c:formatCode>0.0</c:formatCode>
                      <c:ptCount val="66"/>
                      <c:pt idx="0">
                        <c:v>63.637729497097297</c:v>
                      </c:pt>
                      <c:pt idx="1">
                        <c:v>63.734049846591347</c:v>
                      </c:pt>
                      <c:pt idx="2">
                        <c:v>59.827187638022139</c:v>
                      </c:pt>
                      <c:pt idx="3">
                        <c:v>67.387132734107752</c:v>
                      </c:pt>
                      <c:pt idx="4">
                        <c:v>62.043249016795031</c:v>
                      </c:pt>
                      <c:pt idx="5">
                        <c:v>60.364242015028225</c:v>
                      </c:pt>
                      <c:pt idx="6">
                        <c:v>62.222864893565287</c:v>
                      </c:pt>
                      <c:pt idx="7">
                        <c:v>66.3875398083063</c:v>
                      </c:pt>
                      <c:pt idx="8">
                        <c:v>63.188628202992206</c:v>
                      </c:pt>
                      <c:pt idx="9">
                        <c:v>56.622658634348355</c:v>
                      </c:pt>
                      <c:pt idx="10">
                        <c:v>65.468327392293247</c:v>
                      </c:pt>
                      <c:pt idx="11">
                        <c:v>66.217864340702633</c:v>
                      </c:pt>
                      <c:pt idx="12">
                        <c:v>63.979433903295401</c:v>
                      </c:pt>
                      <c:pt idx="13">
                        <c:v>63.973963305620636</c:v>
                      </c:pt>
                      <c:pt idx="14">
                        <c:v>72.249109026356834</c:v>
                      </c:pt>
                      <c:pt idx="15">
                        <c:v>79.515020714893836</c:v>
                      </c:pt>
                      <c:pt idx="16">
                        <c:v>67.708084431916674</c:v>
                      </c:pt>
                      <c:pt idx="17">
                        <c:v>59.838291346498309</c:v>
                      </c:pt>
                      <c:pt idx="18">
                        <c:v>73.972824022539641</c:v>
                      </c:pt>
                      <c:pt idx="19">
                        <c:v>58.290405680625248</c:v>
                      </c:pt>
                      <c:pt idx="20">
                        <c:v>67.463223654321595</c:v>
                      </c:pt>
                      <c:pt idx="21">
                        <c:v>70.647402917524971</c:v>
                      </c:pt>
                      <c:pt idx="22">
                        <c:v>65.7287128118776</c:v>
                      </c:pt>
                      <c:pt idx="23">
                        <c:v>72.312586578020841</c:v>
                      </c:pt>
                      <c:pt idx="24">
                        <c:v>57.036994315444261</c:v>
                      </c:pt>
                      <c:pt idx="25">
                        <c:v>53.751836030848345</c:v>
                      </c:pt>
                      <c:pt idx="26">
                        <c:v>61.608731433509163</c:v>
                      </c:pt>
                      <c:pt idx="27">
                        <c:v>57.206769188384108</c:v>
                      </c:pt>
                      <c:pt idx="28">
                        <c:v>69.10183718304134</c:v>
                      </c:pt>
                      <c:pt idx="29">
                        <c:v>63.383498503282183</c:v>
                      </c:pt>
                      <c:pt idx="30">
                        <c:v>64.683698489845142</c:v>
                      </c:pt>
                      <c:pt idx="31">
                        <c:v>59.96743097025076</c:v>
                      </c:pt>
                      <c:pt idx="32">
                        <c:v>71.626837465200282</c:v>
                      </c:pt>
                      <c:pt idx="33">
                        <c:v>68.864028787286486</c:v>
                      </c:pt>
                      <c:pt idx="34">
                        <c:v>66.918530476402765</c:v>
                      </c:pt>
                      <c:pt idx="35">
                        <c:v>69.191460942171801</c:v>
                      </c:pt>
                      <c:pt idx="36">
                        <c:v>67.975206629409939</c:v>
                      </c:pt>
                      <c:pt idx="37">
                        <c:v>61.4</c:v>
                      </c:pt>
                      <c:pt idx="38">
                        <c:v>59.9</c:v>
                      </c:pt>
                      <c:pt idx="39">
                        <c:v>58.5</c:v>
                      </c:pt>
                      <c:pt idx="40">
                        <c:v>63.196049619546585</c:v>
                      </c:pt>
                      <c:pt idx="41">
                        <c:v>68.311870079941144</c:v>
                      </c:pt>
                      <c:pt idx="42">
                        <c:v>59.89290790914432</c:v>
                      </c:pt>
                      <c:pt idx="43">
                        <c:v>81.762107912000786</c:v>
                      </c:pt>
                      <c:pt idx="44">
                        <c:v>71.998434200814046</c:v>
                      </c:pt>
                      <c:pt idx="45">
                        <c:v>58.008306155952482</c:v>
                      </c:pt>
                      <c:pt idx="46">
                        <c:v>59.875115078003873</c:v>
                      </c:pt>
                      <c:pt idx="47">
                        <c:v>62.488444922754709</c:v>
                      </c:pt>
                      <c:pt idx="48">
                        <c:v>62.054291238607568</c:v>
                      </c:pt>
                      <c:pt idx="49">
                        <c:v>61.296326967973876</c:v>
                      </c:pt>
                      <c:pt idx="50">
                        <c:v>60.280688941931977</c:v>
                      </c:pt>
                      <c:pt idx="51">
                        <c:v>60.527557064477321</c:v>
                      </c:pt>
                      <c:pt idx="52">
                        <c:v>67.840500229441759</c:v>
                      </c:pt>
                      <c:pt idx="53">
                        <c:v>63.523660061953521</c:v>
                      </c:pt>
                      <c:pt idx="54">
                        <c:v>70.094511404159206</c:v>
                      </c:pt>
                      <c:pt idx="55">
                        <c:v>59.424917865712352</c:v>
                      </c:pt>
                      <c:pt idx="56">
                        <c:v>61.626934062040903</c:v>
                      </c:pt>
                      <c:pt idx="57">
                        <c:v>69.220314265948119</c:v>
                      </c:pt>
                      <c:pt idx="58">
                        <c:v>66.012913409061696</c:v>
                      </c:pt>
                      <c:pt idx="59">
                        <c:v>63.457947853068539</c:v>
                      </c:pt>
                      <c:pt idx="60">
                        <c:v>62.131096443124392</c:v>
                      </c:pt>
                      <c:pt idx="61">
                        <c:v>62.965949739978704</c:v>
                      </c:pt>
                      <c:pt idx="62">
                        <c:v>58.781705873314927</c:v>
                      </c:pt>
                      <c:pt idx="63">
                        <c:v>64.294781361172099</c:v>
                      </c:pt>
                      <c:pt idx="64">
                        <c:v>62.313343775519286</c:v>
                      </c:pt>
                      <c:pt idx="65">
                        <c:v>72.375067064590297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Tablas_informe!$Q$5:$Q$67</c15:sqref>
                        </c15:formulaRef>
                      </c:ext>
                    </c:extLst>
                    <c:numCache>
                      <c:formatCode>0.0</c:formatCode>
                      <c:ptCount val="63"/>
                      <c:pt idx="0">
                        <c:v>-0.266132706443301</c:v>
                      </c:pt>
                      <c:pt idx="1">
                        <c:v>6.717810528935658</c:v>
                      </c:pt>
                      <c:pt idx="2">
                        <c:v>8.5404255595753966</c:v>
                      </c:pt>
                      <c:pt idx="3">
                        <c:v>-0.37550833540820605</c:v>
                      </c:pt>
                      <c:pt idx="4">
                        <c:v>5.7050257388938093</c:v>
                      </c:pt>
                      <c:pt idx="5">
                        <c:v>1.3572800338052886</c:v>
                      </c:pt>
                      <c:pt idx="6">
                        <c:v>6.8961264285792865</c:v>
                      </c:pt>
                      <c:pt idx="7">
                        <c:v>1.7562912363526664</c:v>
                      </c:pt>
                      <c:pt idx="8">
                        <c:v>6.0015283309876395</c:v>
                      </c:pt>
                      <c:pt idx="9">
                        <c:v>7.7654140231919655</c:v>
                      </c:pt>
                      <c:pt idx="10">
                        <c:v>0.47973836270273296</c:v>
                      </c:pt>
                      <c:pt idx="11">
                        <c:v>-1.9782110537691011</c:v>
                      </c:pt>
                      <c:pt idx="12">
                        <c:v>2.8777579954635968</c:v>
                      </c:pt>
                      <c:pt idx="13">
                        <c:v>6.8884746074181038</c:v>
                      </c:pt>
                      <c:pt idx="14">
                        <c:v>4.1624017894314136</c:v>
                      </c:pt>
                      <c:pt idx="15">
                        <c:v>0.96179122208623369</c:v>
                      </c:pt>
                      <c:pt idx="16">
                        <c:v>2.8991933706961035</c:v>
                      </c:pt>
                      <c:pt idx="17">
                        <c:v>4.3956503404230745</c:v>
                      </c:pt>
                      <c:pt idx="18">
                        <c:v>-1.585511740689185</c:v>
                      </c:pt>
                      <c:pt idx="19">
                        <c:v>7.7050017160335074</c:v>
                      </c:pt>
                      <c:pt idx="20">
                        <c:v>5.3593318470859259</c:v>
                      </c:pt>
                      <c:pt idx="21">
                        <c:v>-2.38015740707867</c:v>
                      </c:pt>
                      <c:pt idx="22">
                        <c:v>3.5207683003674219</c:v>
                      </c:pt>
                      <c:pt idx="23">
                        <c:v>-3.9565255152268435</c:v>
                      </c:pt>
                      <c:pt idx="24">
                        <c:v>8.1278594974182781</c:v>
                      </c:pt>
                      <c:pt idx="25">
                        <c:v>3.6983255251085936</c:v>
                      </c:pt>
                      <c:pt idx="26">
                        <c:v>5.5456895942089659</c:v>
                      </c:pt>
                      <c:pt idx="27">
                        <c:v>5.087731214317273</c:v>
                      </c:pt>
                      <c:pt idx="28">
                        <c:v>-4.2470014385175716</c:v>
                      </c:pt>
                      <c:pt idx="29">
                        <c:v>-7.1694754697760175</c:v>
                      </c:pt>
                      <c:pt idx="30">
                        <c:v>2.8801548182880694</c:v>
                      </c:pt>
                      <c:pt idx="31">
                        <c:v>1.2319762177881159</c:v>
                      </c:pt>
                      <c:pt idx="32">
                        <c:v>-0.85452304834372228</c:v>
                      </c:pt>
                      <c:pt idx="33">
                        <c:v>-4.5264564378104097</c:v>
                      </c:pt>
                      <c:pt idx="34">
                        <c:v>2.4433229715379881</c:v>
                      </c:pt>
                      <c:pt idx="35">
                        <c:v>-3.9810011145271531</c:v>
                      </c:pt>
                      <c:pt idx="36">
                        <c:v>-0.58633822333931107</c:v>
                      </c:pt>
                      <c:pt idx="37">
                        <c:v>15.545593674670762</c:v>
                      </c:pt>
                      <c:pt idx="38">
                        <c:v>-2.5104519849616622</c:v>
                      </c:pt>
                      <c:pt idx="39">
                        <c:v>5.8556183904157777</c:v>
                      </c:pt>
                      <c:pt idx="40">
                        <c:v>4.8394927806914296</c:v>
                      </c:pt>
                      <c:pt idx="41">
                        <c:v>3.3820168510700341</c:v>
                      </c:pt>
                      <c:pt idx="42">
                        <c:v>3.861259963886468</c:v>
                      </c:pt>
                      <c:pt idx="43">
                        <c:v>2.355505356149159</c:v>
                      </c:pt>
                      <c:pt idx="44">
                        <c:v>8.5119746352243979</c:v>
                      </c:pt>
                      <c:pt idx="45">
                        <c:v>5.1207748945040521</c:v>
                      </c:pt>
                      <c:pt idx="46">
                        <c:v>5.077352548404356</c:v>
                      </c:pt>
                      <c:pt idx="47">
                        <c:v>4.3999956640556235</c:v>
                      </c:pt>
                      <c:pt idx="48">
                        <c:v>6.1768939566710586</c:v>
                      </c:pt>
                      <c:pt idx="49">
                        <c:v>1.9482768791942675</c:v>
                      </c:pt>
                      <c:pt idx="50">
                        <c:v>0.38046623146053093</c:v>
                      </c:pt>
                      <c:pt idx="51">
                        <c:v>3.068755701539402</c:v>
                      </c:pt>
                      <c:pt idx="52">
                        <c:v>6.534067950077997</c:v>
                      </c:pt>
                      <c:pt idx="53">
                        <c:v>8.580446721103705</c:v>
                      </c:pt>
                      <c:pt idx="54">
                        <c:v>6.5656710315312665</c:v>
                      </c:pt>
                      <c:pt idx="55">
                        <c:v>7.2188778049990816</c:v>
                      </c:pt>
                      <c:pt idx="56">
                        <c:v>7.4076995688942162</c:v>
                      </c:pt>
                      <c:pt idx="57">
                        <c:v>7.5917979841066838</c:v>
                      </c:pt>
                      <c:pt idx="58">
                        <c:v>7.2300613682068047</c:v>
                      </c:pt>
                      <c:pt idx="59">
                        <c:v>6.9676036541877977</c:v>
                      </c:pt>
                      <c:pt idx="60">
                        <c:v>7.1663641567569627</c:v>
                      </c:pt>
                      <c:pt idx="61">
                        <c:v>7.6034280418926059</c:v>
                      </c:pt>
                      <c:pt idx="62">
                        <c:v>7.9526414212609495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E8A-48DA-AFE6-BDCFB5902B0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J</c:v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Tablas_informe!$F$5:$F$70</c15:sqref>
                        </c15:formulaRef>
                      </c:ext>
                    </c:extLst>
                    <c:numCache>
                      <c:formatCode>0.0</c:formatCode>
                      <c:ptCount val="66"/>
                      <c:pt idx="0">
                        <c:v>63.637729497097297</c:v>
                      </c:pt>
                      <c:pt idx="1">
                        <c:v>63.734049846591347</c:v>
                      </c:pt>
                      <c:pt idx="2">
                        <c:v>59.827187638022139</c:v>
                      </c:pt>
                      <c:pt idx="3">
                        <c:v>67.387132734107752</c:v>
                      </c:pt>
                      <c:pt idx="4">
                        <c:v>62.043249016795031</c:v>
                      </c:pt>
                      <c:pt idx="5">
                        <c:v>60.364242015028225</c:v>
                      </c:pt>
                      <c:pt idx="6">
                        <c:v>62.222864893565287</c:v>
                      </c:pt>
                      <c:pt idx="7">
                        <c:v>66.3875398083063</c:v>
                      </c:pt>
                      <c:pt idx="8">
                        <c:v>63.188628202992206</c:v>
                      </c:pt>
                      <c:pt idx="9">
                        <c:v>56.622658634348355</c:v>
                      </c:pt>
                      <c:pt idx="10">
                        <c:v>65.468327392293247</c:v>
                      </c:pt>
                      <c:pt idx="11">
                        <c:v>66.217864340702633</c:v>
                      </c:pt>
                      <c:pt idx="12">
                        <c:v>63.979433903295401</c:v>
                      </c:pt>
                      <c:pt idx="13">
                        <c:v>63.973963305620636</c:v>
                      </c:pt>
                      <c:pt idx="14">
                        <c:v>72.249109026356834</c:v>
                      </c:pt>
                      <c:pt idx="15">
                        <c:v>79.515020714893836</c:v>
                      </c:pt>
                      <c:pt idx="16">
                        <c:v>67.708084431916674</c:v>
                      </c:pt>
                      <c:pt idx="17">
                        <c:v>59.838291346498309</c:v>
                      </c:pt>
                      <c:pt idx="18">
                        <c:v>73.972824022539641</c:v>
                      </c:pt>
                      <c:pt idx="19">
                        <c:v>58.290405680625248</c:v>
                      </c:pt>
                      <c:pt idx="20">
                        <c:v>67.463223654321595</c:v>
                      </c:pt>
                      <c:pt idx="21">
                        <c:v>70.647402917524971</c:v>
                      </c:pt>
                      <c:pt idx="22">
                        <c:v>65.7287128118776</c:v>
                      </c:pt>
                      <c:pt idx="23">
                        <c:v>72.312586578020841</c:v>
                      </c:pt>
                      <c:pt idx="24">
                        <c:v>57.036994315444261</c:v>
                      </c:pt>
                      <c:pt idx="25">
                        <c:v>53.751836030848345</c:v>
                      </c:pt>
                      <c:pt idx="26">
                        <c:v>61.608731433509163</c:v>
                      </c:pt>
                      <c:pt idx="27">
                        <c:v>57.206769188384108</c:v>
                      </c:pt>
                      <c:pt idx="28">
                        <c:v>69.10183718304134</c:v>
                      </c:pt>
                      <c:pt idx="29">
                        <c:v>63.383498503282183</c:v>
                      </c:pt>
                      <c:pt idx="30">
                        <c:v>64.683698489845142</c:v>
                      </c:pt>
                      <c:pt idx="31">
                        <c:v>59.96743097025076</c:v>
                      </c:pt>
                      <c:pt idx="32">
                        <c:v>71.626837465200282</c:v>
                      </c:pt>
                      <c:pt idx="33">
                        <c:v>68.864028787286486</c:v>
                      </c:pt>
                      <c:pt idx="34">
                        <c:v>66.918530476402765</c:v>
                      </c:pt>
                      <c:pt idx="35">
                        <c:v>69.191460942171801</c:v>
                      </c:pt>
                      <c:pt idx="36">
                        <c:v>67.975206629409939</c:v>
                      </c:pt>
                      <c:pt idx="37">
                        <c:v>61.4</c:v>
                      </c:pt>
                      <c:pt idx="38">
                        <c:v>59.9</c:v>
                      </c:pt>
                      <c:pt idx="39">
                        <c:v>58.5</c:v>
                      </c:pt>
                      <c:pt idx="40">
                        <c:v>63.196049619546585</c:v>
                      </c:pt>
                      <c:pt idx="41">
                        <c:v>68.311870079941144</c:v>
                      </c:pt>
                      <c:pt idx="42">
                        <c:v>59.89290790914432</c:v>
                      </c:pt>
                      <c:pt idx="43">
                        <c:v>81.762107912000786</c:v>
                      </c:pt>
                      <c:pt idx="44">
                        <c:v>71.998434200814046</c:v>
                      </c:pt>
                      <c:pt idx="45">
                        <c:v>58.008306155952482</c:v>
                      </c:pt>
                      <c:pt idx="46">
                        <c:v>59.875115078003873</c:v>
                      </c:pt>
                      <c:pt idx="47">
                        <c:v>62.488444922754709</c:v>
                      </c:pt>
                      <c:pt idx="48">
                        <c:v>62.054291238607568</c:v>
                      </c:pt>
                      <c:pt idx="49">
                        <c:v>61.296326967973876</c:v>
                      </c:pt>
                      <c:pt idx="50">
                        <c:v>60.280688941931977</c:v>
                      </c:pt>
                      <c:pt idx="51">
                        <c:v>60.527557064477321</c:v>
                      </c:pt>
                      <c:pt idx="52">
                        <c:v>67.840500229441759</c:v>
                      </c:pt>
                      <c:pt idx="53">
                        <c:v>63.523660061953521</c:v>
                      </c:pt>
                      <c:pt idx="54">
                        <c:v>70.094511404159206</c:v>
                      </c:pt>
                      <c:pt idx="55">
                        <c:v>59.424917865712352</c:v>
                      </c:pt>
                      <c:pt idx="56">
                        <c:v>61.626934062040903</c:v>
                      </c:pt>
                      <c:pt idx="57">
                        <c:v>69.220314265948119</c:v>
                      </c:pt>
                      <c:pt idx="58">
                        <c:v>66.012913409061696</c:v>
                      </c:pt>
                      <c:pt idx="59">
                        <c:v>63.457947853068539</c:v>
                      </c:pt>
                      <c:pt idx="60">
                        <c:v>62.131096443124392</c:v>
                      </c:pt>
                      <c:pt idx="61">
                        <c:v>62.965949739978704</c:v>
                      </c:pt>
                      <c:pt idx="62">
                        <c:v>58.781705873314927</c:v>
                      </c:pt>
                      <c:pt idx="63">
                        <c:v>64.294781361172099</c:v>
                      </c:pt>
                      <c:pt idx="64">
                        <c:v>62.313343775519286</c:v>
                      </c:pt>
                      <c:pt idx="65">
                        <c:v>72.375067064590297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Tablas_informe!$R$5:$R$67</c15:sqref>
                        </c15:formulaRef>
                      </c:ext>
                    </c:extLst>
                    <c:numCache>
                      <c:formatCode>0.0</c:formatCode>
                      <c:ptCount val="63"/>
                      <c:pt idx="0">
                        <c:v>-0.73677549732504133</c:v>
                      </c:pt>
                      <c:pt idx="1">
                        <c:v>5.6019412657242427</c:v>
                      </c:pt>
                      <c:pt idx="2">
                        <c:v>6.2310653855616067</c:v>
                      </c:pt>
                      <c:pt idx="3">
                        <c:v>-2.371864444468649</c:v>
                      </c:pt>
                      <c:pt idx="4">
                        <c:v>5.373106952032046</c:v>
                      </c:pt>
                      <c:pt idx="5">
                        <c:v>1.0995015038247402E-2</c:v>
                      </c:pt>
                      <c:pt idx="6">
                        <c:v>5.7139070892682895</c:v>
                      </c:pt>
                      <c:pt idx="7">
                        <c:v>0.27712011001511883</c:v>
                      </c:pt>
                      <c:pt idx="8">
                        <c:v>5.9100935457279036</c:v>
                      </c:pt>
                      <c:pt idx="9">
                        <c:v>7.2596672661535777</c:v>
                      </c:pt>
                      <c:pt idx="10">
                        <c:v>-0.41368904072619728</c:v>
                      </c:pt>
                      <c:pt idx="11">
                        <c:v>-2.4561103736075012</c:v>
                      </c:pt>
                      <c:pt idx="12">
                        <c:v>-2.1167508657011922</c:v>
                      </c:pt>
                      <c:pt idx="13">
                        <c:v>6.151692390377093</c:v>
                      </c:pt>
                      <c:pt idx="14">
                        <c:v>4.5408640617162064</c:v>
                      </c:pt>
                      <c:pt idx="15">
                        <c:v>-0.21181435456055908</c:v>
                      </c:pt>
                      <c:pt idx="16">
                        <c:v>2.0594003605546902</c:v>
                      </c:pt>
                      <c:pt idx="17">
                        <c:v>5.4134136515485665</c:v>
                      </c:pt>
                      <c:pt idx="18">
                        <c:v>-4.0980992501368121</c:v>
                      </c:pt>
                      <c:pt idx="19">
                        <c:v>6.7038833672298495</c:v>
                      </c:pt>
                      <c:pt idx="20">
                        <c:v>6.6368905634480342</c:v>
                      </c:pt>
                      <c:pt idx="21">
                        <c:v>-3.1092220862648645</c:v>
                      </c:pt>
                      <c:pt idx="22">
                        <c:v>3.6475466673968242</c:v>
                      </c:pt>
                      <c:pt idx="23">
                        <c:v>-4.0845045519855319</c:v>
                      </c:pt>
                      <c:pt idx="24">
                        <c:v>7.9962844773178361</c:v>
                      </c:pt>
                      <c:pt idx="25">
                        <c:v>2.7830842606011075</c:v>
                      </c:pt>
                      <c:pt idx="26">
                        <c:v>4.1063071647782294</c:v>
                      </c:pt>
                      <c:pt idx="27">
                        <c:v>4.3530306825630447</c:v>
                      </c:pt>
                      <c:pt idx="28">
                        <c:v>-4.1746389933508468</c:v>
                      </c:pt>
                      <c:pt idx="29">
                        <c:v>14.491822742667729</c:v>
                      </c:pt>
                      <c:pt idx="30">
                        <c:v>-5.3393534905197555</c:v>
                      </c:pt>
                      <c:pt idx="31">
                        <c:v>1.0563786276920624</c:v>
                      </c:pt>
                      <c:pt idx="32">
                        <c:v>-1.9157032377567589</c:v>
                      </c:pt>
                      <c:pt idx="33">
                        <c:v>-4.1994699376885407</c:v>
                      </c:pt>
                      <c:pt idx="34">
                        <c:v>-3.6526610360353686</c:v>
                      </c:pt>
                      <c:pt idx="35">
                        <c:v>-1.6058006584559124</c:v>
                      </c:pt>
                      <c:pt idx="36">
                        <c:v>-1.8337525539900952</c:v>
                      </c:pt>
                      <c:pt idx="37">
                        <c:v>5.3949872283821563</c:v>
                      </c:pt>
                      <c:pt idx="38">
                        <c:v>-2.3050060619903405</c:v>
                      </c:pt>
                      <c:pt idx="39">
                        <c:v>4.67818157137188</c:v>
                      </c:pt>
                      <c:pt idx="40">
                        <c:v>4.4635007612265127</c:v>
                      </c:pt>
                      <c:pt idx="41">
                        <c:v>1.4651587984015464</c:v>
                      </c:pt>
                      <c:pt idx="42">
                        <c:v>3.8451723382088616</c:v>
                      </c:pt>
                      <c:pt idx="43">
                        <c:v>8.3890853389939082</c:v>
                      </c:pt>
                      <c:pt idx="44">
                        <c:v>2.5265201126131487</c:v>
                      </c:pt>
                      <c:pt idx="45">
                        <c:v>2.5760505775886884</c:v>
                      </c:pt>
                      <c:pt idx="46">
                        <c:v>4.2754128844084178</c:v>
                      </c:pt>
                      <c:pt idx="47">
                        <c:v>10.351557481526186</c:v>
                      </c:pt>
                      <c:pt idx="48">
                        <c:v>13.55225476435978</c:v>
                      </c:pt>
                      <c:pt idx="49">
                        <c:v>3.1596352887529804</c:v>
                      </c:pt>
                      <c:pt idx="50">
                        <c:v>1.9526451632650037</c:v>
                      </c:pt>
                      <c:pt idx="51">
                        <c:v>3.4720439890428025</c:v>
                      </c:pt>
                      <c:pt idx="52">
                        <c:v>6.6282153841600007</c:v>
                      </c:pt>
                      <c:pt idx="53">
                        <c:v>8.3902946826879941</c:v>
                      </c:pt>
                      <c:pt idx="54">
                        <c:v>6.3082474598060827</c:v>
                      </c:pt>
                      <c:pt idx="55">
                        <c:v>6.1776892721875782</c:v>
                      </c:pt>
                      <c:pt idx="56">
                        <c:v>7.6828484039086788</c:v>
                      </c:pt>
                      <c:pt idx="57">
                        <c:v>7.5170420386348766</c:v>
                      </c:pt>
                      <c:pt idx="58">
                        <c:v>6.4156637308278164</c:v>
                      </c:pt>
                      <c:pt idx="59">
                        <c:v>7.0873634647060157</c:v>
                      </c:pt>
                      <c:pt idx="60">
                        <c:v>7.1257560606387074</c:v>
                      </c:pt>
                      <c:pt idx="61">
                        <c:v>7.1343867472703479</c:v>
                      </c:pt>
                      <c:pt idx="62">
                        <c:v>12.084864452296003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E8A-48DA-AFE6-BDCFB5902B07}"/>
                  </c:ext>
                </c:extLst>
              </c15:ser>
            </c15:filteredScatterSeries>
          </c:ext>
        </c:extLst>
      </c:scatterChart>
      <c:valAx>
        <c:axId val="1005358799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478783"/>
        <c:crosses val="autoZero"/>
        <c:crossBetween val="midCat"/>
      </c:valAx>
      <c:valAx>
        <c:axId val="131947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35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Tablas_informe!$F$5:$F$70</c:f>
              <c:numCache>
                <c:formatCode>0.0</c:formatCode>
                <c:ptCount val="66"/>
                <c:pt idx="0">
                  <c:v>63.637729497097297</c:v>
                </c:pt>
                <c:pt idx="1">
                  <c:v>63.734049846591347</c:v>
                </c:pt>
                <c:pt idx="2">
                  <c:v>59.827187638022139</c:v>
                </c:pt>
                <c:pt idx="3">
                  <c:v>67.387132734107752</c:v>
                </c:pt>
                <c:pt idx="4">
                  <c:v>62.043249016795031</c:v>
                </c:pt>
                <c:pt idx="5">
                  <c:v>60.364242015028225</c:v>
                </c:pt>
                <c:pt idx="6">
                  <c:v>62.222864893565287</c:v>
                </c:pt>
                <c:pt idx="7">
                  <c:v>66.3875398083063</c:v>
                </c:pt>
                <c:pt idx="8">
                  <c:v>63.188628202992206</c:v>
                </c:pt>
                <c:pt idx="9">
                  <c:v>56.622658634348355</c:v>
                </c:pt>
                <c:pt idx="10">
                  <c:v>65.468327392293247</c:v>
                </c:pt>
                <c:pt idx="11">
                  <c:v>66.217864340702633</c:v>
                </c:pt>
                <c:pt idx="12">
                  <c:v>63.979433903295401</c:v>
                </c:pt>
                <c:pt idx="13">
                  <c:v>63.973963305620636</c:v>
                </c:pt>
                <c:pt idx="14">
                  <c:v>72.249109026356834</c:v>
                </c:pt>
                <c:pt idx="15">
                  <c:v>79.515020714893836</c:v>
                </c:pt>
                <c:pt idx="16">
                  <c:v>67.708084431916674</c:v>
                </c:pt>
                <c:pt idx="17">
                  <c:v>59.838291346498309</c:v>
                </c:pt>
                <c:pt idx="18">
                  <c:v>73.972824022539641</c:v>
                </c:pt>
                <c:pt idx="19">
                  <c:v>58.290405680625248</c:v>
                </c:pt>
                <c:pt idx="20">
                  <c:v>67.463223654321595</c:v>
                </c:pt>
                <c:pt idx="21">
                  <c:v>70.647402917524971</c:v>
                </c:pt>
                <c:pt idx="22">
                  <c:v>65.7287128118776</c:v>
                </c:pt>
                <c:pt idx="23">
                  <c:v>72.312586578020841</c:v>
                </c:pt>
                <c:pt idx="24">
                  <c:v>57.036994315444261</c:v>
                </c:pt>
                <c:pt idx="25">
                  <c:v>53.751836030848345</c:v>
                </c:pt>
                <c:pt idx="26">
                  <c:v>61.608731433509163</c:v>
                </c:pt>
                <c:pt idx="27">
                  <c:v>57.206769188384108</c:v>
                </c:pt>
                <c:pt idx="28">
                  <c:v>69.10183718304134</c:v>
                </c:pt>
                <c:pt idx="29">
                  <c:v>63.383498503282183</c:v>
                </c:pt>
                <c:pt idx="30">
                  <c:v>64.683698489845142</c:v>
                </c:pt>
                <c:pt idx="31">
                  <c:v>59.96743097025076</c:v>
                </c:pt>
                <c:pt idx="32">
                  <c:v>71.626837465200282</c:v>
                </c:pt>
                <c:pt idx="33">
                  <c:v>68.864028787286486</c:v>
                </c:pt>
                <c:pt idx="34">
                  <c:v>66.918530476402765</c:v>
                </c:pt>
                <c:pt idx="35">
                  <c:v>69.191460942171801</c:v>
                </c:pt>
                <c:pt idx="36">
                  <c:v>67.975206629409939</c:v>
                </c:pt>
                <c:pt idx="37">
                  <c:v>61.4</c:v>
                </c:pt>
                <c:pt idx="38">
                  <c:v>59.9</c:v>
                </c:pt>
                <c:pt idx="39">
                  <c:v>58.5</c:v>
                </c:pt>
                <c:pt idx="40">
                  <c:v>63.196049619546585</c:v>
                </c:pt>
                <c:pt idx="41">
                  <c:v>68.311870079941144</c:v>
                </c:pt>
                <c:pt idx="42">
                  <c:v>59.89290790914432</c:v>
                </c:pt>
                <c:pt idx="43">
                  <c:v>81.762107912000786</c:v>
                </c:pt>
                <c:pt idx="44">
                  <c:v>71.998434200814046</c:v>
                </c:pt>
                <c:pt idx="45">
                  <c:v>58.008306155952482</c:v>
                </c:pt>
                <c:pt idx="46">
                  <c:v>59.875115078003873</c:v>
                </c:pt>
                <c:pt idx="47">
                  <c:v>62.488444922754709</c:v>
                </c:pt>
                <c:pt idx="48">
                  <c:v>62.054291238607568</c:v>
                </c:pt>
                <c:pt idx="49">
                  <c:v>61.296326967973876</c:v>
                </c:pt>
                <c:pt idx="50">
                  <c:v>60.280688941931977</c:v>
                </c:pt>
                <c:pt idx="51">
                  <c:v>60.527557064477321</c:v>
                </c:pt>
                <c:pt idx="52">
                  <c:v>67.840500229441759</c:v>
                </c:pt>
                <c:pt idx="53">
                  <c:v>63.523660061953521</c:v>
                </c:pt>
                <c:pt idx="54">
                  <c:v>70.094511404159206</c:v>
                </c:pt>
                <c:pt idx="55">
                  <c:v>59.424917865712352</c:v>
                </c:pt>
                <c:pt idx="56">
                  <c:v>61.626934062040903</c:v>
                </c:pt>
                <c:pt idx="57">
                  <c:v>69.220314265948119</c:v>
                </c:pt>
                <c:pt idx="58">
                  <c:v>66.012913409061696</c:v>
                </c:pt>
                <c:pt idx="59">
                  <c:v>63.457947853068539</c:v>
                </c:pt>
                <c:pt idx="60">
                  <c:v>62.131096443124392</c:v>
                </c:pt>
                <c:pt idx="61">
                  <c:v>62.965949739978704</c:v>
                </c:pt>
                <c:pt idx="62">
                  <c:v>58.781705873314927</c:v>
                </c:pt>
                <c:pt idx="63">
                  <c:v>64.294781361172099</c:v>
                </c:pt>
                <c:pt idx="64">
                  <c:v>62.313343775519286</c:v>
                </c:pt>
                <c:pt idx="65">
                  <c:v>72.375067064590297</c:v>
                </c:pt>
              </c:numCache>
            </c:numRef>
          </c:xVal>
          <c:yVal>
            <c:numRef>
              <c:f>Tablas_informe!$O$5:$O$67</c:f>
              <c:numCache>
                <c:formatCode>0.0</c:formatCode>
                <c:ptCount val="63"/>
                <c:pt idx="0">
                  <c:v>1.1429918960933918</c:v>
                </c:pt>
                <c:pt idx="1">
                  <c:v>4.6823228343426422</c:v>
                </c:pt>
                <c:pt idx="2">
                  <c:v>8.7331388641135277</c:v>
                </c:pt>
                <c:pt idx="3">
                  <c:v>0.36578691163123978</c:v>
                </c:pt>
                <c:pt idx="4">
                  <c:v>6.025662063771172</c:v>
                </c:pt>
                <c:pt idx="5">
                  <c:v>2.9874885093980623</c:v>
                </c:pt>
                <c:pt idx="6">
                  <c:v>7.5212429427446068</c:v>
                </c:pt>
                <c:pt idx="7">
                  <c:v>0.80535763052554898</c:v>
                </c:pt>
                <c:pt idx="8">
                  <c:v>5.1438784821853147</c:v>
                </c:pt>
                <c:pt idx="9">
                  <c:v>8.7647635506876043</c:v>
                </c:pt>
                <c:pt idx="10">
                  <c:v>1.5933604401195112</c:v>
                </c:pt>
                <c:pt idx="11">
                  <c:v>-0.33354600693731129</c:v>
                </c:pt>
                <c:pt idx="12">
                  <c:v>1.2339680729012557</c:v>
                </c:pt>
                <c:pt idx="13">
                  <c:v>6.8029459251029181</c:v>
                </c:pt>
                <c:pt idx="14">
                  <c:v>0.65574791281109412</c:v>
                </c:pt>
                <c:pt idx="15">
                  <c:v>5.862464014759027</c:v>
                </c:pt>
                <c:pt idx="16">
                  <c:v>3.1736583365535864</c:v>
                </c:pt>
                <c:pt idx="17">
                  <c:v>5.7246711836201101</c:v>
                </c:pt>
                <c:pt idx="18">
                  <c:v>-0.62140051141206243</c:v>
                </c:pt>
                <c:pt idx="19">
                  <c:v>8.280923265263695</c:v>
                </c:pt>
                <c:pt idx="20">
                  <c:v>7.0088705078174911</c:v>
                </c:pt>
                <c:pt idx="21">
                  <c:v>-3.7380140568577644</c:v>
                </c:pt>
                <c:pt idx="22">
                  <c:v>5.6641101451397162</c:v>
                </c:pt>
                <c:pt idx="23">
                  <c:v>1.3269287590573953</c:v>
                </c:pt>
                <c:pt idx="24">
                  <c:v>8.641414009657133</c:v>
                </c:pt>
                <c:pt idx="25">
                  <c:v>3.2260456818141279</c:v>
                </c:pt>
                <c:pt idx="26">
                  <c:v>3.1602203902854811</c:v>
                </c:pt>
                <c:pt idx="27">
                  <c:v>6.3861715431305797</c:v>
                </c:pt>
                <c:pt idx="28">
                  <c:v>2.3252934960337441</c:v>
                </c:pt>
                <c:pt idx="29">
                  <c:v>12.418335613103181</c:v>
                </c:pt>
                <c:pt idx="30">
                  <c:v>0.78302936236915599</c:v>
                </c:pt>
                <c:pt idx="31">
                  <c:v>6.3728964348950257</c:v>
                </c:pt>
                <c:pt idx="32">
                  <c:v>1.8358037529277595</c:v>
                </c:pt>
                <c:pt idx="33">
                  <c:v>-7.737302081319406</c:v>
                </c:pt>
                <c:pt idx="34">
                  <c:v>2.0689557085477475</c:v>
                </c:pt>
                <c:pt idx="35">
                  <c:v>2.9346701831524058</c:v>
                </c:pt>
                <c:pt idx="36">
                  <c:v>6.1445090061188452</c:v>
                </c:pt>
                <c:pt idx="37">
                  <c:v>5.7976454987883415</c:v>
                </c:pt>
                <c:pt idx="38">
                  <c:v>-1.0439790151837514</c:v>
                </c:pt>
                <c:pt idx="39">
                  <c:v>4.8018332137287061</c:v>
                </c:pt>
                <c:pt idx="40">
                  <c:v>1.5489472267203581</c:v>
                </c:pt>
                <c:pt idx="41">
                  <c:v>2.7209540552117204</c:v>
                </c:pt>
                <c:pt idx="42">
                  <c:v>8.6779416288050157</c:v>
                </c:pt>
                <c:pt idx="43">
                  <c:v>-2.1617891114281917</c:v>
                </c:pt>
                <c:pt idx="44">
                  <c:v>5.4235335216732423</c:v>
                </c:pt>
                <c:pt idx="45">
                  <c:v>3.6086114607478734</c:v>
                </c:pt>
                <c:pt idx="46">
                  <c:v>5.9588425244707679</c:v>
                </c:pt>
                <c:pt idx="47">
                  <c:v>5.519175626937745</c:v>
                </c:pt>
                <c:pt idx="48">
                  <c:v>8.0120994570517254</c:v>
                </c:pt>
                <c:pt idx="49">
                  <c:v>5.0128624365080157</c:v>
                </c:pt>
                <c:pt idx="50">
                  <c:v>4.4118877131423488</c:v>
                </c:pt>
                <c:pt idx="51">
                  <c:v>4.066939984160399</c:v>
                </c:pt>
                <c:pt idx="52">
                  <c:v>6.1581619820226194</c:v>
                </c:pt>
                <c:pt idx="53">
                  <c:v>8.4161973695127514</c:v>
                </c:pt>
                <c:pt idx="54">
                  <c:v>6.3775018574153108</c:v>
                </c:pt>
                <c:pt idx="55">
                  <c:v>4.0803081680049047</c:v>
                </c:pt>
                <c:pt idx="56">
                  <c:v>7.8732524978365106</c:v>
                </c:pt>
                <c:pt idx="57">
                  <c:v>7.7642209485554119</c:v>
                </c:pt>
                <c:pt idx="58">
                  <c:v>7.54637434161058</c:v>
                </c:pt>
                <c:pt idx="59">
                  <c:v>7.1191993371257851</c:v>
                </c:pt>
                <c:pt idx="60">
                  <c:v>6.9403816403068959</c:v>
                </c:pt>
                <c:pt idx="61">
                  <c:v>7.6396594912100895</c:v>
                </c:pt>
                <c:pt idx="62">
                  <c:v>4.0139042814544155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C2-4127-A1C0-6D1A58E59B0E}"/>
            </c:ext>
          </c:extLst>
        </c:ser>
        <c:ser>
          <c:idx val="1"/>
          <c:order val="1"/>
          <c:tx>
            <c:v>M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Tablas_informe!$F$5:$F$70</c:f>
              <c:numCache>
                <c:formatCode>0.0</c:formatCode>
                <c:ptCount val="66"/>
                <c:pt idx="0">
                  <c:v>63.637729497097297</c:v>
                </c:pt>
                <c:pt idx="1">
                  <c:v>63.734049846591347</c:v>
                </c:pt>
                <c:pt idx="2">
                  <c:v>59.827187638022139</c:v>
                </c:pt>
                <c:pt idx="3">
                  <c:v>67.387132734107752</c:v>
                </c:pt>
                <c:pt idx="4">
                  <c:v>62.043249016795031</c:v>
                </c:pt>
                <c:pt idx="5">
                  <c:v>60.364242015028225</c:v>
                </c:pt>
                <c:pt idx="6">
                  <c:v>62.222864893565287</c:v>
                </c:pt>
                <c:pt idx="7">
                  <c:v>66.3875398083063</c:v>
                </c:pt>
                <c:pt idx="8">
                  <c:v>63.188628202992206</c:v>
                </c:pt>
                <c:pt idx="9">
                  <c:v>56.622658634348355</c:v>
                </c:pt>
                <c:pt idx="10">
                  <c:v>65.468327392293247</c:v>
                </c:pt>
                <c:pt idx="11">
                  <c:v>66.217864340702633</c:v>
                </c:pt>
                <c:pt idx="12">
                  <c:v>63.979433903295401</c:v>
                </c:pt>
                <c:pt idx="13">
                  <c:v>63.973963305620636</c:v>
                </c:pt>
                <c:pt idx="14">
                  <c:v>72.249109026356834</c:v>
                </c:pt>
                <c:pt idx="15">
                  <c:v>79.515020714893836</c:v>
                </c:pt>
                <c:pt idx="16">
                  <c:v>67.708084431916674</c:v>
                </c:pt>
                <c:pt idx="17">
                  <c:v>59.838291346498309</c:v>
                </c:pt>
                <c:pt idx="18">
                  <c:v>73.972824022539641</c:v>
                </c:pt>
                <c:pt idx="19">
                  <c:v>58.290405680625248</c:v>
                </c:pt>
                <c:pt idx="20">
                  <c:v>67.463223654321595</c:v>
                </c:pt>
                <c:pt idx="21">
                  <c:v>70.647402917524971</c:v>
                </c:pt>
                <c:pt idx="22">
                  <c:v>65.7287128118776</c:v>
                </c:pt>
                <c:pt idx="23">
                  <c:v>72.312586578020841</c:v>
                </c:pt>
                <c:pt idx="24">
                  <c:v>57.036994315444261</c:v>
                </c:pt>
                <c:pt idx="25">
                  <c:v>53.751836030848345</c:v>
                </c:pt>
                <c:pt idx="26">
                  <c:v>61.608731433509163</c:v>
                </c:pt>
                <c:pt idx="27">
                  <c:v>57.206769188384108</c:v>
                </c:pt>
                <c:pt idx="28">
                  <c:v>69.10183718304134</c:v>
                </c:pt>
                <c:pt idx="29">
                  <c:v>63.383498503282183</c:v>
                </c:pt>
                <c:pt idx="30">
                  <c:v>64.683698489845142</c:v>
                </c:pt>
                <c:pt idx="31">
                  <c:v>59.96743097025076</c:v>
                </c:pt>
                <c:pt idx="32">
                  <c:v>71.626837465200282</c:v>
                </c:pt>
                <c:pt idx="33">
                  <c:v>68.864028787286486</c:v>
                </c:pt>
                <c:pt idx="34">
                  <c:v>66.918530476402765</c:v>
                </c:pt>
                <c:pt idx="35">
                  <c:v>69.191460942171801</c:v>
                </c:pt>
                <c:pt idx="36">
                  <c:v>67.975206629409939</c:v>
                </c:pt>
                <c:pt idx="37">
                  <c:v>61.4</c:v>
                </c:pt>
                <c:pt idx="38">
                  <c:v>59.9</c:v>
                </c:pt>
                <c:pt idx="39">
                  <c:v>58.5</c:v>
                </c:pt>
                <c:pt idx="40">
                  <c:v>63.196049619546585</c:v>
                </c:pt>
                <c:pt idx="41">
                  <c:v>68.311870079941144</c:v>
                </c:pt>
                <c:pt idx="42">
                  <c:v>59.89290790914432</c:v>
                </c:pt>
                <c:pt idx="43">
                  <c:v>81.762107912000786</c:v>
                </c:pt>
                <c:pt idx="44">
                  <c:v>71.998434200814046</c:v>
                </c:pt>
                <c:pt idx="45">
                  <c:v>58.008306155952482</c:v>
                </c:pt>
                <c:pt idx="46">
                  <c:v>59.875115078003873</c:v>
                </c:pt>
                <c:pt idx="47">
                  <c:v>62.488444922754709</c:v>
                </c:pt>
                <c:pt idx="48">
                  <c:v>62.054291238607568</c:v>
                </c:pt>
                <c:pt idx="49">
                  <c:v>61.296326967973876</c:v>
                </c:pt>
                <c:pt idx="50">
                  <c:v>60.280688941931977</c:v>
                </c:pt>
                <c:pt idx="51">
                  <c:v>60.527557064477321</c:v>
                </c:pt>
                <c:pt idx="52">
                  <c:v>67.840500229441759</c:v>
                </c:pt>
                <c:pt idx="53">
                  <c:v>63.523660061953521</c:v>
                </c:pt>
                <c:pt idx="54">
                  <c:v>70.094511404159206</c:v>
                </c:pt>
                <c:pt idx="55">
                  <c:v>59.424917865712352</c:v>
                </c:pt>
                <c:pt idx="56">
                  <c:v>61.626934062040903</c:v>
                </c:pt>
                <c:pt idx="57">
                  <c:v>69.220314265948119</c:v>
                </c:pt>
                <c:pt idx="58">
                  <c:v>66.012913409061696</c:v>
                </c:pt>
                <c:pt idx="59">
                  <c:v>63.457947853068539</c:v>
                </c:pt>
                <c:pt idx="60">
                  <c:v>62.131096443124392</c:v>
                </c:pt>
                <c:pt idx="61">
                  <c:v>62.965949739978704</c:v>
                </c:pt>
                <c:pt idx="62">
                  <c:v>58.781705873314927</c:v>
                </c:pt>
                <c:pt idx="63">
                  <c:v>64.294781361172099</c:v>
                </c:pt>
                <c:pt idx="64">
                  <c:v>62.313343775519286</c:v>
                </c:pt>
                <c:pt idx="65">
                  <c:v>72.375067064590297</c:v>
                </c:pt>
              </c:numCache>
            </c:numRef>
          </c:xVal>
          <c:yVal>
            <c:numRef>
              <c:f>Tablas_informe!$P$5:$P$67</c:f>
              <c:numCache>
                <c:formatCode>0.0</c:formatCode>
                <c:ptCount val="63"/>
                <c:pt idx="0">
                  <c:v>1.0498222837080107</c:v>
                </c:pt>
                <c:pt idx="1">
                  <c:v>6.6614419840729155</c:v>
                </c:pt>
                <c:pt idx="2">
                  <c:v>9.3189402530043139</c:v>
                </c:pt>
                <c:pt idx="3">
                  <c:v>-0.75109510783798328</c:v>
                </c:pt>
                <c:pt idx="4">
                  <c:v>6.3086616220421874</c:v>
                </c:pt>
                <c:pt idx="5">
                  <c:v>2.2646227519868063</c:v>
                </c:pt>
                <c:pt idx="6">
                  <c:v>7.8617711734328424</c:v>
                </c:pt>
                <c:pt idx="7">
                  <c:v>1.9958326908400608</c:v>
                </c:pt>
                <c:pt idx="8">
                  <c:v>7.0497016425589152</c:v>
                </c:pt>
                <c:pt idx="9">
                  <c:v>7.8659399061737076</c:v>
                </c:pt>
                <c:pt idx="10">
                  <c:v>1.2565657234927272</c:v>
                </c:pt>
                <c:pt idx="11">
                  <c:v>-2.57704108282514</c:v>
                </c:pt>
                <c:pt idx="12">
                  <c:v>2.3752131796191946</c:v>
                </c:pt>
                <c:pt idx="13">
                  <c:v>7.0320082353196014</c:v>
                </c:pt>
                <c:pt idx="14">
                  <c:v>2.9706385311740036</c:v>
                </c:pt>
                <c:pt idx="15">
                  <c:v>4.645659654973457</c:v>
                </c:pt>
                <c:pt idx="16">
                  <c:v>2.695087630535113</c:v>
                </c:pt>
                <c:pt idx="17">
                  <c:v>5.1822128486919254</c:v>
                </c:pt>
                <c:pt idx="18">
                  <c:v>-0.63827112053201063</c:v>
                </c:pt>
                <c:pt idx="19">
                  <c:v>7.3690823268862289</c:v>
                </c:pt>
                <c:pt idx="20">
                  <c:v>7.8684984399764915</c:v>
                </c:pt>
                <c:pt idx="21">
                  <c:v>-3.4295138145581774</c:v>
                </c:pt>
                <c:pt idx="22">
                  <c:v>4.4718508991312262</c:v>
                </c:pt>
                <c:pt idx="23">
                  <c:v>-4.0235132776223992</c:v>
                </c:pt>
                <c:pt idx="24">
                  <c:v>7.9723594359549281</c:v>
                </c:pt>
                <c:pt idx="25">
                  <c:v>2.6440853310836161</c:v>
                </c:pt>
                <c:pt idx="26">
                  <c:v>4.5060888484583259</c:v>
                </c:pt>
                <c:pt idx="27">
                  <c:v>5.8583877317830542</c:v>
                </c:pt>
                <c:pt idx="28">
                  <c:v>-0.27011271289894268</c:v>
                </c:pt>
                <c:pt idx="29">
                  <c:v>11.30428097418374</c:v>
                </c:pt>
                <c:pt idx="30">
                  <c:v>4.7981916421149577</c:v>
                </c:pt>
                <c:pt idx="31">
                  <c:v>4.9721995614795986</c:v>
                </c:pt>
                <c:pt idx="32">
                  <c:v>-1.4515784475572531</c:v>
                </c:pt>
                <c:pt idx="33">
                  <c:v>0.31578395881180654</c:v>
                </c:pt>
                <c:pt idx="34">
                  <c:v>5.3248932960950626</c:v>
                </c:pt>
                <c:pt idx="35">
                  <c:v>2.626197197643684</c:v>
                </c:pt>
                <c:pt idx="36">
                  <c:v>2.9847513408466</c:v>
                </c:pt>
                <c:pt idx="37">
                  <c:v>-3.9632869683760248</c:v>
                </c:pt>
                <c:pt idx="38">
                  <c:v>-2.7707515103026097</c:v>
                </c:pt>
                <c:pt idx="39">
                  <c:v>4.0844388699693113</c:v>
                </c:pt>
                <c:pt idx="40">
                  <c:v>2.8001688923225458</c:v>
                </c:pt>
                <c:pt idx="41">
                  <c:v>4.1729057017117839</c:v>
                </c:pt>
                <c:pt idx="42">
                  <c:v>6.9520354416828809</c:v>
                </c:pt>
                <c:pt idx="43">
                  <c:v>3.1816259856961224</c:v>
                </c:pt>
                <c:pt idx="44">
                  <c:v>7.3429140763439165</c:v>
                </c:pt>
                <c:pt idx="45">
                  <c:v>5.6391792536494734</c:v>
                </c:pt>
                <c:pt idx="46">
                  <c:v>14.684292799605231</c:v>
                </c:pt>
                <c:pt idx="47">
                  <c:v>12.929871714365518</c:v>
                </c:pt>
                <c:pt idx="48">
                  <c:v>9.4739852496111538</c:v>
                </c:pt>
                <c:pt idx="49">
                  <c:v>5.9075977357262133</c:v>
                </c:pt>
                <c:pt idx="50">
                  <c:v>3.9880740918374329</c:v>
                </c:pt>
                <c:pt idx="51">
                  <c:v>5.331490251446354</c:v>
                </c:pt>
                <c:pt idx="52">
                  <c:v>7.0922275498989933</c:v>
                </c:pt>
                <c:pt idx="53">
                  <c:v>8.8768477431585637</c:v>
                </c:pt>
                <c:pt idx="54">
                  <c:v>6.5572341485450778</c:v>
                </c:pt>
                <c:pt idx="55">
                  <c:v>6.0261865218168538</c:v>
                </c:pt>
                <c:pt idx="56">
                  <c:v>7.7429345224802546</c:v>
                </c:pt>
                <c:pt idx="57">
                  <c:v>7.7450411141537074</c:v>
                </c:pt>
                <c:pt idx="58">
                  <c:v>7.1779785931124778</c:v>
                </c:pt>
                <c:pt idx="59">
                  <c:v>6.9671764359987733</c:v>
                </c:pt>
                <c:pt idx="60">
                  <c:v>7.2961480670492023</c:v>
                </c:pt>
                <c:pt idx="61">
                  <c:v>7.6192726593032916</c:v>
                </c:pt>
                <c:pt idx="62">
                  <c:v>5.0636011596864137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C2-4127-A1C0-6D1A58E59B0E}"/>
            </c:ext>
          </c:extLst>
        </c:ser>
        <c:ser>
          <c:idx val="2"/>
          <c:order val="2"/>
          <c:tx>
            <c:v>X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Tablas_informe!$F$5:$F$70</c:f>
              <c:numCache>
                <c:formatCode>0.0</c:formatCode>
                <c:ptCount val="66"/>
                <c:pt idx="0">
                  <c:v>63.637729497097297</c:v>
                </c:pt>
                <c:pt idx="1">
                  <c:v>63.734049846591347</c:v>
                </c:pt>
                <c:pt idx="2">
                  <c:v>59.827187638022139</c:v>
                </c:pt>
                <c:pt idx="3">
                  <c:v>67.387132734107752</c:v>
                </c:pt>
                <c:pt idx="4">
                  <c:v>62.043249016795031</c:v>
                </c:pt>
                <c:pt idx="5">
                  <c:v>60.364242015028225</c:v>
                </c:pt>
                <c:pt idx="6">
                  <c:v>62.222864893565287</c:v>
                </c:pt>
                <c:pt idx="7">
                  <c:v>66.3875398083063</c:v>
                </c:pt>
                <c:pt idx="8">
                  <c:v>63.188628202992206</c:v>
                </c:pt>
                <c:pt idx="9">
                  <c:v>56.622658634348355</c:v>
                </c:pt>
                <c:pt idx="10">
                  <c:v>65.468327392293247</c:v>
                </c:pt>
                <c:pt idx="11">
                  <c:v>66.217864340702633</c:v>
                </c:pt>
                <c:pt idx="12">
                  <c:v>63.979433903295401</c:v>
                </c:pt>
                <c:pt idx="13">
                  <c:v>63.973963305620636</c:v>
                </c:pt>
                <c:pt idx="14">
                  <c:v>72.249109026356834</c:v>
                </c:pt>
                <c:pt idx="15">
                  <c:v>79.515020714893836</c:v>
                </c:pt>
                <c:pt idx="16">
                  <c:v>67.708084431916674</c:v>
                </c:pt>
                <c:pt idx="17">
                  <c:v>59.838291346498309</c:v>
                </c:pt>
                <c:pt idx="18">
                  <c:v>73.972824022539641</c:v>
                </c:pt>
                <c:pt idx="19">
                  <c:v>58.290405680625248</c:v>
                </c:pt>
                <c:pt idx="20">
                  <c:v>67.463223654321595</c:v>
                </c:pt>
                <c:pt idx="21">
                  <c:v>70.647402917524971</c:v>
                </c:pt>
                <c:pt idx="22">
                  <c:v>65.7287128118776</c:v>
                </c:pt>
                <c:pt idx="23">
                  <c:v>72.312586578020841</c:v>
                </c:pt>
                <c:pt idx="24">
                  <c:v>57.036994315444261</c:v>
                </c:pt>
                <c:pt idx="25">
                  <c:v>53.751836030848345</c:v>
                </c:pt>
                <c:pt idx="26">
                  <c:v>61.608731433509163</c:v>
                </c:pt>
                <c:pt idx="27">
                  <c:v>57.206769188384108</c:v>
                </c:pt>
                <c:pt idx="28">
                  <c:v>69.10183718304134</c:v>
                </c:pt>
                <c:pt idx="29">
                  <c:v>63.383498503282183</c:v>
                </c:pt>
                <c:pt idx="30">
                  <c:v>64.683698489845142</c:v>
                </c:pt>
                <c:pt idx="31">
                  <c:v>59.96743097025076</c:v>
                </c:pt>
                <c:pt idx="32">
                  <c:v>71.626837465200282</c:v>
                </c:pt>
                <c:pt idx="33">
                  <c:v>68.864028787286486</c:v>
                </c:pt>
                <c:pt idx="34">
                  <c:v>66.918530476402765</c:v>
                </c:pt>
                <c:pt idx="35">
                  <c:v>69.191460942171801</c:v>
                </c:pt>
                <c:pt idx="36">
                  <c:v>67.975206629409939</c:v>
                </c:pt>
                <c:pt idx="37">
                  <c:v>61.4</c:v>
                </c:pt>
                <c:pt idx="38">
                  <c:v>59.9</c:v>
                </c:pt>
                <c:pt idx="39">
                  <c:v>58.5</c:v>
                </c:pt>
                <c:pt idx="40">
                  <c:v>63.196049619546585</c:v>
                </c:pt>
                <c:pt idx="41">
                  <c:v>68.311870079941144</c:v>
                </c:pt>
                <c:pt idx="42">
                  <c:v>59.89290790914432</c:v>
                </c:pt>
                <c:pt idx="43">
                  <c:v>81.762107912000786</c:v>
                </c:pt>
                <c:pt idx="44">
                  <c:v>71.998434200814046</c:v>
                </c:pt>
                <c:pt idx="45">
                  <c:v>58.008306155952482</c:v>
                </c:pt>
                <c:pt idx="46">
                  <c:v>59.875115078003873</c:v>
                </c:pt>
                <c:pt idx="47">
                  <c:v>62.488444922754709</c:v>
                </c:pt>
                <c:pt idx="48">
                  <c:v>62.054291238607568</c:v>
                </c:pt>
                <c:pt idx="49">
                  <c:v>61.296326967973876</c:v>
                </c:pt>
                <c:pt idx="50">
                  <c:v>60.280688941931977</c:v>
                </c:pt>
                <c:pt idx="51">
                  <c:v>60.527557064477321</c:v>
                </c:pt>
                <c:pt idx="52">
                  <c:v>67.840500229441759</c:v>
                </c:pt>
                <c:pt idx="53">
                  <c:v>63.523660061953521</c:v>
                </c:pt>
                <c:pt idx="54">
                  <c:v>70.094511404159206</c:v>
                </c:pt>
                <c:pt idx="55">
                  <c:v>59.424917865712352</c:v>
                </c:pt>
                <c:pt idx="56">
                  <c:v>61.626934062040903</c:v>
                </c:pt>
                <c:pt idx="57">
                  <c:v>69.220314265948119</c:v>
                </c:pt>
                <c:pt idx="58">
                  <c:v>66.012913409061696</c:v>
                </c:pt>
                <c:pt idx="59">
                  <c:v>63.457947853068539</c:v>
                </c:pt>
                <c:pt idx="60">
                  <c:v>62.131096443124392</c:v>
                </c:pt>
                <c:pt idx="61">
                  <c:v>62.965949739978704</c:v>
                </c:pt>
                <c:pt idx="62">
                  <c:v>58.781705873314927</c:v>
                </c:pt>
                <c:pt idx="63">
                  <c:v>64.294781361172099</c:v>
                </c:pt>
                <c:pt idx="64">
                  <c:v>62.313343775519286</c:v>
                </c:pt>
                <c:pt idx="65">
                  <c:v>72.375067064590297</c:v>
                </c:pt>
              </c:numCache>
            </c:numRef>
          </c:xVal>
          <c:yVal>
            <c:numRef>
              <c:f>Tablas_informe!$Q$5:$Q$67</c:f>
              <c:numCache>
                <c:formatCode>0.0</c:formatCode>
                <c:ptCount val="63"/>
                <c:pt idx="0">
                  <c:v>-0.266132706443301</c:v>
                </c:pt>
                <c:pt idx="1">
                  <c:v>6.717810528935658</c:v>
                </c:pt>
                <c:pt idx="2">
                  <c:v>8.5404255595753966</c:v>
                </c:pt>
                <c:pt idx="3">
                  <c:v>-0.37550833540820605</c:v>
                </c:pt>
                <c:pt idx="4">
                  <c:v>5.7050257388938093</c:v>
                </c:pt>
                <c:pt idx="5">
                  <c:v>1.3572800338052886</c:v>
                </c:pt>
                <c:pt idx="6">
                  <c:v>6.8961264285792865</c:v>
                </c:pt>
                <c:pt idx="7">
                  <c:v>1.7562912363526664</c:v>
                </c:pt>
                <c:pt idx="8">
                  <c:v>6.0015283309876395</c:v>
                </c:pt>
                <c:pt idx="9">
                  <c:v>7.7654140231919655</c:v>
                </c:pt>
                <c:pt idx="10">
                  <c:v>0.47973836270273296</c:v>
                </c:pt>
                <c:pt idx="11">
                  <c:v>-1.9782110537691011</c:v>
                </c:pt>
                <c:pt idx="12">
                  <c:v>2.8777579954635968</c:v>
                </c:pt>
                <c:pt idx="13">
                  <c:v>6.8884746074181038</c:v>
                </c:pt>
                <c:pt idx="14">
                  <c:v>4.1624017894314136</c:v>
                </c:pt>
                <c:pt idx="15">
                  <c:v>0.96179122208623369</c:v>
                </c:pt>
                <c:pt idx="16">
                  <c:v>2.8991933706961035</c:v>
                </c:pt>
                <c:pt idx="17">
                  <c:v>4.3956503404230745</c:v>
                </c:pt>
                <c:pt idx="18">
                  <c:v>-1.585511740689185</c:v>
                </c:pt>
                <c:pt idx="19">
                  <c:v>7.7050017160335074</c:v>
                </c:pt>
                <c:pt idx="20">
                  <c:v>5.3593318470859259</c:v>
                </c:pt>
                <c:pt idx="21">
                  <c:v>-2.38015740707867</c:v>
                </c:pt>
                <c:pt idx="22">
                  <c:v>3.5207683003674219</c:v>
                </c:pt>
                <c:pt idx="23">
                  <c:v>-3.9565255152268435</c:v>
                </c:pt>
                <c:pt idx="24">
                  <c:v>8.1278594974182781</c:v>
                </c:pt>
                <c:pt idx="25">
                  <c:v>3.6983255251085936</c:v>
                </c:pt>
                <c:pt idx="26">
                  <c:v>5.5456895942089659</c:v>
                </c:pt>
                <c:pt idx="27">
                  <c:v>5.087731214317273</c:v>
                </c:pt>
                <c:pt idx="28">
                  <c:v>-4.2470014385175716</c:v>
                </c:pt>
                <c:pt idx="29">
                  <c:v>-7.1694754697760175</c:v>
                </c:pt>
                <c:pt idx="30">
                  <c:v>2.8801548182880694</c:v>
                </c:pt>
                <c:pt idx="31">
                  <c:v>1.2319762177881159</c:v>
                </c:pt>
                <c:pt idx="32">
                  <c:v>-0.85452304834372228</c:v>
                </c:pt>
                <c:pt idx="33">
                  <c:v>-4.5264564378104097</c:v>
                </c:pt>
                <c:pt idx="34">
                  <c:v>2.4433229715379881</c:v>
                </c:pt>
                <c:pt idx="35">
                  <c:v>-3.9810011145271531</c:v>
                </c:pt>
                <c:pt idx="36">
                  <c:v>-0.58633822333931107</c:v>
                </c:pt>
                <c:pt idx="37">
                  <c:v>15.545593674670762</c:v>
                </c:pt>
                <c:pt idx="38">
                  <c:v>-2.5104519849616622</c:v>
                </c:pt>
                <c:pt idx="39">
                  <c:v>5.8556183904157777</c:v>
                </c:pt>
                <c:pt idx="40">
                  <c:v>4.8394927806914296</c:v>
                </c:pt>
                <c:pt idx="41">
                  <c:v>3.3820168510700341</c:v>
                </c:pt>
                <c:pt idx="42">
                  <c:v>3.861259963886468</c:v>
                </c:pt>
                <c:pt idx="43">
                  <c:v>2.355505356149159</c:v>
                </c:pt>
                <c:pt idx="44">
                  <c:v>8.5119746352243979</c:v>
                </c:pt>
                <c:pt idx="45">
                  <c:v>5.1207748945040521</c:v>
                </c:pt>
                <c:pt idx="46">
                  <c:v>5.077352548404356</c:v>
                </c:pt>
                <c:pt idx="47">
                  <c:v>4.3999956640556235</c:v>
                </c:pt>
                <c:pt idx="48">
                  <c:v>6.1768939566710586</c:v>
                </c:pt>
                <c:pt idx="49">
                  <c:v>1.9482768791942675</c:v>
                </c:pt>
                <c:pt idx="50">
                  <c:v>0.38046623146053093</c:v>
                </c:pt>
                <c:pt idx="51">
                  <c:v>3.068755701539402</c:v>
                </c:pt>
                <c:pt idx="52">
                  <c:v>6.534067950077997</c:v>
                </c:pt>
                <c:pt idx="53">
                  <c:v>8.580446721103705</c:v>
                </c:pt>
                <c:pt idx="54">
                  <c:v>6.5656710315312665</c:v>
                </c:pt>
                <c:pt idx="55">
                  <c:v>7.2188778049990816</c:v>
                </c:pt>
                <c:pt idx="56">
                  <c:v>7.4076995688942162</c:v>
                </c:pt>
                <c:pt idx="57">
                  <c:v>7.5917979841066838</c:v>
                </c:pt>
                <c:pt idx="58">
                  <c:v>7.2300613682068047</c:v>
                </c:pt>
                <c:pt idx="59">
                  <c:v>6.9676036541877977</c:v>
                </c:pt>
                <c:pt idx="60">
                  <c:v>7.1663641567569627</c:v>
                </c:pt>
                <c:pt idx="61">
                  <c:v>7.6034280418926059</c:v>
                </c:pt>
                <c:pt idx="62">
                  <c:v>7.9526414212609495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C2-4127-A1C0-6D1A58E59B0E}"/>
            </c:ext>
          </c:extLst>
        </c:ser>
        <c:ser>
          <c:idx val="3"/>
          <c:order val="3"/>
          <c:tx>
            <c:v>J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Tablas_informe!$F$5:$F$70</c:f>
              <c:numCache>
                <c:formatCode>0.0</c:formatCode>
                <c:ptCount val="66"/>
                <c:pt idx="0">
                  <c:v>63.637729497097297</c:v>
                </c:pt>
                <c:pt idx="1">
                  <c:v>63.734049846591347</c:v>
                </c:pt>
                <c:pt idx="2">
                  <c:v>59.827187638022139</c:v>
                </c:pt>
                <c:pt idx="3">
                  <c:v>67.387132734107752</c:v>
                </c:pt>
                <c:pt idx="4">
                  <c:v>62.043249016795031</c:v>
                </c:pt>
                <c:pt idx="5">
                  <c:v>60.364242015028225</c:v>
                </c:pt>
                <c:pt idx="6">
                  <c:v>62.222864893565287</c:v>
                </c:pt>
                <c:pt idx="7">
                  <c:v>66.3875398083063</c:v>
                </c:pt>
                <c:pt idx="8">
                  <c:v>63.188628202992206</c:v>
                </c:pt>
                <c:pt idx="9">
                  <c:v>56.622658634348355</c:v>
                </c:pt>
                <c:pt idx="10">
                  <c:v>65.468327392293247</c:v>
                </c:pt>
                <c:pt idx="11">
                  <c:v>66.217864340702633</c:v>
                </c:pt>
                <c:pt idx="12">
                  <c:v>63.979433903295401</c:v>
                </c:pt>
                <c:pt idx="13">
                  <c:v>63.973963305620636</c:v>
                </c:pt>
                <c:pt idx="14">
                  <c:v>72.249109026356834</c:v>
                </c:pt>
                <c:pt idx="15">
                  <c:v>79.515020714893836</c:v>
                </c:pt>
                <c:pt idx="16">
                  <c:v>67.708084431916674</c:v>
                </c:pt>
                <c:pt idx="17">
                  <c:v>59.838291346498309</c:v>
                </c:pt>
                <c:pt idx="18">
                  <c:v>73.972824022539641</c:v>
                </c:pt>
                <c:pt idx="19">
                  <c:v>58.290405680625248</c:v>
                </c:pt>
                <c:pt idx="20">
                  <c:v>67.463223654321595</c:v>
                </c:pt>
                <c:pt idx="21">
                  <c:v>70.647402917524971</c:v>
                </c:pt>
                <c:pt idx="22">
                  <c:v>65.7287128118776</c:v>
                </c:pt>
                <c:pt idx="23">
                  <c:v>72.312586578020841</c:v>
                </c:pt>
                <c:pt idx="24">
                  <c:v>57.036994315444261</c:v>
                </c:pt>
                <c:pt idx="25">
                  <c:v>53.751836030848345</c:v>
                </c:pt>
                <c:pt idx="26">
                  <c:v>61.608731433509163</c:v>
                </c:pt>
                <c:pt idx="27">
                  <c:v>57.206769188384108</c:v>
                </c:pt>
                <c:pt idx="28">
                  <c:v>69.10183718304134</c:v>
                </c:pt>
                <c:pt idx="29">
                  <c:v>63.383498503282183</c:v>
                </c:pt>
                <c:pt idx="30">
                  <c:v>64.683698489845142</c:v>
                </c:pt>
                <c:pt idx="31">
                  <c:v>59.96743097025076</c:v>
                </c:pt>
                <c:pt idx="32">
                  <c:v>71.626837465200282</c:v>
                </c:pt>
                <c:pt idx="33">
                  <c:v>68.864028787286486</c:v>
                </c:pt>
                <c:pt idx="34">
                  <c:v>66.918530476402765</c:v>
                </c:pt>
                <c:pt idx="35">
                  <c:v>69.191460942171801</c:v>
                </c:pt>
                <c:pt idx="36">
                  <c:v>67.975206629409939</c:v>
                </c:pt>
                <c:pt idx="37">
                  <c:v>61.4</c:v>
                </c:pt>
                <c:pt idx="38">
                  <c:v>59.9</c:v>
                </c:pt>
                <c:pt idx="39">
                  <c:v>58.5</c:v>
                </c:pt>
                <c:pt idx="40">
                  <c:v>63.196049619546585</c:v>
                </c:pt>
                <c:pt idx="41">
                  <c:v>68.311870079941144</c:v>
                </c:pt>
                <c:pt idx="42">
                  <c:v>59.89290790914432</c:v>
                </c:pt>
                <c:pt idx="43">
                  <c:v>81.762107912000786</c:v>
                </c:pt>
                <c:pt idx="44">
                  <c:v>71.998434200814046</c:v>
                </c:pt>
                <c:pt idx="45">
                  <c:v>58.008306155952482</c:v>
                </c:pt>
                <c:pt idx="46">
                  <c:v>59.875115078003873</c:v>
                </c:pt>
                <c:pt idx="47">
                  <c:v>62.488444922754709</c:v>
                </c:pt>
                <c:pt idx="48">
                  <c:v>62.054291238607568</c:v>
                </c:pt>
                <c:pt idx="49">
                  <c:v>61.296326967973876</c:v>
                </c:pt>
                <c:pt idx="50">
                  <c:v>60.280688941931977</c:v>
                </c:pt>
                <c:pt idx="51">
                  <c:v>60.527557064477321</c:v>
                </c:pt>
                <c:pt idx="52">
                  <c:v>67.840500229441759</c:v>
                </c:pt>
                <c:pt idx="53">
                  <c:v>63.523660061953521</c:v>
                </c:pt>
                <c:pt idx="54">
                  <c:v>70.094511404159206</c:v>
                </c:pt>
                <c:pt idx="55">
                  <c:v>59.424917865712352</c:v>
                </c:pt>
                <c:pt idx="56">
                  <c:v>61.626934062040903</c:v>
                </c:pt>
                <c:pt idx="57">
                  <c:v>69.220314265948119</c:v>
                </c:pt>
                <c:pt idx="58">
                  <c:v>66.012913409061696</c:v>
                </c:pt>
                <c:pt idx="59">
                  <c:v>63.457947853068539</c:v>
                </c:pt>
                <c:pt idx="60">
                  <c:v>62.131096443124392</c:v>
                </c:pt>
                <c:pt idx="61">
                  <c:v>62.965949739978704</c:v>
                </c:pt>
                <c:pt idx="62">
                  <c:v>58.781705873314927</c:v>
                </c:pt>
                <c:pt idx="63">
                  <c:v>64.294781361172099</c:v>
                </c:pt>
                <c:pt idx="64">
                  <c:v>62.313343775519286</c:v>
                </c:pt>
                <c:pt idx="65">
                  <c:v>72.375067064590297</c:v>
                </c:pt>
              </c:numCache>
            </c:numRef>
          </c:xVal>
          <c:yVal>
            <c:numRef>
              <c:f>Tablas_informe!$R$5:$R$67</c:f>
              <c:numCache>
                <c:formatCode>0.0</c:formatCode>
                <c:ptCount val="63"/>
                <c:pt idx="0">
                  <c:v>-0.73677549732504133</c:v>
                </c:pt>
                <c:pt idx="1">
                  <c:v>5.6019412657242427</c:v>
                </c:pt>
                <c:pt idx="2">
                  <c:v>6.2310653855616067</c:v>
                </c:pt>
                <c:pt idx="3">
                  <c:v>-2.371864444468649</c:v>
                </c:pt>
                <c:pt idx="4">
                  <c:v>5.373106952032046</c:v>
                </c:pt>
                <c:pt idx="5">
                  <c:v>1.0995015038247402E-2</c:v>
                </c:pt>
                <c:pt idx="6">
                  <c:v>5.7139070892682895</c:v>
                </c:pt>
                <c:pt idx="7">
                  <c:v>0.27712011001511883</c:v>
                </c:pt>
                <c:pt idx="8">
                  <c:v>5.9100935457279036</c:v>
                </c:pt>
                <c:pt idx="9">
                  <c:v>7.2596672661535777</c:v>
                </c:pt>
                <c:pt idx="10">
                  <c:v>-0.41368904072619728</c:v>
                </c:pt>
                <c:pt idx="11">
                  <c:v>-2.4561103736075012</c:v>
                </c:pt>
                <c:pt idx="12">
                  <c:v>-2.1167508657011922</c:v>
                </c:pt>
                <c:pt idx="13">
                  <c:v>6.151692390377093</c:v>
                </c:pt>
                <c:pt idx="14">
                  <c:v>4.5408640617162064</c:v>
                </c:pt>
                <c:pt idx="15">
                  <c:v>-0.21181435456055908</c:v>
                </c:pt>
                <c:pt idx="16">
                  <c:v>2.0594003605546902</c:v>
                </c:pt>
                <c:pt idx="17">
                  <c:v>5.4134136515485665</c:v>
                </c:pt>
                <c:pt idx="18">
                  <c:v>-4.0980992501368121</c:v>
                </c:pt>
                <c:pt idx="19">
                  <c:v>6.7038833672298495</c:v>
                </c:pt>
                <c:pt idx="20">
                  <c:v>6.6368905634480342</c:v>
                </c:pt>
                <c:pt idx="21">
                  <c:v>-3.1092220862648645</c:v>
                </c:pt>
                <c:pt idx="22">
                  <c:v>3.6475466673968242</c:v>
                </c:pt>
                <c:pt idx="23">
                  <c:v>-4.0845045519855319</c:v>
                </c:pt>
                <c:pt idx="24">
                  <c:v>7.9962844773178361</c:v>
                </c:pt>
                <c:pt idx="25">
                  <c:v>2.7830842606011075</c:v>
                </c:pt>
                <c:pt idx="26">
                  <c:v>4.1063071647782294</c:v>
                </c:pt>
                <c:pt idx="27">
                  <c:v>4.3530306825630447</c:v>
                </c:pt>
                <c:pt idx="28">
                  <c:v>-4.1746389933508468</c:v>
                </c:pt>
                <c:pt idx="29">
                  <c:v>14.491822742667729</c:v>
                </c:pt>
                <c:pt idx="30">
                  <c:v>-5.3393534905197555</c:v>
                </c:pt>
                <c:pt idx="31">
                  <c:v>1.0563786276920624</c:v>
                </c:pt>
                <c:pt idx="32">
                  <c:v>-1.9157032377567589</c:v>
                </c:pt>
                <c:pt idx="33">
                  <c:v>-4.1994699376885407</c:v>
                </c:pt>
                <c:pt idx="34">
                  <c:v>-3.6526610360353686</c:v>
                </c:pt>
                <c:pt idx="35">
                  <c:v>-1.6058006584559124</c:v>
                </c:pt>
                <c:pt idx="36">
                  <c:v>-1.8337525539900952</c:v>
                </c:pt>
                <c:pt idx="37">
                  <c:v>5.3949872283821563</c:v>
                </c:pt>
                <c:pt idx="38">
                  <c:v>-2.3050060619903405</c:v>
                </c:pt>
                <c:pt idx="39">
                  <c:v>4.67818157137188</c:v>
                </c:pt>
                <c:pt idx="40">
                  <c:v>4.4635007612265127</c:v>
                </c:pt>
                <c:pt idx="41">
                  <c:v>1.4651587984015464</c:v>
                </c:pt>
                <c:pt idx="42">
                  <c:v>3.8451723382088616</c:v>
                </c:pt>
                <c:pt idx="43">
                  <c:v>8.3890853389939082</c:v>
                </c:pt>
                <c:pt idx="44">
                  <c:v>2.5265201126131487</c:v>
                </c:pt>
                <c:pt idx="45">
                  <c:v>2.5760505775886884</c:v>
                </c:pt>
                <c:pt idx="46">
                  <c:v>4.2754128844084178</c:v>
                </c:pt>
                <c:pt idx="47">
                  <c:v>10.351557481526186</c:v>
                </c:pt>
                <c:pt idx="48">
                  <c:v>13.55225476435978</c:v>
                </c:pt>
                <c:pt idx="49">
                  <c:v>3.1596352887529804</c:v>
                </c:pt>
                <c:pt idx="50">
                  <c:v>1.9526451632650037</c:v>
                </c:pt>
                <c:pt idx="51">
                  <c:v>3.4720439890428025</c:v>
                </c:pt>
                <c:pt idx="52">
                  <c:v>6.6282153841600007</c:v>
                </c:pt>
                <c:pt idx="53">
                  <c:v>8.3902946826879941</c:v>
                </c:pt>
                <c:pt idx="54">
                  <c:v>6.3082474598060827</c:v>
                </c:pt>
                <c:pt idx="55">
                  <c:v>6.1776892721875782</c:v>
                </c:pt>
                <c:pt idx="56">
                  <c:v>7.6828484039086788</c:v>
                </c:pt>
                <c:pt idx="57">
                  <c:v>7.5170420386348766</c:v>
                </c:pt>
                <c:pt idx="58">
                  <c:v>6.4156637308278164</c:v>
                </c:pt>
                <c:pt idx="59">
                  <c:v>7.0873634647060157</c:v>
                </c:pt>
                <c:pt idx="60">
                  <c:v>7.1257560606387074</c:v>
                </c:pt>
                <c:pt idx="61">
                  <c:v>7.1343867472703479</c:v>
                </c:pt>
                <c:pt idx="62">
                  <c:v>12.084864452296003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C2-4127-A1C0-6D1A58E59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358799"/>
        <c:axId val="1319478783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V</c:v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Tablas_informe!$F$5:$F$70</c15:sqref>
                        </c15:formulaRef>
                      </c:ext>
                    </c:extLst>
                    <c:numCache>
                      <c:formatCode>0.0</c:formatCode>
                      <c:ptCount val="66"/>
                      <c:pt idx="0">
                        <c:v>63.637729497097297</c:v>
                      </c:pt>
                      <c:pt idx="1">
                        <c:v>63.734049846591347</c:v>
                      </c:pt>
                      <c:pt idx="2">
                        <c:v>59.827187638022139</c:v>
                      </c:pt>
                      <c:pt idx="3">
                        <c:v>67.387132734107752</c:v>
                      </c:pt>
                      <c:pt idx="4">
                        <c:v>62.043249016795031</c:v>
                      </c:pt>
                      <c:pt idx="5">
                        <c:v>60.364242015028225</c:v>
                      </c:pt>
                      <c:pt idx="6">
                        <c:v>62.222864893565287</c:v>
                      </c:pt>
                      <c:pt idx="7">
                        <c:v>66.3875398083063</c:v>
                      </c:pt>
                      <c:pt idx="8">
                        <c:v>63.188628202992206</c:v>
                      </c:pt>
                      <c:pt idx="9">
                        <c:v>56.622658634348355</c:v>
                      </c:pt>
                      <c:pt idx="10">
                        <c:v>65.468327392293247</c:v>
                      </c:pt>
                      <c:pt idx="11">
                        <c:v>66.217864340702633</c:v>
                      </c:pt>
                      <c:pt idx="12">
                        <c:v>63.979433903295401</c:v>
                      </c:pt>
                      <c:pt idx="13">
                        <c:v>63.973963305620636</c:v>
                      </c:pt>
                      <c:pt idx="14">
                        <c:v>72.249109026356834</c:v>
                      </c:pt>
                      <c:pt idx="15">
                        <c:v>79.515020714893836</c:v>
                      </c:pt>
                      <c:pt idx="16">
                        <c:v>67.708084431916674</c:v>
                      </c:pt>
                      <c:pt idx="17">
                        <c:v>59.838291346498309</c:v>
                      </c:pt>
                      <c:pt idx="18">
                        <c:v>73.972824022539641</c:v>
                      </c:pt>
                      <c:pt idx="19">
                        <c:v>58.290405680625248</c:v>
                      </c:pt>
                      <c:pt idx="20">
                        <c:v>67.463223654321595</c:v>
                      </c:pt>
                      <c:pt idx="21">
                        <c:v>70.647402917524971</c:v>
                      </c:pt>
                      <c:pt idx="22">
                        <c:v>65.7287128118776</c:v>
                      </c:pt>
                      <c:pt idx="23">
                        <c:v>72.312586578020841</c:v>
                      </c:pt>
                      <c:pt idx="24">
                        <c:v>57.036994315444261</c:v>
                      </c:pt>
                      <c:pt idx="25">
                        <c:v>53.751836030848345</c:v>
                      </c:pt>
                      <c:pt idx="26">
                        <c:v>61.608731433509163</c:v>
                      </c:pt>
                      <c:pt idx="27">
                        <c:v>57.206769188384108</c:v>
                      </c:pt>
                      <c:pt idx="28">
                        <c:v>69.10183718304134</c:v>
                      </c:pt>
                      <c:pt idx="29">
                        <c:v>63.383498503282183</c:v>
                      </c:pt>
                      <c:pt idx="30">
                        <c:v>64.683698489845142</c:v>
                      </c:pt>
                      <c:pt idx="31">
                        <c:v>59.96743097025076</c:v>
                      </c:pt>
                      <c:pt idx="32">
                        <c:v>71.626837465200282</c:v>
                      </c:pt>
                      <c:pt idx="33">
                        <c:v>68.864028787286486</c:v>
                      </c:pt>
                      <c:pt idx="34">
                        <c:v>66.918530476402765</c:v>
                      </c:pt>
                      <c:pt idx="35">
                        <c:v>69.191460942171801</c:v>
                      </c:pt>
                      <c:pt idx="36">
                        <c:v>67.975206629409939</c:v>
                      </c:pt>
                      <c:pt idx="37">
                        <c:v>61.4</c:v>
                      </c:pt>
                      <c:pt idx="38">
                        <c:v>59.9</c:v>
                      </c:pt>
                      <c:pt idx="39">
                        <c:v>58.5</c:v>
                      </c:pt>
                      <c:pt idx="40">
                        <c:v>63.196049619546585</c:v>
                      </c:pt>
                      <c:pt idx="41">
                        <c:v>68.311870079941144</c:v>
                      </c:pt>
                      <c:pt idx="42">
                        <c:v>59.89290790914432</c:v>
                      </c:pt>
                      <c:pt idx="43">
                        <c:v>81.762107912000786</c:v>
                      </c:pt>
                      <c:pt idx="44">
                        <c:v>71.998434200814046</c:v>
                      </c:pt>
                      <c:pt idx="45">
                        <c:v>58.008306155952482</c:v>
                      </c:pt>
                      <c:pt idx="46">
                        <c:v>59.875115078003873</c:v>
                      </c:pt>
                      <c:pt idx="47">
                        <c:v>62.488444922754709</c:v>
                      </c:pt>
                      <c:pt idx="48">
                        <c:v>62.054291238607568</c:v>
                      </c:pt>
                      <c:pt idx="49">
                        <c:v>61.296326967973876</c:v>
                      </c:pt>
                      <c:pt idx="50">
                        <c:v>60.280688941931977</c:v>
                      </c:pt>
                      <c:pt idx="51">
                        <c:v>60.527557064477321</c:v>
                      </c:pt>
                      <c:pt idx="52">
                        <c:v>67.840500229441759</c:v>
                      </c:pt>
                      <c:pt idx="53">
                        <c:v>63.523660061953521</c:v>
                      </c:pt>
                      <c:pt idx="54">
                        <c:v>70.094511404159206</c:v>
                      </c:pt>
                      <c:pt idx="55">
                        <c:v>59.424917865712352</c:v>
                      </c:pt>
                      <c:pt idx="56">
                        <c:v>61.626934062040903</c:v>
                      </c:pt>
                      <c:pt idx="57">
                        <c:v>69.220314265948119</c:v>
                      </c:pt>
                      <c:pt idx="58">
                        <c:v>66.012913409061696</c:v>
                      </c:pt>
                      <c:pt idx="59">
                        <c:v>63.457947853068539</c:v>
                      </c:pt>
                      <c:pt idx="60">
                        <c:v>62.131096443124392</c:v>
                      </c:pt>
                      <c:pt idx="61">
                        <c:v>62.965949739978704</c:v>
                      </c:pt>
                      <c:pt idx="62">
                        <c:v>58.781705873314927</c:v>
                      </c:pt>
                      <c:pt idx="63">
                        <c:v>64.294781361172099</c:v>
                      </c:pt>
                      <c:pt idx="64">
                        <c:v>62.313343775519286</c:v>
                      </c:pt>
                      <c:pt idx="65">
                        <c:v>72.375067064590297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Tablas_informe!$S$5:$S$67</c15:sqref>
                        </c15:formulaRef>
                      </c:ext>
                    </c:extLst>
                    <c:numCache>
                      <c:formatCode>0.0</c:formatCode>
                      <c:ptCount val="63"/>
                      <c:pt idx="0">
                        <c:v>-2.7787443334608213</c:v>
                      </c:pt>
                      <c:pt idx="1">
                        <c:v>4.6467683752402635</c:v>
                      </c:pt>
                      <c:pt idx="2">
                        <c:v>3.6044018876690984</c:v>
                      </c:pt>
                      <c:pt idx="3">
                        <c:v>-7.4522977992532446</c:v>
                      </c:pt>
                      <c:pt idx="4">
                        <c:v>3.5823192595798901</c:v>
                      </c:pt>
                      <c:pt idx="5">
                        <c:v>-3.3938590184444024</c:v>
                      </c:pt>
                      <c:pt idx="6">
                        <c:v>1.6784999434649563</c:v>
                      </c:pt>
                      <c:pt idx="7">
                        <c:v>-0.5587916351784088</c:v>
                      </c:pt>
                      <c:pt idx="8">
                        <c:v>4.3509205058317804</c:v>
                      </c:pt>
                      <c:pt idx="9">
                        <c:v>5.2658396567740127</c:v>
                      </c:pt>
                      <c:pt idx="10">
                        <c:v>-2.1540762539306257</c:v>
                      </c:pt>
                      <c:pt idx="11">
                        <c:v>-3.5374509149669819</c:v>
                      </c:pt>
                      <c:pt idx="12">
                        <c:v>-3.8476016539486295</c:v>
                      </c:pt>
                      <c:pt idx="13">
                        <c:v>4.7182835335837296</c:v>
                      </c:pt>
                      <c:pt idx="14">
                        <c:v>-0.90704435040437659</c:v>
                      </c:pt>
                      <c:pt idx="15">
                        <c:v>-3.1636744334016669</c:v>
                      </c:pt>
                      <c:pt idx="16">
                        <c:v>-0.89570167910754606</c:v>
                      </c:pt>
                      <c:pt idx="17">
                        <c:v>5.1114087603108231</c:v>
                      </c:pt>
                      <c:pt idx="18">
                        <c:v>-9.1086299047919681</c:v>
                      </c:pt>
                      <c:pt idx="19">
                        <c:v>6.8537018703299566</c:v>
                      </c:pt>
                      <c:pt idx="20">
                        <c:v>4.5545396690314277</c:v>
                      </c:pt>
                      <c:pt idx="21">
                        <c:v>-5.148895033571776</c:v>
                      </c:pt>
                      <c:pt idx="22">
                        <c:v>-1.3427404371012273</c:v>
                      </c:pt>
                      <c:pt idx="23">
                        <c:v>-3.4071287497359179</c:v>
                      </c:pt>
                      <c:pt idx="24">
                        <c:v>7.3723335939507919</c:v>
                      </c:pt>
                      <c:pt idx="25">
                        <c:v>2.3486773008547885</c:v>
                      </c:pt>
                      <c:pt idx="26">
                        <c:v>4.5397141676178734</c:v>
                      </c:pt>
                      <c:pt idx="27">
                        <c:v>1.4172573911403177</c:v>
                      </c:pt>
                      <c:pt idx="28">
                        <c:v>-7.9878025645569011</c:v>
                      </c:pt>
                      <c:pt idx="29">
                        <c:v>-2.5294922865591616</c:v>
                      </c:pt>
                      <c:pt idx="30">
                        <c:v>-8.5486807668467577</c:v>
                      </c:pt>
                      <c:pt idx="31">
                        <c:v>-2.400034335532041</c:v>
                      </c:pt>
                      <c:pt idx="32">
                        <c:v>-1.2255834049964278</c:v>
                      </c:pt>
                      <c:pt idx="33">
                        <c:v>-4.2465890106749384</c:v>
                      </c:pt>
                      <c:pt idx="34">
                        <c:v>-7.7850243380270854</c:v>
                      </c:pt>
                      <c:pt idx="35">
                        <c:v>-0.42127027884622237</c:v>
                      </c:pt>
                      <c:pt idx="36">
                        <c:v>-2.6675358612768747</c:v>
                      </c:pt>
                      <c:pt idx="37">
                        <c:v>4.8728326866872109</c:v>
                      </c:pt>
                      <c:pt idx="38">
                        <c:v>-3.8845872201763996</c:v>
                      </c:pt>
                      <c:pt idx="39">
                        <c:v>3.3264928680620329</c:v>
                      </c:pt>
                      <c:pt idx="40">
                        <c:v>2.6741578142565743</c:v>
                      </c:pt>
                      <c:pt idx="41">
                        <c:v>-1.7400539191249891</c:v>
                      </c:pt>
                      <c:pt idx="42">
                        <c:v>2.464354313181488</c:v>
                      </c:pt>
                      <c:pt idx="43">
                        <c:v>2.6618438768434558</c:v>
                      </c:pt>
                      <c:pt idx="44">
                        <c:v>0.56919390658656255</c:v>
                      </c:pt>
                      <c:pt idx="45">
                        <c:v>3.0787068523346051</c:v>
                      </c:pt>
                      <c:pt idx="46">
                        <c:v>3.0224471841502236</c:v>
                      </c:pt>
                      <c:pt idx="47">
                        <c:v>-0.30647783098558534</c:v>
                      </c:pt>
                      <c:pt idx="48">
                        <c:v>5.2021908639853223</c:v>
                      </c:pt>
                      <c:pt idx="49">
                        <c:v>4.3325482980270351</c:v>
                      </c:pt>
                      <c:pt idx="50">
                        <c:v>0.77934145623184747</c:v>
                      </c:pt>
                      <c:pt idx="51">
                        <c:v>1.4212626924708616</c:v>
                      </c:pt>
                      <c:pt idx="52">
                        <c:v>3.9121934724069973</c:v>
                      </c:pt>
                      <c:pt idx="53">
                        <c:v>7.6731214793469675</c:v>
                      </c:pt>
                      <c:pt idx="54">
                        <c:v>5.7542702095507678</c:v>
                      </c:pt>
                      <c:pt idx="55">
                        <c:v>5.1232962201323033</c:v>
                      </c:pt>
                      <c:pt idx="56">
                        <c:v>6.8875736109933925</c:v>
                      </c:pt>
                      <c:pt idx="57">
                        <c:v>6.9705189929107689</c:v>
                      </c:pt>
                      <c:pt idx="58">
                        <c:v>6.6078228364167373</c:v>
                      </c:pt>
                      <c:pt idx="59">
                        <c:v>6.3293267147433312</c:v>
                      </c:pt>
                      <c:pt idx="60">
                        <c:v>6.8142823582156211</c:v>
                      </c:pt>
                      <c:pt idx="61">
                        <c:v>6.2445774811546073</c:v>
                      </c:pt>
                      <c:pt idx="62">
                        <c:v>3.325519643848267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AFC2-4127-A1C0-6D1A58E59B0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S</c:v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Tablas_informe!$F$5:$F$70</c15:sqref>
                        </c15:formulaRef>
                      </c:ext>
                    </c:extLst>
                    <c:numCache>
                      <c:formatCode>0.0</c:formatCode>
                      <c:ptCount val="66"/>
                      <c:pt idx="0">
                        <c:v>63.637729497097297</c:v>
                      </c:pt>
                      <c:pt idx="1">
                        <c:v>63.734049846591347</c:v>
                      </c:pt>
                      <c:pt idx="2">
                        <c:v>59.827187638022139</c:v>
                      </c:pt>
                      <c:pt idx="3">
                        <c:v>67.387132734107752</c:v>
                      </c:pt>
                      <c:pt idx="4">
                        <c:v>62.043249016795031</c:v>
                      </c:pt>
                      <c:pt idx="5">
                        <c:v>60.364242015028225</c:v>
                      </c:pt>
                      <c:pt idx="6">
                        <c:v>62.222864893565287</c:v>
                      </c:pt>
                      <c:pt idx="7">
                        <c:v>66.3875398083063</c:v>
                      </c:pt>
                      <c:pt idx="8">
                        <c:v>63.188628202992206</c:v>
                      </c:pt>
                      <c:pt idx="9">
                        <c:v>56.622658634348355</c:v>
                      </c:pt>
                      <c:pt idx="10">
                        <c:v>65.468327392293247</c:v>
                      </c:pt>
                      <c:pt idx="11">
                        <c:v>66.217864340702633</c:v>
                      </c:pt>
                      <c:pt idx="12">
                        <c:v>63.979433903295401</c:v>
                      </c:pt>
                      <c:pt idx="13">
                        <c:v>63.973963305620636</c:v>
                      </c:pt>
                      <c:pt idx="14">
                        <c:v>72.249109026356834</c:v>
                      </c:pt>
                      <c:pt idx="15">
                        <c:v>79.515020714893836</c:v>
                      </c:pt>
                      <c:pt idx="16">
                        <c:v>67.708084431916674</c:v>
                      </c:pt>
                      <c:pt idx="17">
                        <c:v>59.838291346498309</c:v>
                      </c:pt>
                      <c:pt idx="18">
                        <c:v>73.972824022539641</c:v>
                      </c:pt>
                      <c:pt idx="19">
                        <c:v>58.290405680625248</c:v>
                      </c:pt>
                      <c:pt idx="20">
                        <c:v>67.463223654321595</c:v>
                      </c:pt>
                      <c:pt idx="21">
                        <c:v>70.647402917524971</c:v>
                      </c:pt>
                      <c:pt idx="22">
                        <c:v>65.7287128118776</c:v>
                      </c:pt>
                      <c:pt idx="23">
                        <c:v>72.312586578020841</c:v>
                      </c:pt>
                      <c:pt idx="24">
                        <c:v>57.036994315444261</c:v>
                      </c:pt>
                      <c:pt idx="25">
                        <c:v>53.751836030848345</c:v>
                      </c:pt>
                      <c:pt idx="26">
                        <c:v>61.608731433509163</c:v>
                      </c:pt>
                      <c:pt idx="27">
                        <c:v>57.206769188384108</c:v>
                      </c:pt>
                      <c:pt idx="28">
                        <c:v>69.10183718304134</c:v>
                      </c:pt>
                      <c:pt idx="29">
                        <c:v>63.383498503282183</c:v>
                      </c:pt>
                      <c:pt idx="30">
                        <c:v>64.683698489845142</c:v>
                      </c:pt>
                      <c:pt idx="31">
                        <c:v>59.96743097025076</c:v>
                      </c:pt>
                      <c:pt idx="32">
                        <c:v>71.626837465200282</c:v>
                      </c:pt>
                      <c:pt idx="33">
                        <c:v>68.864028787286486</c:v>
                      </c:pt>
                      <c:pt idx="34">
                        <c:v>66.918530476402765</c:v>
                      </c:pt>
                      <c:pt idx="35">
                        <c:v>69.191460942171801</c:v>
                      </c:pt>
                      <c:pt idx="36">
                        <c:v>67.975206629409939</c:v>
                      </c:pt>
                      <c:pt idx="37">
                        <c:v>61.4</c:v>
                      </c:pt>
                      <c:pt idx="38">
                        <c:v>59.9</c:v>
                      </c:pt>
                      <c:pt idx="39">
                        <c:v>58.5</c:v>
                      </c:pt>
                      <c:pt idx="40">
                        <c:v>63.196049619546585</c:v>
                      </c:pt>
                      <c:pt idx="41">
                        <c:v>68.311870079941144</c:v>
                      </c:pt>
                      <c:pt idx="42">
                        <c:v>59.89290790914432</c:v>
                      </c:pt>
                      <c:pt idx="43">
                        <c:v>81.762107912000786</c:v>
                      </c:pt>
                      <c:pt idx="44">
                        <c:v>71.998434200814046</c:v>
                      </c:pt>
                      <c:pt idx="45">
                        <c:v>58.008306155952482</c:v>
                      </c:pt>
                      <c:pt idx="46">
                        <c:v>59.875115078003873</c:v>
                      </c:pt>
                      <c:pt idx="47">
                        <c:v>62.488444922754709</c:v>
                      </c:pt>
                      <c:pt idx="48">
                        <c:v>62.054291238607568</c:v>
                      </c:pt>
                      <c:pt idx="49">
                        <c:v>61.296326967973876</c:v>
                      </c:pt>
                      <c:pt idx="50">
                        <c:v>60.280688941931977</c:v>
                      </c:pt>
                      <c:pt idx="51">
                        <c:v>60.527557064477321</c:v>
                      </c:pt>
                      <c:pt idx="52">
                        <c:v>67.840500229441759</c:v>
                      </c:pt>
                      <c:pt idx="53">
                        <c:v>63.523660061953521</c:v>
                      </c:pt>
                      <c:pt idx="54">
                        <c:v>70.094511404159206</c:v>
                      </c:pt>
                      <c:pt idx="55">
                        <c:v>59.424917865712352</c:v>
                      </c:pt>
                      <c:pt idx="56">
                        <c:v>61.626934062040903</c:v>
                      </c:pt>
                      <c:pt idx="57">
                        <c:v>69.220314265948119</c:v>
                      </c:pt>
                      <c:pt idx="58">
                        <c:v>66.012913409061696</c:v>
                      </c:pt>
                      <c:pt idx="59">
                        <c:v>63.457947853068539</c:v>
                      </c:pt>
                      <c:pt idx="60">
                        <c:v>62.131096443124392</c:v>
                      </c:pt>
                      <c:pt idx="61">
                        <c:v>62.965949739978704</c:v>
                      </c:pt>
                      <c:pt idx="62">
                        <c:v>58.781705873314927</c:v>
                      </c:pt>
                      <c:pt idx="63">
                        <c:v>64.294781361172099</c:v>
                      </c:pt>
                      <c:pt idx="64">
                        <c:v>62.313343775519286</c:v>
                      </c:pt>
                      <c:pt idx="65">
                        <c:v>72.375067064590297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Tablas_informe!$T$5:$T$67</c15:sqref>
                        </c15:formulaRef>
                      </c:ext>
                    </c:extLst>
                    <c:numCache>
                      <c:formatCode>0.0</c:formatCode>
                      <c:ptCount val="63"/>
                      <c:pt idx="0">
                        <c:v>-7.2002951188079933</c:v>
                      </c:pt>
                      <c:pt idx="1">
                        <c:v>3.4556604279962357</c:v>
                      </c:pt>
                      <c:pt idx="2">
                        <c:v>3.6470940457513166</c:v>
                      </c:pt>
                      <c:pt idx="3">
                        <c:v>-9.2939303109317137</c:v>
                      </c:pt>
                      <c:pt idx="4">
                        <c:v>0.58467646785859984</c:v>
                      </c:pt>
                      <c:pt idx="5">
                        <c:v>-6.7963005582541243</c:v>
                      </c:pt>
                      <c:pt idx="6">
                        <c:v>3.9695668098892867</c:v>
                      </c:pt>
                      <c:pt idx="7">
                        <c:v>-0.53517880946948537</c:v>
                      </c:pt>
                      <c:pt idx="8">
                        <c:v>4.5487755089433932</c:v>
                      </c:pt>
                      <c:pt idx="9">
                        <c:v>5.5484194460597394</c:v>
                      </c:pt>
                      <c:pt idx="10">
                        <c:v>-3.9493954053869942</c:v>
                      </c:pt>
                      <c:pt idx="11">
                        <c:v>-3.3982355941600844</c:v>
                      </c:pt>
                      <c:pt idx="12">
                        <c:v>0.74462471846065625</c:v>
                      </c:pt>
                      <c:pt idx="13">
                        <c:v>3.2646273276121747</c:v>
                      </c:pt>
                      <c:pt idx="14">
                        <c:v>2.3682569607757671</c:v>
                      </c:pt>
                      <c:pt idx="15">
                        <c:v>-5.7663707530325468</c:v>
                      </c:pt>
                      <c:pt idx="16">
                        <c:v>-3.2935483743201388</c:v>
                      </c:pt>
                      <c:pt idx="17">
                        <c:v>1.5972555586424733</c:v>
                      </c:pt>
                      <c:pt idx="18">
                        <c:v>-7.826565508034804</c:v>
                      </c:pt>
                      <c:pt idx="19">
                        <c:v>4.2416572790030003</c:v>
                      </c:pt>
                      <c:pt idx="20">
                        <c:v>2.5818081262274859</c:v>
                      </c:pt>
                      <c:pt idx="21">
                        <c:v>-4.0625917911084031</c:v>
                      </c:pt>
                      <c:pt idx="22">
                        <c:v>-1.8684654370019445</c:v>
                      </c:pt>
                      <c:pt idx="23">
                        <c:v>-5.956094571858614</c:v>
                      </c:pt>
                      <c:pt idx="24">
                        <c:v>5.218356454478851</c:v>
                      </c:pt>
                      <c:pt idx="25">
                        <c:v>1.7860816748540458</c:v>
                      </c:pt>
                      <c:pt idx="26">
                        <c:v>3.8454398890308994E-2</c:v>
                      </c:pt>
                      <c:pt idx="27">
                        <c:v>3.2836173947316638E-2</c:v>
                      </c:pt>
                      <c:pt idx="28">
                        <c:v>-12.156275001067677</c:v>
                      </c:pt>
                      <c:pt idx="29">
                        <c:v>-6.5814067976401844</c:v>
                      </c:pt>
                      <c:pt idx="30">
                        <c:v>-8.4033408651161992</c:v>
                      </c:pt>
                      <c:pt idx="31">
                        <c:v>3.1925805987934837</c:v>
                      </c:pt>
                      <c:pt idx="32">
                        <c:v>-0.81671517315294295</c:v>
                      </c:pt>
                      <c:pt idx="33">
                        <c:v>-8.0291366545739109</c:v>
                      </c:pt>
                      <c:pt idx="34">
                        <c:v>-2.2905928430603097</c:v>
                      </c:pt>
                      <c:pt idx="35">
                        <c:v>-7.2904960466112243</c:v>
                      </c:pt>
                      <c:pt idx="36">
                        <c:v>-4.8425097283567595</c:v>
                      </c:pt>
                      <c:pt idx="37">
                        <c:v>1.3244460644272706</c:v>
                      </c:pt>
                      <c:pt idx="38">
                        <c:v>-2.7269299484793095</c:v>
                      </c:pt>
                      <c:pt idx="39">
                        <c:v>0.16714867893455221</c:v>
                      </c:pt>
                      <c:pt idx="40">
                        <c:v>1.0089879954922907</c:v>
                      </c:pt>
                      <c:pt idx="41">
                        <c:v>-3.7720681671229954</c:v>
                      </c:pt>
                      <c:pt idx="42">
                        <c:v>3.4146317503272172</c:v>
                      </c:pt>
                      <c:pt idx="43">
                        <c:v>6.9665141826279253</c:v>
                      </c:pt>
                      <c:pt idx="44">
                        <c:v>5.0877817390731508</c:v>
                      </c:pt>
                      <c:pt idx="45">
                        <c:v>5.257646221740643</c:v>
                      </c:pt>
                      <c:pt idx="46">
                        <c:v>4.0017158939405704</c:v>
                      </c:pt>
                      <c:pt idx="47">
                        <c:v>2.4251896414435521</c:v>
                      </c:pt>
                      <c:pt idx="48">
                        <c:v>4.8028564894529993</c:v>
                      </c:pt>
                      <c:pt idx="49">
                        <c:v>5.1639781398308742</c:v>
                      </c:pt>
                      <c:pt idx="50">
                        <c:v>2.7686346903155084</c:v>
                      </c:pt>
                      <c:pt idx="51">
                        <c:v>2.9622813918063997</c:v>
                      </c:pt>
                      <c:pt idx="52">
                        <c:v>5.8334527260245324</c:v>
                      </c:pt>
                      <c:pt idx="53">
                        <c:v>5.2580098913025424</c:v>
                      </c:pt>
                      <c:pt idx="54">
                        <c:v>4.8379178162852412</c:v>
                      </c:pt>
                      <c:pt idx="55">
                        <c:v>3.4177659910912439</c:v>
                      </c:pt>
                      <c:pt idx="56">
                        <c:v>4.0454014586242977</c:v>
                      </c:pt>
                      <c:pt idx="57">
                        <c:v>4.432629683804862</c:v>
                      </c:pt>
                      <c:pt idx="58">
                        <c:v>5.4330672683317331</c:v>
                      </c:pt>
                      <c:pt idx="59">
                        <c:v>4.32619975188436</c:v>
                      </c:pt>
                      <c:pt idx="60">
                        <c:v>4.5050056773102369</c:v>
                      </c:pt>
                      <c:pt idx="61">
                        <c:v>2.870660767750536</c:v>
                      </c:pt>
                      <c:pt idx="62">
                        <c:v>-0.71170772026343343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FC2-4127-A1C0-6D1A58E59B0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D</c:v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Tablas_informe!$F$5:$F$70</c15:sqref>
                        </c15:formulaRef>
                      </c:ext>
                    </c:extLst>
                    <c:numCache>
                      <c:formatCode>0.0</c:formatCode>
                      <c:ptCount val="66"/>
                      <c:pt idx="0">
                        <c:v>63.637729497097297</c:v>
                      </c:pt>
                      <c:pt idx="1">
                        <c:v>63.734049846591347</c:v>
                      </c:pt>
                      <c:pt idx="2">
                        <c:v>59.827187638022139</c:v>
                      </c:pt>
                      <c:pt idx="3">
                        <c:v>67.387132734107752</c:v>
                      </c:pt>
                      <c:pt idx="4">
                        <c:v>62.043249016795031</c:v>
                      </c:pt>
                      <c:pt idx="5">
                        <c:v>60.364242015028225</c:v>
                      </c:pt>
                      <c:pt idx="6">
                        <c:v>62.222864893565287</c:v>
                      </c:pt>
                      <c:pt idx="7">
                        <c:v>66.3875398083063</c:v>
                      </c:pt>
                      <c:pt idx="8">
                        <c:v>63.188628202992206</c:v>
                      </c:pt>
                      <c:pt idx="9">
                        <c:v>56.622658634348355</c:v>
                      </c:pt>
                      <c:pt idx="10">
                        <c:v>65.468327392293247</c:v>
                      </c:pt>
                      <c:pt idx="11">
                        <c:v>66.217864340702633</c:v>
                      </c:pt>
                      <c:pt idx="12">
                        <c:v>63.979433903295401</c:v>
                      </c:pt>
                      <c:pt idx="13">
                        <c:v>63.973963305620636</c:v>
                      </c:pt>
                      <c:pt idx="14">
                        <c:v>72.249109026356834</c:v>
                      </c:pt>
                      <c:pt idx="15">
                        <c:v>79.515020714893836</c:v>
                      </c:pt>
                      <c:pt idx="16">
                        <c:v>67.708084431916674</c:v>
                      </c:pt>
                      <c:pt idx="17">
                        <c:v>59.838291346498309</c:v>
                      </c:pt>
                      <c:pt idx="18">
                        <c:v>73.972824022539641</c:v>
                      </c:pt>
                      <c:pt idx="19">
                        <c:v>58.290405680625248</c:v>
                      </c:pt>
                      <c:pt idx="20">
                        <c:v>67.463223654321595</c:v>
                      </c:pt>
                      <c:pt idx="21">
                        <c:v>70.647402917524971</c:v>
                      </c:pt>
                      <c:pt idx="22">
                        <c:v>65.7287128118776</c:v>
                      </c:pt>
                      <c:pt idx="23">
                        <c:v>72.312586578020841</c:v>
                      </c:pt>
                      <c:pt idx="24">
                        <c:v>57.036994315444261</c:v>
                      </c:pt>
                      <c:pt idx="25">
                        <c:v>53.751836030848345</c:v>
                      </c:pt>
                      <c:pt idx="26">
                        <c:v>61.608731433509163</c:v>
                      </c:pt>
                      <c:pt idx="27">
                        <c:v>57.206769188384108</c:v>
                      </c:pt>
                      <c:pt idx="28">
                        <c:v>69.10183718304134</c:v>
                      </c:pt>
                      <c:pt idx="29">
                        <c:v>63.383498503282183</c:v>
                      </c:pt>
                      <c:pt idx="30">
                        <c:v>64.683698489845142</c:v>
                      </c:pt>
                      <c:pt idx="31">
                        <c:v>59.96743097025076</c:v>
                      </c:pt>
                      <c:pt idx="32">
                        <c:v>71.626837465200282</c:v>
                      </c:pt>
                      <c:pt idx="33">
                        <c:v>68.864028787286486</c:v>
                      </c:pt>
                      <c:pt idx="34">
                        <c:v>66.918530476402765</c:v>
                      </c:pt>
                      <c:pt idx="35">
                        <c:v>69.191460942171801</c:v>
                      </c:pt>
                      <c:pt idx="36">
                        <c:v>67.975206629409939</c:v>
                      </c:pt>
                      <c:pt idx="37">
                        <c:v>61.4</c:v>
                      </c:pt>
                      <c:pt idx="38">
                        <c:v>59.9</c:v>
                      </c:pt>
                      <c:pt idx="39">
                        <c:v>58.5</c:v>
                      </c:pt>
                      <c:pt idx="40">
                        <c:v>63.196049619546585</c:v>
                      </c:pt>
                      <c:pt idx="41">
                        <c:v>68.311870079941144</c:v>
                      </c:pt>
                      <c:pt idx="42">
                        <c:v>59.89290790914432</c:v>
                      </c:pt>
                      <c:pt idx="43">
                        <c:v>81.762107912000786</c:v>
                      </c:pt>
                      <c:pt idx="44">
                        <c:v>71.998434200814046</c:v>
                      </c:pt>
                      <c:pt idx="45">
                        <c:v>58.008306155952482</c:v>
                      </c:pt>
                      <c:pt idx="46">
                        <c:v>59.875115078003873</c:v>
                      </c:pt>
                      <c:pt idx="47">
                        <c:v>62.488444922754709</c:v>
                      </c:pt>
                      <c:pt idx="48">
                        <c:v>62.054291238607568</c:v>
                      </c:pt>
                      <c:pt idx="49">
                        <c:v>61.296326967973876</c:v>
                      </c:pt>
                      <c:pt idx="50">
                        <c:v>60.280688941931977</c:v>
                      </c:pt>
                      <c:pt idx="51">
                        <c:v>60.527557064477321</c:v>
                      </c:pt>
                      <c:pt idx="52">
                        <c:v>67.840500229441759</c:v>
                      </c:pt>
                      <c:pt idx="53">
                        <c:v>63.523660061953521</c:v>
                      </c:pt>
                      <c:pt idx="54">
                        <c:v>70.094511404159206</c:v>
                      </c:pt>
                      <c:pt idx="55">
                        <c:v>59.424917865712352</c:v>
                      </c:pt>
                      <c:pt idx="56">
                        <c:v>61.626934062040903</c:v>
                      </c:pt>
                      <c:pt idx="57">
                        <c:v>69.220314265948119</c:v>
                      </c:pt>
                      <c:pt idx="58">
                        <c:v>66.012913409061696</c:v>
                      </c:pt>
                      <c:pt idx="59">
                        <c:v>63.457947853068539</c:v>
                      </c:pt>
                      <c:pt idx="60">
                        <c:v>62.131096443124392</c:v>
                      </c:pt>
                      <c:pt idx="61">
                        <c:v>62.965949739978704</c:v>
                      </c:pt>
                      <c:pt idx="62">
                        <c:v>58.781705873314927</c:v>
                      </c:pt>
                      <c:pt idx="63">
                        <c:v>64.294781361172099</c:v>
                      </c:pt>
                      <c:pt idx="64">
                        <c:v>62.313343775519286</c:v>
                      </c:pt>
                      <c:pt idx="65">
                        <c:v>72.375067064590297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Tablas_informe!$U$5:$U$67</c15:sqref>
                        </c15:formulaRef>
                      </c:ext>
                    </c:extLst>
                    <c:numCache>
                      <c:formatCode>0.0</c:formatCode>
                      <c:ptCount val="63"/>
                      <c:pt idx="0">
                        <c:v>-5.6188379374391104</c:v>
                      </c:pt>
                      <c:pt idx="1">
                        <c:v>1.8386566743030244</c:v>
                      </c:pt>
                      <c:pt idx="2">
                        <c:v>4.1168980990596822</c:v>
                      </c:pt>
                      <c:pt idx="3">
                        <c:v>-8.1842772153283363</c:v>
                      </c:pt>
                      <c:pt idx="4">
                        <c:v>0.18680811679274711</c:v>
                      </c:pt>
                      <c:pt idx="5">
                        <c:v>-3.9977956575376652</c:v>
                      </c:pt>
                      <c:pt idx="6">
                        <c:v>3.280750232399086</c:v>
                      </c:pt>
                      <c:pt idx="7">
                        <c:v>-2.4953061926288314</c:v>
                      </c:pt>
                      <c:pt idx="8">
                        <c:v>4.8415118876732777</c:v>
                      </c:pt>
                      <c:pt idx="9">
                        <c:v>5.2525518955990336</c:v>
                      </c:pt>
                      <c:pt idx="10">
                        <c:v>-5.5665355633001354</c:v>
                      </c:pt>
                      <c:pt idx="11">
                        <c:v>-6.1349175020257292</c:v>
                      </c:pt>
                      <c:pt idx="12">
                        <c:v>-1.1926778777506257</c:v>
                      </c:pt>
                      <c:pt idx="13">
                        <c:v>2.3366453941660552</c:v>
                      </c:pt>
                      <c:pt idx="14">
                        <c:v>-1.0848175838557523</c:v>
                      </c:pt>
                      <c:pt idx="15">
                        <c:v>-7.5709794576425509</c:v>
                      </c:pt>
                      <c:pt idx="16">
                        <c:v>-7.0158524916687242</c:v>
                      </c:pt>
                      <c:pt idx="17">
                        <c:v>2.0325714579808221</c:v>
                      </c:pt>
                      <c:pt idx="18">
                        <c:v>-10.504926208584649</c:v>
                      </c:pt>
                      <c:pt idx="19">
                        <c:v>3.3808558973683276</c:v>
                      </c:pt>
                      <c:pt idx="20">
                        <c:v>0.69075403430606741</c:v>
                      </c:pt>
                      <c:pt idx="21">
                        <c:v>-7.4411017216718705</c:v>
                      </c:pt>
                      <c:pt idx="22">
                        <c:v>-2.2063575403936682</c:v>
                      </c:pt>
                      <c:pt idx="23">
                        <c:v>-6.1654265035378302</c:v>
                      </c:pt>
                      <c:pt idx="24">
                        <c:v>4.4386556664968566</c:v>
                      </c:pt>
                      <c:pt idx="25">
                        <c:v>2.7551328543284583</c:v>
                      </c:pt>
                      <c:pt idx="26">
                        <c:v>-1.5845001628513486</c:v>
                      </c:pt>
                      <c:pt idx="27">
                        <c:v>-1.0198467864652869</c:v>
                      </c:pt>
                      <c:pt idx="28">
                        <c:v>-9.4690622518495857</c:v>
                      </c:pt>
                      <c:pt idx="29">
                        <c:v>1.1090330148524217</c:v>
                      </c:pt>
                      <c:pt idx="30">
                        <c:v>-7.4408596881367259</c:v>
                      </c:pt>
                      <c:pt idx="31">
                        <c:v>2.6852686041959544</c:v>
                      </c:pt>
                      <c:pt idx="32">
                        <c:v>-3.6829363500302463</c:v>
                      </c:pt>
                      <c:pt idx="33">
                        <c:v>-8.4980682058718315</c:v>
                      </c:pt>
                      <c:pt idx="34">
                        <c:v>-5.3126401119038462</c:v>
                      </c:pt>
                      <c:pt idx="35">
                        <c:v>-6.9236745915436586</c:v>
                      </c:pt>
                      <c:pt idx="36">
                        <c:v>-10.967635405107856</c:v>
                      </c:pt>
                      <c:pt idx="37">
                        <c:v>21.34654091899931</c:v>
                      </c:pt>
                      <c:pt idx="38">
                        <c:v>-7.6025013759651046</c:v>
                      </c:pt>
                      <c:pt idx="39">
                        <c:v>-1.9878000068673884</c:v>
                      </c:pt>
                      <c:pt idx="40">
                        <c:v>-5.325299022931091</c:v>
                      </c:pt>
                      <c:pt idx="41">
                        <c:v>-8.8045016131613068</c:v>
                      </c:pt>
                      <c:pt idx="42">
                        <c:v>1.8975864518307901</c:v>
                      </c:pt>
                      <c:pt idx="43">
                        <c:v>1.6388473983723344</c:v>
                      </c:pt>
                      <c:pt idx="44">
                        <c:v>0.66387380057661005</c:v>
                      </c:pt>
                      <c:pt idx="45">
                        <c:v>-4.8603133296201406</c:v>
                      </c:pt>
                      <c:pt idx="46">
                        <c:v>-0.56002288759916752</c:v>
                      </c:pt>
                      <c:pt idx="47">
                        <c:v>3.7868898794657966</c:v>
                      </c:pt>
                      <c:pt idx="48">
                        <c:v>2.7551114982442613</c:v>
                      </c:pt>
                      <c:pt idx="49">
                        <c:v>3.343126298573722</c:v>
                      </c:pt>
                      <c:pt idx="50">
                        <c:v>-2.748687006251032</c:v>
                      </c:pt>
                      <c:pt idx="51">
                        <c:v>-0.42424095277046092</c:v>
                      </c:pt>
                      <c:pt idx="52">
                        <c:v>6.0118414925568544</c:v>
                      </c:pt>
                      <c:pt idx="53">
                        <c:v>4.0018578187611169</c:v>
                      </c:pt>
                      <c:pt idx="54">
                        <c:v>4.0588024332023167</c:v>
                      </c:pt>
                      <c:pt idx="55">
                        <c:v>2.6150325083009704</c:v>
                      </c:pt>
                      <c:pt idx="56">
                        <c:v>2.8036313803491311</c:v>
                      </c:pt>
                      <c:pt idx="57">
                        <c:v>2.6353909349807338</c:v>
                      </c:pt>
                      <c:pt idx="58">
                        <c:v>3.3923901092527444</c:v>
                      </c:pt>
                      <c:pt idx="59">
                        <c:v>2.7714859123272646</c:v>
                      </c:pt>
                      <c:pt idx="60">
                        <c:v>3.1291140602745742</c:v>
                      </c:pt>
                      <c:pt idx="61">
                        <c:v>1.4140440024483425</c:v>
                      </c:pt>
                      <c:pt idx="62">
                        <c:v>0.50284342335645249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FC2-4127-A1C0-6D1A58E59B0E}"/>
                  </c:ext>
                </c:extLst>
              </c15:ser>
            </c15:filteredScatterSeries>
          </c:ext>
        </c:extLst>
      </c:scatterChart>
      <c:valAx>
        <c:axId val="1005358799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478783"/>
        <c:crosses val="autoZero"/>
        <c:crossBetween val="midCat"/>
      </c:valAx>
      <c:valAx>
        <c:axId val="131947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35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Ln,Le vs Ld-Ln;Ld-Le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Ld-Le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Tablas_informe!$E$5:$E$70</c:f>
              <c:numCache>
                <c:formatCode>0.0</c:formatCode>
                <c:ptCount val="66"/>
                <c:pt idx="0">
                  <c:v>59.571466325098555</c:v>
                </c:pt>
                <c:pt idx="1">
                  <c:v>71.163248334426214</c:v>
                </c:pt>
                <c:pt idx="2">
                  <c:v>67.484647837337704</c:v>
                </c:pt>
                <c:pt idx="3">
                  <c:v>67.027901867242093</c:v>
                </c:pt>
                <c:pt idx="4">
                  <c:v>66.230317832883344</c:v>
                </c:pt>
                <c:pt idx="5">
                  <c:v>63.548205569493007</c:v>
                </c:pt>
                <c:pt idx="6">
                  <c:v>70.196939315712115</c:v>
                </c:pt>
                <c:pt idx="7">
                  <c:v>69.086745395870111</c:v>
                </c:pt>
                <c:pt idx="8">
                  <c:v>69.98641199986865</c:v>
                </c:pt>
                <c:pt idx="9">
                  <c:v>63.548382737884126</c:v>
                </c:pt>
                <c:pt idx="10">
                  <c:v>67.702268227184078</c:v>
                </c:pt>
                <c:pt idx="11">
                  <c:v>68.413955311802084</c:v>
                </c:pt>
                <c:pt idx="12">
                  <c:v>70.718903791563363</c:v>
                </c:pt>
                <c:pt idx="13">
                  <c:v>69.797882679534311</c:v>
                </c:pt>
                <c:pt idx="14">
                  <c:v>77.076525446179275</c:v>
                </c:pt>
                <c:pt idx="15">
                  <c:v>82.25585781302189</c:v>
                </c:pt>
                <c:pt idx="16">
                  <c:v>69.618202373718191</c:v>
                </c:pt>
                <c:pt idx="17">
                  <c:v>62.612953392393969</c:v>
                </c:pt>
                <c:pt idx="18">
                  <c:v>74.75729531711093</c:v>
                </c:pt>
                <c:pt idx="19">
                  <c:v>64.836630780610733</c:v>
                </c:pt>
                <c:pt idx="20">
                  <c:v>72.331415165647584</c:v>
                </c:pt>
                <c:pt idx="21">
                  <c:v>68.848008081512432</c:v>
                </c:pt>
                <c:pt idx="22">
                  <c:v>63.480484818561877</c:v>
                </c:pt>
                <c:pt idx="23">
                  <c:v>71.64943948415771</c:v>
                </c:pt>
                <c:pt idx="24">
                  <c:v>63.148768030229704</c:v>
                </c:pt>
                <c:pt idx="25">
                  <c:v>55.528667397564874</c:v>
                </c:pt>
                <c:pt idx="26">
                  <c:v>65.639738678147779</c:v>
                </c:pt>
                <c:pt idx="27">
                  <c:v>57.660972068849851</c:v>
                </c:pt>
                <c:pt idx="28">
                  <c:v>58.150205562531944</c:v>
                </c:pt>
                <c:pt idx="29">
                  <c:v>63.834633138700795</c:v>
                </c:pt>
                <c:pt idx="30">
                  <c:v>58.345701274246615</c:v>
                </c:pt>
                <c:pt idx="31">
                  <c:v>66.078228036064672</c:v>
                </c:pt>
                <c:pt idx="32">
                  <c:v>71.951177842001016</c:v>
                </c:pt>
                <c:pt idx="33">
                  <c:v>68.64690225086602</c:v>
                </c:pt>
                <c:pt idx="34">
                  <c:v>70.842819167645857</c:v>
                </c:pt>
                <c:pt idx="35">
                  <c:v>64.201432995336233</c:v>
                </c:pt>
                <c:pt idx="36">
                  <c:v>63.034216348532503</c:v>
                </c:pt>
                <c:pt idx="37">
                  <c:v>58.4</c:v>
                </c:pt>
                <c:pt idx="38">
                  <c:v>62.1</c:v>
                </c:pt>
                <c:pt idx="39">
                  <c:v>60.6</c:v>
                </c:pt>
                <c:pt idx="40">
                  <c:v>73.360923074605054</c:v>
                </c:pt>
                <c:pt idx="41">
                  <c:v>69.550164756328542</c:v>
                </c:pt>
                <c:pt idx="42">
                  <c:v>63.382558334971336</c:v>
                </c:pt>
                <c:pt idx="43">
                  <c:v>88.473624045709087</c:v>
                </c:pt>
                <c:pt idx="44">
                  <c:v>76.461866856040487</c:v>
                </c:pt>
                <c:pt idx="45">
                  <c:v>68.991910425873314</c:v>
                </c:pt>
                <c:pt idx="46">
                  <c:v>63.374753034954992</c:v>
                </c:pt>
                <c:pt idx="47">
                  <c:v>70.198245701458376</c:v>
                </c:pt>
                <c:pt idx="48">
                  <c:v>64.516476524554406</c:v>
                </c:pt>
                <c:pt idx="49">
                  <c:v>71.333723513617343</c:v>
                </c:pt>
                <c:pt idx="50">
                  <c:v>66.789354859833722</c:v>
                </c:pt>
                <c:pt idx="51">
                  <c:v>70.450415304796238</c:v>
                </c:pt>
                <c:pt idx="52">
                  <c:v>76.968502140833309</c:v>
                </c:pt>
                <c:pt idx="53">
                  <c:v>68.137751417964466</c:v>
                </c:pt>
                <c:pt idx="54">
                  <c:v>76.560631682216112</c:v>
                </c:pt>
                <c:pt idx="55">
                  <c:v>68.703986258233073</c:v>
                </c:pt>
                <c:pt idx="56">
                  <c:v>68.539506190465772</c:v>
                </c:pt>
                <c:pt idx="57">
                  <c:v>74.696487307311941</c:v>
                </c:pt>
                <c:pt idx="58">
                  <c:v>70.12814750306147</c:v>
                </c:pt>
                <c:pt idx="59">
                  <c:v>69.270773654759893</c:v>
                </c:pt>
                <c:pt idx="60">
                  <c:v>68.236493935385909</c:v>
                </c:pt>
                <c:pt idx="61">
                  <c:v>68.70789164181177</c:v>
                </c:pt>
                <c:pt idx="62">
                  <c:v>63.631204025303333</c:v>
                </c:pt>
                <c:pt idx="63">
                  <c:v>70.031873527003157</c:v>
                </c:pt>
                <c:pt idx="64">
                  <c:v>67.520866671160007</c:v>
                </c:pt>
                <c:pt idx="65">
                  <c:v>75.711389954088418</c:v>
                </c:pt>
              </c:numCache>
            </c:numRef>
          </c:xVal>
          <c:yVal>
            <c:numRef>
              <c:f>Tablas_informe!$H$5:$H$70</c:f>
              <c:numCache>
                <c:formatCode>0.0</c:formatCode>
                <c:ptCount val="66"/>
                <c:pt idx="0">
                  <c:v>1.277804388638323</c:v>
                </c:pt>
                <c:pt idx="1">
                  <c:v>-3.1254906464896663</c:v>
                </c:pt>
                <c:pt idx="2">
                  <c:v>-2.0123362282666193</c:v>
                </c:pt>
                <c:pt idx="3">
                  <c:v>-6.6936959707848303</c:v>
                </c:pt>
                <c:pt idx="4">
                  <c:v>-0.51166773888547823</c:v>
                </c:pt>
                <c:pt idx="5">
                  <c:v>-5.8187132337946963</c:v>
                </c:pt>
                <c:pt idx="6">
                  <c:v>-3.6891238383771565</c:v>
                </c:pt>
                <c:pt idx="7">
                  <c:v>-3.1276230134001679</c:v>
                </c:pt>
                <c:pt idx="8">
                  <c:v>-1.5777304346138976</c:v>
                </c:pt>
                <c:pt idx="9">
                  <c:v>-0.52277134733149921</c:v>
                </c:pt>
                <c:pt idx="10">
                  <c:v>-4.8057539907789959</c:v>
                </c:pt>
                <c:pt idx="11">
                  <c:v>-5.6528770177449843</c:v>
                </c:pt>
                <c:pt idx="12">
                  <c:v>-7.1590140727795557</c:v>
                </c:pt>
                <c:pt idx="13">
                  <c:v>-0.6423429166760144</c:v>
                </c:pt>
                <c:pt idx="14">
                  <c:v>-3.3184702049210273</c:v>
                </c:pt>
                <c:pt idx="15">
                  <c:v>-4.6513084337963306</c:v>
                </c:pt>
                <c:pt idx="16">
                  <c:v>-2.9586304490744055</c:v>
                </c:pt>
                <c:pt idx="17">
                  <c:v>1.669473617460973</c:v>
                </c:pt>
                <c:pt idx="18">
                  <c:v>-7.3921871085693738</c:v>
                </c:pt>
                <c:pt idx="19">
                  <c:v>-0.20821991609015811</c:v>
                </c:pt>
                <c:pt idx="20">
                  <c:v>-0.10342163945898619</c:v>
                </c:pt>
                <c:pt idx="21">
                  <c:v>-2.4911825957982074</c:v>
                </c:pt>
                <c:pt idx="22">
                  <c:v>2.4766489432094829</c:v>
                </c:pt>
                <c:pt idx="23">
                  <c:v>-3.4779481245810473</c:v>
                </c:pt>
                <c:pt idx="24">
                  <c:v>1.2080582323907834</c:v>
                </c:pt>
                <c:pt idx="25">
                  <c:v>1.0019475850451869</c:v>
                </c:pt>
                <c:pt idx="26">
                  <c:v>-1.1515568900636595</c:v>
                </c:pt>
                <c:pt idx="27">
                  <c:v>2.1156638788988218</c:v>
                </c:pt>
                <c:pt idx="28">
                  <c:v>4.1021287752710762</c:v>
                </c:pt>
                <c:pt idx="29">
                  <c:v>1.756807386412234</c:v>
                </c:pt>
                <c:pt idx="30">
                  <c:v>2.4273826993381675</c:v>
                </c:pt>
                <c:pt idx="31">
                  <c:v>-3.9007542393292312</c:v>
                </c:pt>
                <c:pt idx="32">
                  <c:v>-1.6995314408037814</c:v>
                </c:pt>
                <c:pt idx="33">
                  <c:v>-5.3301152169181876</c:v>
                </c:pt>
                <c:pt idx="34">
                  <c:v>-7.249598613096893</c:v>
                </c:pt>
                <c:pt idx="35">
                  <c:v>0.3476641544001069</c:v>
                </c:pt>
                <c:pt idx="36">
                  <c:v>3.4670825328722756</c:v>
                </c:pt>
                <c:pt idx="37">
                  <c:v>0</c:v>
                </c:pt>
                <c:pt idx="38">
                  <c:v>9.3999999999999986</c:v>
                </c:pt>
                <c:pt idx="39">
                  <c:v>10.499999999999993</c:v>
                </c:pt>
                <c:pt idx="40">
                  <c:v>0.8473212574380824</c:v>
                </c:pt>
                <c:pt idx="41">
                  <c:v>-4.8011574745983978</c:v>
                </c:pt>
                <c:pt idx="42">
                  <c:v>-0.97715544529152254</c:v>
                </c:pt>
                <c:pt idx="43">
                  <c:v>-4.5704186873369252</c:v>
                </c:pt>
                <c:pt idx="44">
                  <c:v>-6.7507722930526768</c:v>
                </c:pt>
                <c:pt idx="45">
                  <c:v>-7.4530488324532698</c:v>
                </c:pt>
                <c:pt idx="46">
                  <c:v>-0.21319668272271031</c:v>
                </c:pt>
                <c:pt idx="47">
                  <c:v>-4.4052066883826058</c:v>
                </c:pt>
                <c:pt idx="48">
                  <c:v>-1.8326002042653187</c:v>
                </c:pt>
                <c:pt idx="49">
                  <c:v>-5.0314946179126139</c:v>
                </c:pt>
                <c:pt idx="50">
                  <c:v>0.21622529916221822</c:v>
                </c:pt>
                <c:pt idx="51">
                  <c:v>-2.181022636967171</c:v>
                </c:pt>
                <c:pt idx="52">
                  <c:v>-5.0134291166358054</c:v>
                </c:pt>
                <c:pt idx="53">
                  <c:v>-3.8818411526328873</c:v>
                </c:pt>
                <c:pt idx="54">
                  <c:v>-4.395605597029359</c:v>
                </c:pt>
                <c:pt idx="55">
                  <c:v>-3.4901353736471918</c:v>
                </c:pt>
                <c:pt idx="56">
                  <c:v>0.37949546390872513</c:v>
                </c:pt>
                <c:pt idx="57">
                  <c:v>0.34355798459593245</c:v>
                </c:pt>
                <c:pt idx="58">
                  <c:v>0.8798681500287131</c:v>
                </c:pt>
                <c:pt idx="59">
                  <c:v>0.68712190283538632</c:v>
                </c:pt>
                <c:pt idx="60">
                  <c:v>0.39726845217725781</c:v>
                </c:pt>
                <c:pt idx="61">
                  <c:v>0.62930589601339193</c:v>
                </c:pt>
                <c:pt idx="62">
                  <c:v>1.1523177480069364</c:v>
                </c:pt>
                <c:pt idx="63">
                  <c:v>0.49971103508278247</c:v>
                </c:pt>
                <c:pt idx="64">
                  <c:v>0.70088390433832615</c:v>
                </c:pt>
                <c:pt idx="65">
                  <c:v>-0.37137429478515571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A4-4B09-8BB7-D3667F775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251023"/>
        <c:axId val="60826631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Ld-Ln</c:v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Tablas_informe!$F$5:$F$70</c15:sqref>
                        </c15:formulaRef>
                      </c:ext>
                    </c:extLst>
                    <c:numCache>
                      <c:formatCode>0.0</c:formatCode>
                      <c:ptCount val="66"/>
                      <c:pt idx="0">
                        <c:v>63.637729497097297</c:v>
                      </c:pt>
                      <c:pt idx="1">
                        <c:v>63.734049846591347</c:v>
                      </c:pt>
                      <c:pt idx="2">
                        <c:v>59.827187638022139</c:v>
                      </c:pt>
                      <c:pt idx="3">
                        <c:v>67.387132734107752</c:v>
                      </c:pt>
                      <c:pt idx="4">
                        <c:v>62.043249016795031</c:v>
                      </c:pt>
                      <c:pt idx="5">
                        <c:v>60.364242015028225</c:v>
                      </c:pt>
                      <c:pt idx="6">
                        <c:v>62.222864893565287</c:v>
                      </c:pt>
                      <c:pt idx="7">
                        <c:v>66.3875398083063</c:v>
                      </c:pt>
                      <c:pt idx="8">
                        <c:v>63.188628202992206</c:v>
                      </c:pt>
                      <c:pt idx="9">
                        <c:v>56.622658634348355</c:v>
                      </c:pt>
                      <c:pt idx="10">
                        <c:v>65.468327392293247</c:v>
                      </c:pt>
                      <c:pt idx="11">
                        <c:v>66.217864340702633</c:v>
                      </c:pt>
                      <c:pt idx="12">
                        <c:v>63.979433903295401</c:v>
                      </c:pt>
                      <c:pt idx="13">
                        <c:v>63.973963305620636</c:v>
                      </c:pt>
                      <c:pt idx="14">
                        <c:v>72.249109026356834</c:v>
                      </c:pt>
                      <c:pt idx="15">
                        <c:v>79.515020714893836</c:v>
                      </c:pt>
                      <c:pt idx="16">
                        <c:v>67.708084431916674</c:v>
                      </c:pt>
                      <c:pt idx="17">
                        <c:v>59.838291346498309</c:v>
                      </c:pt>
                      <c:pt idx="18">
                        <c:v>73.972824022539641</c:v>
                      </c:pt>
                      <c:pt idx="19">
                        <c:v>58.290405680625248</c:v>
                      </c:pt>
                      <c:pt idx="20">
                        <c:v>67.463223654321595</c:v>
                      </c:pt>
                      <c:pt idx="21">
                        <c:v>70.647402917524971</c:v>
                      </c:pt>
                      <c:pt idx="22">
                        <c:v>65.7287128118776</c:v>
                      </c:pt>
                      <c:pt idx="23">
                        <c:v>72.312586578020841</c:v>
                      </c:pt>
                      <c:pt idx="24">
                        <c:v>57.036994315444261</c:v>
                      </c:pt>
                      <c:pt idx="25">
                        <c:v>53.751836030848345</c:v>
                      </c:pt>
                      <c:pt idx="26">
                        <c:v>61.608731433509163</c:v>
                      </c:pt>
                      <c:pt idx="27">
                        <c:v>57.206769188384108</c:v>
                      </c:pt>
                      <c:pt idx="28">
                        <c:v>69.10183718304134</c:v>
                      </c:pt>
                      <c:pt idx="29">
                        <c:v>63.383498503282183</c:v>
                      </c:pt>
                      <c:pt idx="30">
                        <c:v>64.683698489845142</c:v>
                      </c:pt>
                      <c:pt idx="31">
                        <c:v>59.96743097025076</c:v>
                      </c:pt>
                      <c:pt idx="32">
                        <c:v>71.626837465200282</c:v>
                      </c:pt>
                      <c:pt idx="33">
                        <c:v>68.864028787286486</c:v>
                      </c:pt>
                      <c:pt idx="34">
                        <c:v>66.918530476402765</c:v>
                      </c:pt>
                      <c:pt idx="35">
                        <c:v>69.191460942171801</c:v>
                      </c:pt>
                      <c:pt idx="36">
                        <c:v>67.975206629409939</c:v>
                      </c:pt>
                      <c:pt idx="37">
                        <c:v>61.4</c:v>
                      </c:pt>
                      <c:pt idx="38">
                        <c:v>59.9</c:v>
                      </c:pt>
                      <c:pt idx="39">
                        <c:v>58.5</c:v>
                      </c:pt>
                      <c:pt idx="40">
                        <c:v>63.196049619546585</c:v>
                      </c:pt>
                      <c:pt idx="41">
                        <c:v>68.311870079941144</c:v>
                      </c:pt>
                      <c:pt idx="42">
                        <c:v>59.89290790914432</c:v>
                      </c:pt>
                      <c:pt idx="43">
                        <c:v>81.762107912000786</c:v>
                      </c:pt>
                      <c:pt idx="44">
                        <c:v>71.998434200814046</c:v>
                      </c:pt>
                      <c:pt idx="45">
                        <c:v>58.008306155952482</c:v>
                      </c:pt>
                      <c:pt idx="46">
                        <c:v>59.875115078003873</c:v>
                      </c:pt>
                      <c:pt idx="47">
                        <c:v>62.488444922754709</c:v>
                      </c:pt>
                      <c:pt idx="48">
                        <c:v>62.054291238607568</c:v>
                      </c:pt>
                      <c:pt idx="49">
                        <c:v>61.296326967973876</c:v>
                      </c:pt>
                      <c:pt idx="50">
                        <c:v>60.280688941931977</c:v>
                      </c:pt>
                      <c:pt idx="51">
                        <c:v>60.527557064477321</c:v>
                      </c:pt>
                      <c:pt idx="52">
                        <c:v>67.840500229441759</c:v>
                      </c:pt>
                      <c:pt idx="53">
                        <c:v>63.523660061953521</c:v>
                      </c:pt>
                      <c:pt idx="54">
                        <c:v>70.094511404159206</c:v>
                      </c:pt>
                      <c:pt idx="55">
                        <c:v>59.424917865712352</c:v>
                      </c:pt>
                      <c:pt idx="56">
                        <c:v>61.626934062040903</c:v>
                      </c:pt>
                      <c:pt idx="57">
                        <c:v>69.220314265948119</c:v>
                      </c:pt>
                      <c:pt idx="58">
                        <c:v>66.012913409061696</c:v>
                      </c:pt>
                      <c:pt idx="59">
                        <c:v>63.457947853068539</c:v>
                      </c:pt>
                      <c:pt idx="60">
                        <c:v>62.131096443124392</c:v>
                      </c:pt>
                      <c:pt idx="61">
                        <c:v>62.965949739978704</c:v>
                      </c:pt>
                      <c:pt idx="62">
                        <c:v>58.781705873314927</c:v>
                      </c:pt>
                      <c:pt idx="63">
                        <c:v>64.294781361172099</c:v>
                      </c:pt>
                      <c:pt idx="64">
                        <c:v>62.313343775519286</c:v>
                      </c:pt>
                      <c:pt idx="65">
                        <c:v>72.375067064590297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Tablas_informe!$G$5:$G$70</c15:sqref>
                        </c15:formulaRef>
                      </c:ext>
                    </c:extLst>
                    <c:numCache>
                      <c:formatCode>0.0</c:formatCode>
                      <c:ptCount val="66"/>
                      <c:pt idx="0">
                        <c:v>-2.7884587833604186</c:v>
                      </c:pt>
                      <c:pt idx="1">
                        <c:v>4.3037078413452008</c:v>
                      </c:pt>
                      <c:pt idx="2">
                        <c:v>5.645123971048946</c:v>
                      </c:pt>
                      <c:pt idx="3">
                        <c:v>-7.0529268376504888</c:v>
                      </c:pt>
                      <c:pt idx="4">
                        <c:v>3.6754010772028352</c:v>
                      </c:pt>
                      <c:pt idx="5">
                        <c:v>-2.6347496793299143</c:v>
                      </c:pt>
                      <c:pt idx="6">
                        <c:v>4.2849505837696711</c:v>
                      </c:pt>
                      <c:pt idx="7">
                        <c:v>-0.42841742583635778</c:v>
                      </c:pt>
                      <c:pt idx="8">
                        <c:v>5.2200533622625471</c:v>
                      </c:pt>
                      <c:pt idx="9">
                        <c:v>6.4029527562042716</c:v>
                      </c:pt>
                      <c:pt idx="10">
                        <c:v>-2.5718131558881652</c:v>
                      </c:pt>
                      <c:pt idx="11">
                        <c:v>-3.4567860466455329</c:v>
                      </c:pt>
                      <c:pt idx="12">
                        <c:v>-0.4195441845115937</c:v>
                      </c:pt>
                      <c:pt idx="13">
                        <c:v>5.1815764572376608</c:v>
                      </c:pt>
                      <c:pt idx="14">
                        <c:v>1.5089462149014139</c:v>
                      </c:pt>
                      <c:pt idx="15">
                        <c:v>-1.9104713356682765</c:v>
                      </c:pt>
                      <c:pt idx="16">
                        <c:v>-1.0485125072728891</c:v>
                      </c:pt>
                      <c:pt idx="17">
                        <c:v>4.4441356633566329</c:v>
                      </c:pt>
                      <c:pt idx="18">
                        <c:v>-6.6077158139980838</c:v>
                      </c:pt>
                      <c:pt idx="19">
                        <c:v>6.3380051838953264</c:v>
                      </c:pt>
                      <c:pt idx="20">
                        <c:v>4.7647698718670028</c:v>
                      </c:pt>
                      <c:pt idx="21">
                        <c:v>-4.2905774318107461</c:v>
                      </c:pt>
                      <c:pt idx="22">
                        <c:v>0.22842094989375994</c:v>
                      </c:pt>
                      <c:pt idx="23">
                        <c:v>-4.1410952184441783</c:v>
                      </c:pt>
                      <c:pt idx="24">
                        <c:v>7.3198319471762261</c:v>
                      </c:pt>
                      <c:pt idx="25">
                        <c:v>2.7787789517617156</c:v>
                      </c:pt>
                      <c:pt idx="26">
                        <c:v>2.8794503545749564</c:v>
                      </c:pt>
                      <c:pt idx="27">
                        <c:v>2.5698667593645652</c:v>
                      </c:pt>
                      <c:pt idx="28">
                        <c:v>-6.8495028452383195</c:v>
                      </c:pt>
                      <c:pt idx="29">
                        <c:v>2.2079420218308456</c:v>
                      </c:pt>
                      <c:pt idx="30">
                        <c:v>-3.9106145162603596</c:v>
                      </c:pt>
                      <c:pt idx="31">
                        <c:v>2.2100428264846812</c:v>
                      </c:pt>
                      <c:pt idx="32">
                        <c:v>-1.3751910640030474</c:v>
                      </c:pt>
                      <c:pt idx="33">
                        <c:v>-5.5472417533386533</c:v>
                      </c:pt>
                      <c:pt idx="34">
                        <c:v>-3.3253099218538011</c:v>
                      </c:pt>
                      <c:pt idx="35">
                        <c:v>-4.6423637924354608</c:v>
                      </c:pt>
                      <c:pt idx="36">
                        <c:v>-1.4739077480051606</c:v>
                      </c:pt>
                      <c:pt idx="37">
                        <c:v>-3</c:v>
                      </c:pt>
                      <c:pt idx="38">
                        <c:v>11.600000000000001</c:v>
                      </c:pt>
                      <c:pt idx="39">
                        <c:v>12.599999999999994</c:v>
                      </c:pt>
                      <c:pt idx="40">
                        <c:v>11.012194712496552</c:v>
                      </c:pt>
                      <c:pt idx="41">
                        <c:v>-3.5628627982110004</c:v>
                      </c:pt>
                      <c:pt idx="42">
                        <c:v>2.512494980535493</c:v>
                      </c:pt>
                      <c:pt idx="43">
                        <c:v>2.1410974463713757</c:v>
                      </c:pt>
                      <c:pt idx="44">
                        <c:v>-2.2873396378262356</c:v>
                      </c:pt>
                      <c:pt idx="45">
                        <c:v>3.5305554374675623</c:v>
                      </c:pt>
                      <c:pt idx="46">
                        <c:v>3.2864412742284088</c:v>
                      </c:pt>
                      <c:pt idx="47">
                        <c:v>3.3045940903210607</c:v>
                      </c:pt>
                      <c:pt idx="48">
                        <c:v>0.62958508168151894</c:v>
                      </c:pt>
                      <c:pt idx="49">
                        <c:v>5.0059019277308536</c:v>
                      </c:pt>
                      <c:pt idx="50">
                        <c:v>6.7248912170639628</c:v>
                      </c:pt>
                      <c:pt idx="51">
                        <c:v>7.7418356033517455</c:v>
                      </c:pt>
                      <c:pt idx="52">
                        <c:v>4.1145727947557447</c:v>
                      </c:pt>
                      <c:pt idx="53">
                        <c:v>0.73225020337805802</c:v>
                      </c:pt>
                      <c:pt idx="54">
                        <c:v>2.0705146810275465</c:v>
                      </c:pt>
                      <c:pt idx="55">
                        <c:v>5.7889330188735286</c:v>
                      </c:pt>
                      <c:pt idx="56">
                        <c:v>7.2920675923335949</c:v>
                      </c:pt>
                      <c:pt idx="57">
                        <c:v>5.8197310259597543</c:v>
                      </c:pt>
                      <c:pt idx="58">
                        <c:v>4.9951022440284873</c:v>
                      </c:pt>
                      <c:pt idx="59">
                        <c:v>6.4999477045267398</c:v>
                      </c:pt>
                      <c:pt idx="60">
                        <c:v>6.5026659444387747</c:v>
                      </c:pt>
                      <c:pt idx="61">
                        <c:v>6.3712477978464577</c:v>
                      </c:pt>
                      <c:pt idx="62">
                        <c:v>6.0018158999953428</c:v>
                      </c:pt>
                      <c:pt idx="63">
                        <c:v>6.2368032009138403</c:v>
                      </c:pt>
                      <c:pt idx="64">
                        <c:v>5.9084067999790477</c:v>
                      </c:pt>
                      <c:pt idx="65">
                        <c:v>2.9649485947129648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AA4-4B09-8BB7-D3667F7758E6}"/>
                  </c:ext>
                </c:extLst>
              </c15:ser>
            </c15:filteredScatterSeries>
          </c:ext>
        </c:extLst>
      </c:scatterChart>
      <c:valAx>
        <c:axId val="1319251023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266319"/>
        <c:crosses val="autoZero"/>
        <c:crossBetween val="midCat"/>
      </c:valAx>
      <c:valAx>
        <c:axId val="60826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251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461962</xdr:colOff>
      <xdr:row>71</xdr:row>
      <xdr:rowOff>4762</xdr:rowOff>
    </xdr:from>
    <xdr:to>
      <xdr:col>4</xdr:col>
      <xdr:colOff>204787</xdr:colOff>
      <xdr:row>85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F87BC4B-2C88-41F8-F3BD-E349A31E0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809625</xdr:colOff>
      <xdr:row>67</xdr:row>
      <xdr:rowOff>138111</xdr:rowOff>
    </xdr:from>
    <xdr:to>
      <xdr:col>21</xdr:col>
      <xdr:colOff>95250</xdr:colOff>
      <xdr:row>86</xdr:row>
      <xdr:rowOff>19049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FB392B3-7497-2FD7-88DB-38F0B61B7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838200</xdr:colOff>
      <xdr:row>87</xdr:row>
      <xdr:rowOff>19050</xdr:rowOff>
    </xdr:from>
    <xdr:to>
      <xdr:col>21</xdr:col>
      <xdr:colOff>123825</xdr:colOff>
      <xdr:row>105</xdr:row>
      <xdr:rowOff>100013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50280FB-D2A6-42A0-8890-B6C8581C2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423862</xdr:colOff>
      <xdr:row>71</xdr:row>
      <xdr:rowOff>23812</xdr:rowOff>
    </xdr:from>
    <xdr:to>
      <xdr:col>12</xdr:col>
      <xdr:colOff>366712</xdr:colOff>
      <xdr:row>85</xdr:row>
      <xdr:rowOff>100012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A967356-355F-AD4C-2EEB-1061BE0B4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61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50"/>
  <sheetViews>
    <sheetView workbookViewId="0">
      <pane xSplit="4" ySplit="3" topLeftCell="E4" activePane="bottomRight" state="frozen"/>
      <selection pane="bottomRight" activeCell="A4" sqref="A4"/>
      <selection pane="bottomLeft" activeCell="A4" sqref="A4"/>
      <selection pane="topRight" activeCell="E1" sqref="E1"/>
    </sheetView>
  </sheetViews>
  <sheetFormatPr defaultColWidth="9.140625" defaultRowHeight="15"/>
  <cols>
    <col min="3" max="3" width="13.5703125" bestFit="1" customWidth="1"/>
    <col min="4" max="4" width="16.5703125" customWidth="1"/>
    <col min="5" max="25" width="9.140625" style="6"/>
    <col min="33" max="33" width="9.140625" style="17" bestFit="1"/>
    <col min="40" max="40" width="36.7109375" customWidth="1"/>
    <col min="41" max="41" width="25.5703125" customWidth="1"/>
    <col min="42" max="42" width="38.28515625" bestFit="1" customWidth="1"/>
    <col min="45" max="45" width="13.5703125" customWidth="1"/>
  </cols>
  <sheetData>
    <row r="1" spans="1:48" ht="11.25" customHeight="1">
      <c r="A1" s="9"/>
      <c r="E1" s="202" t="s">
        <v>0</v>
      </c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4"/>
    </row>
    <row r="2" spans="1:48">
      <c r="A2" s="10"/>
      <c r="B2" s="8"/>
      <c r="C2" s="8"/>
      <c r="D2" s="15"/>
      <c r="E2" s="202" t="s">
        <v>1</v>
      </c>
      <c r="F2" s="203"/>
      <c r="G2" s="204"/>
      <c r="H2" s="202" t="s">
        <v>2</v>
      </c>
      <c r="I2" s="203"/>
      <c r="J2" s="204"/>
      <c r="K2" s="202" t="s">
        <v>3</v>
      </c>
      <c r="L2" s="203"/>
      <c r="M2" s="204"/>
      <c r="N2" s="202" t="s">
        <v>4</v>
      </c>
      <c r="O2" s="203"/>
      <c r="P2" s="204"/>
      <c r="Q2" s="202" t="s">
        <v>5</v>
      </c>
      <c r="R2" s="203"/>
      <c r="S2" s="204"/>
      <c r="T2" s="202" t="s">
        <v>6</v>
      </c>
      <c r="U2" s="203"/>
      <c r="V2" s="204"/>
      <c r="W2" s="202" t="s">
        <v>7</v>
      </c>
      <c r="X2" s="203"/>
      <c r="Y2" s="204"/>
      <c r="Z2" s="13" t="s">
        <v>8</v>
      </c>
      <c r="AA2" s="13" t="s">
        <v>9</v>
      </c>
      <c r="AB2" s="13" t="s">
        <v>10</v>
      </c>
      <c r="AC2" s="13" t="s">
        <v>11</v>
      </c>
      <c r="AD2" s="13" t="s">
        <v>12</v>
      </c>
      <c r="AE2" s="13" t="s">
        <v>13</v>
      </c>
      <c r="AF2" s="16" t="s">
        <v>14</v>
      </c>
      <c r="AG2" s="13" t="s">
        <v>8</v>
      </c>
      <c r="AH2" s="13" t="s">
        <v>9</v>
      </c>
      <c r="AI2" s="13" t="s">
        <v>10</v>
      </c>
      <c r="AJ2" s="13" t="s">
        <v>11</v>
      </c>
      <c r="AK2" s="13" t="s">
        <v>12</v>
      </c>
      <c r="AL2" s="13" t="s">
        <v>13</v>
      </c>
      <c r="AM2" s="13" t="s">
        <v>14</v>
      </c>
      <c r="AS2" t="s">
        <v>15</v>
      </c>
    </row>
    <row r="3" spans="1:48">
      <c r="A3" s="11"/>
      <c r="B3" s="7" t="s">
        <v>16</v>
      </c>
      <c r="C3" s="7" t="s">
        <v>17</v>
      </c>
      <c r="D3" s="7"/>
      <c r="E3" s="4" t="s">
        <v>18</v>
      </c>
      <c r="F3" s="4" t="s">
        <v>19</v>
      </c>
      <c r="G3" s="4" t="s">
        <v>20</v>
      </c>
      <c r="H3" s="4" t="s">
        <v>18</v>
      </c>
      <c r="I3" s="4" t="s">
        <v>19</v>
      </c>
      <c r="J3" s="4" t="s">
        <v>20</v>
      </c>
      <c r="K3" s="4" t="s">
        <v>18</v>
      </c>
      <c r="L3" s="4" t="s">
        <v>19</v>
      </c>
      <c r="M3" s="4" t="s">
        <v>20</v>
      </c>
      <c r="N3" s="4" t="s">
        <v>18</v>
      </c>
      <c r="O3" s="4" t="s">
        <v>19</v>
      </c>
      <c r="P3" s="4" t="s">
        <v>20</v>
      </c>
      <c r="Q3" s="4" t="s">
        <v>18</v>
      </c>
      <c r="R3" s="4" t="s">
        <v>19</v>
      </c>
      <c r="S3" s="4" t="s">
        <v>20</v>
      </c>
      <c r="T3" s="4" t="s">
        <v>18</v>
      </c>
      <c r="U3" s="4" t="s">
        <v>19</v>
      </c>
      <c r="V3" s="4" t="s">
        <v>20</v>
      </c>
      <c r="W3" s="4" t="s">
        <v>18</v>
      </c>
      <c r="X3" s="4" t="s">
        <v>19</v>
      </c>
      <c r="Y3" s="4" t="s">
        <v>20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55" t="s">
        <v>21</v>
      </c>
      <c r="AG3" s="4" t="s">
        <v>22</v>
      </c>
      <c r="AH3" s="233" t="s">
        <v>22</v>
      </c>
      <c r="AI3" s="4" t="s">
        <v>22</v>
      </c>
      <c r="AJ3" s="4" t="s">
        <v>22</v>
      </c>
      <c r="AK3" s="4" t="s">
        <v>22</v>
      </c>
      <c r="AL3" s="4" t="s">
        <v>22</v>
      </c>
      <c r="AM3" s="4" t="s">
        <v>22</v>
      </c>
      <c r="AN3" s="234" t="s">
        <v>23</v>
      </c>
      <c r="AO3" s="234" t="s">
        <v>24</v>
      </c>
      <c r="AS3" t="s">
        <v>25</v>
      </c>
      <c r="AV3" t="s">
        <v>26</v>
      </c>
    </row>
    <row r="4" spans="1:48">
      <c r="A4" s="1">
        <v>187</v>
      </c>
      <c r="B4" t="s">
        <v>27</v>
      </c>
      <c r="C4" t="s">
        <v>28</v>
      </c>
      <c r="D4" t="s">
        <v>29</v>
      </c>
      <c r="E4" s="5">
        <v>62.658794987535948</v>
      </c>
      <c r="F4" s="5">
        <v>62.476105692562669</v>
      </c>
      <c r="G4" s="5">
        <v>60.494662019042387</v>
      </c>
      <c r="H4" s="5">
        <v>62.935587305796552</v>
      </c>
      <c r="I4" s="5">
        <v>60.604139916381428</v>
      </c>
      <c r="J4" s="5">
        <v>62.766541049460457</v>
      </c>
      <c r="K4" s="5">
        <v>66.611396063365333</v>
      </c>
      <c r="L4" s="5">
        <v>62.119917430604552</v>
      </c>
      <c r="M4" s="5">
        <v>67.735730197912474</v>
      </c>
      <c r="N4" s="5">
        <v>62.907460927464868</v>
      </c>
      <c r="O4" s="5">
        <v>62.00488103071919</v>
      </c>
      <c r="P4" s="5">
        <v>61.881529920872083</v>
      </c>
      <c r="Q4" s="5">
        <v>66.46746274529103</v>
      </c>
      <c r="R4" s="5">
        <v>63.063839699072133</v>
      </c>
      <c r="S4" s="5">
        <v>68.529278417704646</v>
      </c>
      <c r="T4" s="5">
        <v>62.893725950479592</v>
      </c>
      <c r="U4" s="5">
        <v>62.27183692933076</v>
      </c>
      <c r="V4" s="5">
        <v>70.647240393798143</v>
      </c>
      <c r="W4" s="5">
        <v>61.994613534772753</v>
      </c>
      <c r="X4" s="5">
        <v>61.622052375386637</v>
      </c>
      <c r="Y4" s="5">
        <v>69.121966458173276</v>
      </c>
      <c r="Z4" s="3">
        <f t="shared" ref="Z4:Z67" si="0">E4-G4</f>
        <v>2.1641329684935613</v>
      </c>
      <c r="AA4" s="3">
        <f t="shared" ref="AA4:AA67" si="1">H4-J4</f>
        <v>0.16904625633609527</v>
      </c>
      <c r="AB4" s="3">
        <f t="shared" ref="AB4:AB67" si="2">K4-M4</f>
        <v>-1.1243341345471407</v>
      </c>
      <c r="AC4" s="3">
        <f t="shared" ref="AC4:AC67" si="3">N4-P4</f>
        <v>1.0259310065927849</v>
      </c>
      <c r="AD4" s="3">
        <f t="shared" ref="AD4:AD67" si="4">Q4-S4</f>
        <v>-2.0618156724136156</v>
      </c>
      <c r="AE4" s="3">
        <f t="shared" ref="AE4:AE67" si="5">T4-V4</f>
        <v>-7.7535144433185508</v>
      </c>
      <c r="AF4" s="3">
        <f t="shared" ref="AF4:AF67" si="6">W4-Y4</f>
        <v>-7.1273529234005224</v>
      </c>
      <c r="AG4" s="18">
        <f t="shared" ref="AG4:AG67" si="7">E4-F4</f>
        <v>0.18268929497327946</v>
      </c>
      <c r="AH4" s="3">
        <f t="shared" ref="AH4:AH67" si="8">F4-G4</f>
        <v>1.9814436735202818</v>
      </c>
      <c r="AI4" s="3">
        <f t="shared" ref="AI4:AI67" si="9">K4-L4</f>
        <v>4.4914786327607814</v>
      </c>
      <c r="AJ4" s="3">
        <f t="shared" ref="AJ4:AJ67" si="10">N4-O4</f>
        <v>0.90257989674567796</v>
      </c>
      <c r="AK4" s="3">
        <f t="shared" ref="AK4:AK67" si="11">Q4-R4</f>
        <v>3.4036230462188968</v>
      </c>
      <c r="AL4" s="3">
        <f t="shared" ref="AL4:AL67" si="12">T4-U4</f>
        <v>0.62188902114883149</v>
      </c>
      <c r="AM4" s="3">
        <f t="shared" ref="AM4:AM67" si="13">W4-X4</f>
        <v>0.372561159386116</v>
      </c>
      <c r="AN4" t="str">
        <f t="shared" ref="AN4:AN67" si="14">IF(AF4&lt;-2,C4,IF(AE4&lt;-2,C4,""))</f>
        <v>BI-RUI-001LD</v>
      </c>
      <c r="AO4" t="str">
        <f t="shared" ref="AO4:AO67" si="15">IF(AM4&lt;-2,C4,IF(AL4&lt;-2,C4,""))</f>
        <v/>
      </c>
      <c r="AP4" cm="1">
        <f t="array" ref="AP4:AP49">_xlfn.UNIQUE(AN:AN)</f>
        <v>0</v>
      </c>
    </row>
    <row r="5" spans="1:48">
      <c r="A5" s="1">
        <v>250</v>
      </c>
      <c r="B5" t="s">
        <v>30</v>
      </c>
      <c r="C5" t="s">
        <v>28</v>
      </c>
      <c r="E5" s="5">
        <v>63.347522962960063</v>
      </c>
      <c r="F5" s="5">
        <v>59.768521831994057</v>
      </c>
      <c r="G5" s="5">
        <v>59.805261002931651</v>
      </c>
      <c r="H5" s="5">
        <v>64.505798961074561</v>
      </c>
      <c r="I5" s="5">
        <v>62.675690529294421</v>
      </c>
      <c r="J5" s="5">
        <v>60.824725094996879</v>
      </c>
      <c r="K5" s="5">
        <v>63.481903386566941</v>
      </c>
      <c r="L5" s="5">
        <v>60.467503451363257</v>
      </c>
      <c r="M5" s="5">
        <v>62.059143756939399</v>
      </c>
      <c r="N5" s="5">
        <v>63.733193657539502</v>
      </c>
      <c r="O5" s="5">
        <v>61.34697170988845</v>
      </c>
      <c r="P5" s="5">
        <v>61.36589715821713</v>
      </c>
      <c r="Q5" s="5">
        <v>66.231968401968061</v>
      </c>
      <c r="R5" s="5">
        <v>63.272475155928632</v>
      </c>
      <c r="S5" s="5">
        <v>68.484382053505485</v>
      </c>
      <c r="T5" s="5">
        <v>63.215940320883909</v>
      </c>
      <c r="U5" s="5">
        <v>60.592310262123142</v>
      </c>
      <c r="V5" s="5">
        <v>70.470423325911355</v>
      </c>
      <c r="W5" s="5">
        <v>62.774990329204662</v>
      </c>
      <c r="X5" s="5">
        <v>58.723377341995551</v>
      </c>
      <c r="Y5" s="5">
        <v>67.885563509251199</v>
      </c>
      <c r="Z5" s="3">
        <f t="shared" si="0"/>
        <v>3.5422619600284122</v>
      </c>
      <c r="AA5" s="3">
        <f t="shared" si="1"/>
        <v>3.6810738660776821</v>
      </c>
      <c r="AB5" s="3">
        <f t="shared" si="2"/>
        <v>1.4227596296275422</v>
      </c>
      <c r="AC5" s="3">
        <f t="shared" si="3"/>
        <v>2.3672964993223715</v>
      </c>
      <c r="AD5" s="3">
        <f t="shared" si="4"/>
        <v>-2.2524136515374238</v>
      </c>
      <c r="AE5" s="3">
        <f t="shared" si="5"/>
        <v>-7.2544830050274456</v>
      </c>
      <c r="AF5" s="3">
        <f t="shared" si="6"/>
        <v>-5.1105731800465364</v>
      </c>
      <c r="AG5" s="18">
        <f t="shared" si="7"/>
        <v>3.5790011309660059</v>
      </c>
      <c r="AH5" s="3">
        <f t="shared" si="8"/>
        <v>-3.6739170937593713E-2</v>
      </c>
      <c r="AI5" s="3">
        <f t="shared" si="9"/>
        <v>3.0143999352036843</v>
      </c>
      <c r="AJ5" s="3">
        <f t="shared" si="10"/>
        <v>2.3862219476510518</v>
      </c>
      <c r="AK5" s="3">
        <f t="shared" si="11"/>
        <v>2.959493246039429</v>
      </c>
      <c r="AL5" s="3">
        <f t="shared" si="12"/>
        <v>2.6236300587607673</v>
      </c>
      <c r="AM5" s="3">
        <f t="shared" si="13"/>
        <v>4.0516129872091113</v>
      </c>
      <c r="AN5" t="str">
        <f t="shared" si="14"/>
        <v>BI-RUI-001LD</v>
      </c>
      <c r="AO5" t="str">
        <f t="shared" si="15"/>
        <v/>
      </c>
      <c r="AP5" t="str">
        <v>Sonómetros con Perfil noche</v>
      </c>
      <c r="AQ5" t="s">
        <v>31</v>
      </c>
      <c r="AS5" t="str" cm="1">
        <f t="array" ref="AS5:AS65">_xlfn.UNIQUE(AO4:AO750)</f>
        <v/>
      </c>
      <c r="AV5" t="str" cm="1">
        <f t="array" ref="AV5:AV67">_xlfn.UNIQUE(C4:C750)</f>
        <v>BI-RUI-001LD</v>
      </c>
    </row>
    <row r="6" spans="1:48">
      <c r="A6" s="1">
        <v>438</v>
      </c>
      <c r="B6" t="s">
        <v>32</v>
      </c>
      <c r="C6" t="s">
        <v>28</v>
      </c>
      <c r="E6" s="5">
        <v>64.627037548817341</v>
      </c>
      <c r="F6" s="5">
        <v>60.730735042338473</v>
      </c>
      <c r="G6" s="5">
        <v>60.85273056189326</v>
      </c>
      <c r="H6" s="5">
        <v>64.157622086407017</v>
      </c>
      <c r="I6" s="5">
        <v>61.184763082807592</v>
      </c>
      <c r="J6" s="5">
        <v>61.734293442204837</v>
      </c>
      <c r="K6" s="5">
        <v>65.110055569007983</v>
      </c>
      <c r="L6" s="5">
        <v>60.831294718503607</v>
      </c>
      <c r="M6" s="5">
        <v>60.881975192492547</v>
      </c>
      <c r="N6" s="5">
        <v>63.813904724962633</v>
      </c>
      <c r="O6" s="5">
        <v>61.203351183829263</v>
      </c>
      <c r="P6" s="5">
        <v>61.576752924264902</v>
      </c>
      <c r="Q6" s="5">
        <v>66.334471864426931</v>
      </c>
      <c r="R6" s="5">
        <v>62.720985020414943</v>
      </c>
      <c r="S6" s="5">
        <v>69.215178889409231</v>
      </c>
      <c r="T6" s="5">
        <v>62.326534907068869</v>
      </c>
      <c r="U6" s="5">
        <v>62.392355041404393</v>
      </c>
      <c r="V6" s="5">
        <v>70.790639431177439</v>
      </c>
      <c r="W6" s="5">
        <v>61.773812104159461</v>
      </c>
      <c r="X6" s="5">
        <v>63.953514016284153</v>
      </c>
      <c r="Y6" s="5">
        <v>69.494635518340772</v>
      </c>
      <c r="Z6" s="3">
        <f t="shared" si="0"/>
        <v>3.7743069869240813</v>
      </c>
      <c r="AA6" s="3">
        <f t="shared" si="1"/>
        <v>2.4233286442021793</v>
      </c>
      <c r="AB6" s="3">
        <f t="shared" si="2"/>
        <v>4.228080376515436</v>
      </c>
      <c r="AC6" s="3">
        <f t="shared" si="3"/>
        <v>2.2371518006977311</v>
      </c>
      <c r="AD6" s="3">
        <f t="shared" si="4"/>
        <v>-2.8807070249822999</v>
      </c>
      <c r="AE6" s="3">
        <f t="shared" si="5"/>
        <v>-8.4641045241085706</v>
      </c>
      <c r="AF6" s="3">
        <f t="shared" si="6"/>
        <v>-7.7208234141813108</v>
      </c>
      <c r="AG6" s="18">
        <f t="shared" si="7"/>
        <v>3.8963025064788681</v>
      </c>
      <c r="AH6" s="3">
        <f t="shared" si="8"/>
        <v>-0.12199551955478682</v>
      </c>
      <c r="AI6" s="3">
        <f t="shared" si="9"/>
        <v>4.2787608505043764</v>
      </c>
      <c r="AJ6" s="3">
        <f t="shared" si="10"/>
        <v>2.6105535411333705</v>
      </c>
      <c r="AK6" s="3">
        <f t="shared" si="11"/>
        <v>3.6134868440119874</v>
      </c>
      <c r="AL6" s="3">
        <f t="shared" si="12"/>
        <v>-6.5820134335524472E-2</v>
      </c>
      <c r="AM6" s="3">
        <f t="shared" si="13"/>
        <v>-2.1797019121246919</v>
      </c>
      <c r="AN6" t="str">
        <f t="shared" si="14"/>
        <v>BI-RUI-001LD</v>
      </c>
      <c r="AO6" t="str">
        <f t="shared" si="15"/>
        <v>BI-RUI-001LD</v>
      </c>
      <c r="AP6" t="str">
        <v>BI-RUI-001LD</v>
      </c>
      <c r="AS6" t="str">
        <v>BI-RUI-001LD</v>
      </c>
      <c r="AV6" t="str">
        <v>BI-RUI-004LD</v>
      </c>
    </row>
    <row r="7" spans="1:48">
      <c r="A7" s="1">
        <v>0</v>
      </c>
      <c r="B7" t="s">
        <v>33</v>
      </c>
      <c r="C7" t="s">
        <v>28</v>
      </c>
      <c r="E7" s="5">
        <v>61.580150811918323</v>
      </c>
      <c r="F7" s="5">
        <v>60.443165079849187</v>
      </c>
      <c r="G7" s="5">
        <v>59.517598313973878</v>
      </c>
      <c r="H7" s="5">
        <v>63.287052552115448</v>
      </c>
      <c r="I7" s="5">
        <v>70.515741938496873</v>
      </c>
      <c r="J7" s="5">
        <v>63.670796281607373</v>
      </c>
      <c r="K7" s="5">
        <v>63.609378448754093</v>
      </c>
      <c r="L7" s="5">
        <v>62.114812514556718</v>
      </c>
      <c r="M7" s="5">
        <v>68.190563316091769</v>
      </c>
      <c r="N7" s="5">
        <v>61.978456440614202</v>
      </c>
      <c r="O7" s="5">
        <v>63.970991543639627</v>
      </c>
      <c r="P7" s="5">
        <v>62.901147015649251</v>
      </c>
      <c r="Q7" s="5">
        <v>64.228228664065938</v>
      </c>
      <c r="R7" s="5">
        <v>61.166249607844847</v>
      </c>
      <c r="S7" s="5">
        <v>69.298417854036259</v>
      </c>
      <c r="T7" s="5">
        <v>63.132935143423047</v>
      </c>
      <c r="U7" s="5">
        <v>63.961765450058728</v>
      </c>
      <c r="V7" s="5">
        <v>70.498132637523867</v>
      </c>
      <c r="W7" s="5">
        <v>63.175970095955137</v>
      </c>
      <c r="X7" s="5">
        <v>59.126623131109497</v>
      </c>
      <c r="Y7" s="5">
        <v>68.685566659837392</v>
      </c>
      <c r="Z7" s="3">
        <f t="shared" si="0"/>
        <v>2.062552497944445</v>
      </c>
      <c r="AA7" s="3">
        <f t="shared" si="1"/>
        <v>-0.38374372949192548</v>
      </c>
      <c r="AB7" s="3">
        <f t="shared" si="2"/>
        <v>-4.5811848673376758</v>
      </c>
      <c r="AC7" s="3">
        <f t="shared" si="3"/>
        <v>-0.92269057503504825</v>
      </c>
      <c r="AD7" s="3">
        <f t="shared" si="4"/>
        <v>-5.0701891899703213</v>
      </c>
      <c r="AE7" s="3">
        <f t="shared" si="5"/>
        <v>-7.3651974941008191</v>
      </c>
      <c r="AF7" s="3">
        <f t="shared" si="6"/>
        <v>-5.5095965638822548</v>
      </c>
      <c r="AG7" s="18">
        <f t="shared" si="7"/>
        <v>1.1369857320691352</v>
      </c>
      <c r="AH7" s="3">
        <f t="shared" si="8"/>
        <v>0.92556676587530973</v>
      </c>
      <c r="AI7" s="3">
        <f t="shared" si="9"/>
        <v>1.4945659341973752</v>
      </c>
      <c r="AJ7" s="3">
        <f t="shared" si="10"/>
        <v>-1.9925351030254248</v>
      </c>
      <c r="AK7" s="3">
        <f t="shared" si="11"/>
        <v>3.0619790562210909</v>
      </c>
      <c r="AL7" s="3">
        <f t="shared" si="12"/>
        <v>-0.82883030663568036</v>
      </c>
      <c r="AM7" s="3">
        <f t="shared" si="13"/>
        <v>4.0493469648456397</v>
      </c>
      <c r="AN7" t="str">
        <f t="shared" si="14"/>
        <v>BI-RUI-001LD</v>
      </c>
      <c r="AO7" t="str">
        <f t="shared" si="15"/>
        <v/>
      </c>
      <c r="AP7" t="str">
        <v/>
      </c>
      <c r="AS7" t="str">
        <v>BI-RUI-004LD</v>
      </c>
      <c r="AV7" t="str">
        <v>BI-RUI-005LD</v>
      </c>
    </row>
    <row r="8" spans="1:48">
      <c r="A8" s="1">
        <v>501</v>
      </c>
      <c r="B8" t="s">
        <v>34</v>
      </c>
      <c r="C8" t="s">
        <v>28</v>
      </c>
      <c r="E8" s="5">
        <v>63.523597465277362</v>
      </c>
      <c r="F8" s="5">
        <v>59.978862047304617</v>
      </c>
      <c r="G8" s="5">
        <v>63.361538198811203</v>
      </c>
      <c r="H8" s="5">
        <v>62.902213291993682</v>
      </c>
      <c r="I8" s="5">
        <v>60.726174871386092</v>
      </c>
      <c r="J8" s="5">
        <v>59.719009031834958</v>
      </c>
      <c r="K8" s="5">
        <v>62.282604588718172</v>
      </c>
      <c r="L8" s="5">
        <v>61.122282566068968</v>
      </c>
      <c r="M8" s="5">
        <v>60.654664450738977</v>
      </c>
      <c r="N8" s="5">
        <v>62.659113517238772</v>
      </c>
      <c r="O8" s="5">
        <v>64.861397864002612</v>
      </c>
      <c r="P8" s="5">
        <v>61.488207904742573</v>
      </c>
      <c r="Q8" s="5">
        <v>66.479411573701313</v>
      </c>
      <c r="R8" s="5">
        <v>62.672438204954368</v>
      </c>
      <c r="S8" s="5">
        <v>70.321195314939843</v>
      </c>
      <c r="T8" s="5">
        <v>63.180425896212682</v>
      </c>
      <c r="U8" s="5">
        <v>62.73865859406439</v>
      </c>
      <c r="V8" s="5">
        <v>70.650322187149968</v>
      </c>
      <c r="W8" s="5">
        <v>62.779969421227953</v>
      </c>
      <c r="X8" s="5">
        <v>60.669288110994508</v>
      </c>
      <c r="Y8" s="5">
        <v>69.077104957117783</v>
      </c>
      <c r="Z8" s="3">
        <f t="shared" si="0"/>
        <v>0.16205926646615865</v>
      </c>
      <c r="AA8" s="3">
        <f t="shared" si="1"/>
        <v>3.1832042601587247</v>
      </c>
      <c r="AB8" s="3">
        <f t="shared" si="2"/>
        <v>1.6279401379791949</v>
      </c>
      <c r="AC8" s="3">
        <f t="shared" si="3"/>
        <v>1.170905612496199</v>
      </c>
      <c r="AD8" s="3">
        <f t="shared" si="4"/>
        <v>-3.8417837412385296</v>
      </c>
      <c r="AE8" s="3">
        <f t="shared" si="5"/>
        <v>-7.4698962909372852</v>
      </c>
      <c r="AF8" s="3">
        <f t="shared" si="6"/>
        <v>-6.2971355358898293</v>
      </c>
      <c r="AG8" s="18">
        <f t="shared" si="7"/>
        <v>3.5447354179727455</v>
      </c>
      <c r="AH8" s="3">
        <f t="shared" si="8"/>
        <v>-3.3826761515065868</v>
      </c>
      <c r="AI8" s="3">
        <f t="shared" si="9"/>
        <v>1.1603220226492041</v>
      </c>
      <c r="AJ8" s="3">
        <f t="shared" si="10"/>
        <v>-2.2022843467638396</v>
      </c>
      <c r="AK8" s="3">
        <f t="shared" si="11"/>
        <v>3.8069733687469451</v>
      </c>
      <c r="AL8" s="3">
        <f t="shared" si="12"/>
        <v>0.44176730214829263</v>
      </c>
      <c r="AM8" s="3">
        <f t="shared" si="13"/>
        <v>2.1106813102334456</v>
      </c>
      <c r="AN8" t="str">
        <f t="shared" si="14"/>
        <v>BI-RUI-001LD</v>
      </c>
      <c r="AO8" t="str">
        <f t="shared" si="15"/>
        <v/>
      </c>
      <c r="AP8" t="str">
        <v>BI-RUI-006LD</v>
      </c>
      <c r="AS8" t="str">
        <v>BI-RUI-005LD</v>
      </c>
      <c r="AV8" t="str">
        <v>BI-RUI-006LD</v>
      </c>
    </row>
    <row r="9" spans="1:48">
      <c r="A9" s="1">
        <v>375</v>
      </c>
      <c r="B9" t="s">
        <v>35</v>
      </c>
      <c r="C9" t="s">
        <v>28</v>
      </c>
      <c r="E9" s="5">
        <v>65.743958629876701</v>
      </c>
      <c r="F9" s="5">
        <v>61.661501527987461</v>
      </c>
      <c r="G9" s="5">
        <v>66.184326134731791</v>
      </c>
      <c r="H9" s="5">
        <v>64.199259607909994</v>
      </c>
      <c r="I9" s="5">
        <v>63.322566344606827</v>
      </c>
      <c r="J9" s="5">
        <v>61.107383606305241</v>
      </c>
      <c r="K9" s="5">
        <v>63.8534718567347</v>
      </c>
      <c r="L9" s="5">
        <v>61.941887129463908</v>
      </c>
      <c r="M9" s="5">
        <v>61.623737776631764</v>
      </c>
      <c r="N9" s="5">
        <v>63.339181670262043</v>
      </c>
      <c r="O9" s="5">
        <v>68.224252850742744</v>
      </c>
      <c r="P9" s="5">
        <v>63.428510112221048</v>
      </c>
      <c r="Q9" s="5">
        <v>66.31593043085077</v>
      </c>
      <c r="R9" s="5">
        <v>63.590634166904508</v>
      </c>
      <c r="S9" s="5">
        <v>69.919741009411084</v>
      </c>
      <c r="T9" s="5">
        <v>62.938086578690957</v>
      </c>
      <c r="U9" s="5">
        <v>63.432546639260671</v>
      </c>
      <c r="V9" s="5">
        <v>71.080976717087779</v>
      </c>
      <c r="W9" s="5">
        <v>64.362993251424186</v>
      </c>
      <c r="X9" s="5">
        <v>61.047068975781478</v>
      </c>
      <c r="Y9" s="5">
        <v>68.229767036555714</v>
      </c>
      <c r="Z9" s="3">
        <f t="shared" si="0"/>
        <v>-0.44036750485508946</v>
      </c>
      <c r="AA9" s="3">
        <f t="shared" si="1"/>
        <v>3.0918760016047528</v>
      </c>
      <c r="AB9" s="3">
        <f t="shared" si="2"/>
        <v>2.2297340801029364</v>
      </c>
      <c r="AC9" s="3">
        <f t="shared" si="3"/>
        <v>-8.9328441959004579E-2</v>
      </c>
      <c r="AD9" s="3">
        <f t="shared" si="4"/>
        <v>-3.6038105785603136</v>
      </c>
      <c r="AE9" s="3">
        <f t="shared" si="5"/>
        <v>-8.1428901383968224</v>
      </c>
      <c r="AF9" s="3">
        <f t="shared" si="6"/>
        <v>-3.866773785131528</v>
      </c>
      <c r="AG9" s="18">
        <f t="shared" si="7"/>
        <v>4.0824571018892399</v>
      </c>
      <c r="AH9" s="3">
        <f t="shared" si="8"/>
        <v>-4.5228246067443294</v>
      </c>
      <c r="AI9" s="3">
        <f t="shared" si="9"/>
        <v>1.9115847272707924</v>
      </c>
      <c r="AJ9" s="3">
        <f t="shared" si="10"/>
        <v>-4.8850711804807005</v>
      </c>
      <c r="AK9" s="3">
        <f t="shared" si="11"/>
        <v>2.7252962639462623</v>
      </c>
      <c r="AL9" s="3">
        <f t="shared" si="12"/>
        <v>-0.4944600605697147</v>
      </c>
      <c r="AM9" s="3">
        <f t="shared" si="13"/>
        <v>3.3159242756427076</v>
      </c>
      <c r="AN9" t="str">
        <f t="shared" si="14"/>
        <v>BI-RUI-001LD</v>
      </c>
      <c r="AO9" t="str">
        <f t="shared" si="15"/>
        <v/>
      </c>
      <c r="AP9" t="str">
        <v>BI-RUI-008LD</v>
      </c>
      <c r="AS9" t="str">
        <v>BI-RUI-006LD</v>
      </c>
      <c r="AV9" t="str">
        <v>BI-RUI-007LD</v>
      </c>
    </row>
    <row r="10" spans="1:48">
      <c r="A10" s="1">
        <v>312</v>
      </c>
      <c r="B10" t="s">
        <v>36</v>
      </c>
      <c r="C10" t="s">
        <v>28</v>
      </c>
      <c r="E10" s="5">
        <v>63.040528533403098</v>
      </c>
      <c r="F10" s="5">
        <v>60.750734093943933</v>
      </c>
      <c r="G10" s="5">
        <v>61.745717453815708</v>
      </c>
      <c r="H10" s="5">
        <v>62.157049494210263</v>
      </c>
      <c r="I10" s="5">
        <v>61.731881969783508</v>
      </c>
      <c r="J10" s="5">
        <v>62.849265319939001</v>
      </c>
      <c r="K10" s="5">
        <v>63.722153579869598</v>
      </c>
      <c r="L10" s="5">
        <v>62.302739517676358</v>
      </c>
      <c r="M10" s="5">
        <v>60.092868955397449</v>
      </c>
      <c r="N10" s="5">
        <v>64.201856261025199</v>
      </c>
      <c r="O10" s="5">
        <v>63.345897641611359</v>
      </c>
      <c r="P10" s="5">
        <v>62.448215099126003</v>
      </c>
      <c r="Q10" s="5">
        <v>64.821694959871635</v>
      </c>
      <c r="R10" s="5">
        <v>63.262094846263622</v>
      </c>
      <c r="S10" s="5">
        <v>65.334879471639724</v>
      </c>
      <c r="T10" s="5">
        <v>61.951914847949077</v>
      </c>
      <c r="U10" s="5">
        <v>60.852729661912512</v>
      </c>
      <c r="V10" s="5">
        <v>63.221483592477163</v>
      </c>
      <c r="W10" s="5">
        <v>60.789284362414612</v>
      </c>
      <c r="X10" s="5">
        <v>61.425659412743968</v>
      </c>
      <c r="Y10" s="5">
        <v>59.858320140147534</v>
      </c>
      <c r="Z10" s="3">
        <f t="shared" si="0"/>
        <v>1.2948110795873902</v>
      </c>
      <c r="AA10" s="3">
        <f t="shared" si="1"/>
        <v>-0.69221582572873785</v>
      </c>
      <c r="AB10" s="3">
        <f t="shared" si="2"/>
        <v>3.6292846244721488</v>
      </c>
      <c r="AC10" s="3">
        <f t="shared" si="3"/>
        <v>1.7536411618991963</v>
      </c>
      <c r="AD10" s="3">
        <f t="shared" si="4"/>
        <v>-0.51318451176808821</v>
      </c>
      <c r="AE10" s="3">
        <f t="shared" si="5"/>
        <v>-1.2695687445280868</v>
      </c>
      <c r="AF10" s="3">
        <f t="shared" si="6"/>
        <v>0.93096422226707887</v>
      </c>
      <c r="AG10" s="18">
        <f t="shared" si="7"/>
        <v>2.2897944394591647</v>
      </c>
      <c r="AH10" s="3">
        <f t="shared" si="8"/>
        <v>-0.99498335987177455</v>
      </c>
      <c r="AI10" s="3">
        <f t="shared" si="9"/>
        <v>1.4194140621932405</v>
      </c>
      <c r="AJ10" s="3">
        <f t="shared" si="10"/>
        <v>0.85595861941384044</v>
      </c>
      <c r="AK10" s="3">
        <f t="shared" si="11"/>
        <v>1.5596001136080133</v>
      </c>
      <c r="AL10" s="3">
        <f t="shared" si="12"/>
        <v>1.0991851860365642</v>
      </c>
      <c r="AM10" s="3">
        <f t="shared" si="13"/>
        <v>-0.63637505032935593</v>
      </c>
      <c r="AN10" t="str">
        <f t="shared" si="14"/>
        <v/>
      </c>
      <c r="AO10" t="str">
        <f t="shared" si="15"/>
        <v/>
      </c>
      <c r="AP10" t="str">
        <v>BI-RUI-010LD</v>
      </c>
      <c r="AS10" t="str">
        <v>BI-RUI-007LD</v>
      </c>
      <c r="AV10" t="str">
        <v>BI-RUI-008LD</v>
      </c>
    </row>
    <row r="11" spans="1:48">
      <c r="A11" s="1">
        <v>63</v>
      </c>
      <c r="B11" t="s">
        <v>37</v>
      </c>
      <c r="C11" t="s">
        <v>28</v>
      </c>
      <c r="E11" s="5">
        <v>62.745424831720833</v>
      </c>
      <c r="F11" s="5">
        <v>61.710984067313049</v>
      </c>
      <c r="G11" s="5">
        <v>60.100113795019482</v>
      </c>
      <c r="H11" s="5">
        <v>62.882507213514998</v>
      </c>
      <c r="I11" s="5">
        <v>60.861708423953523</v>
      </c>
      <c r="J11" s="5">
        <v>61.32880735467387</v>
      </c>
      <c r="K11" s="5">
        <v>63.262383929394737</v>
      </c>
      <c r="L11" s="5">
        <v>60.989646448381073</v>
      </c>
      <c r="M11" s="5">
        <v>61.528370648706172</v>
      </c>
      <c r="N11" s="5">
        <v>64.063434563985268</v>
      </c>
      <c r="O11" s="5">
        <v>62.623343901883153</v>
      </c>
      <c r="P11" s="5">
        <v>60.678891967002507</v>
      </c>
      <c r="Q11" s="5">
        <v>62.878860475489297</v>
      </c>
      <c r="R11" s="5">
        <v>61.596342638367958</v>
      </c>
      <c r="S11" s="5">
        <v>60.790566528503348</v>
      </c>
      <c r="T11" s="5">
        <v>61.584777279582838</v>
      </c>
      <c r="U11" s="5">
        <v>66.219948610827416</v>
      </c>
      <c r="V11" s="5">
        <v>60.719521552466908</v>
      </c>
      <c r="W11" s="5">
        <v>60.388787849733411</v>
      </c>
      <c r="X11" s="5">
        <v>63.942897910551217</v>
      </c>
      <c r="Y11" s="5">
        <v>61.643012318704308</v>
      </c>
      <c r="Z11" s="3">
        <f t="shared" si="0"/>
        <v>2.6453110367013508</v>
      </c>
      <c r="AA11" s="3">
        <f t="shared" si="1"/>
        <v>1.5536998588411279</v>
      </c>
      <c r="AB11" s="3">
        <f t="shared" si="2"/>
        <v>1.7340132806885649</v>
      </c>
      <c r="AC11" s="3">
        <f t="shared" si="3"/>
        <v>3.3845425969827616</v>
      </c>
      <c r="AD11" s="3">
        <f t="shared" si="4"/>
        <v>2.0882939469859494</v>
      </c>
      <c r="AE11" s="3">
        <f t="shared" si="5"/>
        <v>0.86525572711592957</v>
      </c>
      <c r="AF11" s="3">
        <f t="shared" si="6"/>
        <v>-1.2542244689708966</v>
      </c>
      <c r="AG11" s="18">
        <f t="shared" si="7"/>
        <v>1.0344407644077833</v>
      </c>
      <c r="AH11" s="3">
        <f t="shared" si="8"/>
        <v>1.6108702722935675</v>
      </c>
      <c r="AI11" s="3">
        <f t="shared" si="9"/>
        <v>2.2727374810136638</v>
      </c>
      <c r="AJ11" s="3">
        <f t="shared" si="10"/>
        <v>1.440090662102115</v>
      </c>
      <c r="AK11" s="3">
        <f t="shared" si="11"/>
        <v>1.2825178371213397</v>
      </c>
      <c r="AL11" s="3">
        <f t="shared" si="12"/>
        <v>-4.6351713312445781</v>
      </c>
      <c r="AM11" s="3">
        <f t="shared" si="13"/>
        <v>-3.5541100608178056</v>
      </c>
      <c r="AN11" t="str">
        <f t="shared" si="14"/>
        <v/>
      </c>
      <c r="AO11" t="str">
        <f t="shared" si="15"/>
        <v>BI-RUI-001LD</v>
      </c>
      <c r="AP11" t="str">
        <v>BI-RUI-015LD</v>
      </c>
      <c r="AS11" t="str">
        <v>BI-RUI-008LD</v>
      </c>
      <c r="AV11" t="str">
        <v>BI-RUI-009LD</v>
      </c>
    </row>
    <row r="12" spans="1:48">
      <c r="A12" s="1">
        <v>687</v>
      </c>
      <c r="B12" t="s">
        <v>38</v>
      </c>
      <c r="C12" t="s">
        <v>28</v>
      </c>
      <c r="E12" s="5">
        <v>63.540125166376562</v>
      </c>
      <c r="F12" s="5">
        <v>61.130769302324047</v>
      </c>
      <c r="G12" s="5">
        <v>62.599697439630482</v>
      </c>
      <c r="H12" s="5">
        <v>62.593601961321568</v>
      </c>
      <c r="I12" s="5">
        <v>60.915162194182173</v>
      </c>
      <c r="J12" s="5">
        <v>62.226171297386529</v>
      </c>
      <c r="K12" s="5">
        <v>63.165486107655681</v>
      </c>
      <c r="L12" s="5">
        <v>61.198379146889998</v>
      </c>
      <c r="M12" s="5">
        <v>58.857458275619081</v>
      </c>
      <c r="N12" s="5">
        <v>64.201542221050559</v>
      </c>
      <c r="O12" s="5">
        <v>62.841555407766663</v>
      </c>
      <c r="P12" s="5">
        <v>68.552496752927937</v>
      </c>
      <c r="Q12" s="5">
        <v>66.437554712408911</v>
      </c>
      <c r="R12" s="5">
        <v>63.862221752170868</v>
      </c>
      <c r="S12" s="5">
        <v>67.876652553732455</v>
      </c>
      <c r="T12" s="5">
        <v>61.013410528366776</v>
      </c>
      <c r="U12" s="5">
        <v>61.138156573834159</v>
      </c>
      <c r="V12" s="5">
        <v>67.882188718073749</v>
      </c>
      <c r="W12" s="5">
        <v>61.48257980244631</v>
      </c>
      <c r="X12" s="5">
        <v>62.242349075350418</v>
      </c>
      <c r="Y12" s="5">
        <v>65.501634708278331</v>
      </c>
      <c r="Z12" s="3">
        <f t="shared" si="0"/>
        <v>0.94042772674607988</v>
      </c>
      <c r="AA12" s="3">
        <f t="shared" si="1"/>
        <v>0.36743066393503909</v>
      </c>
      <c r="AB12" s="3">
        <f t="shared" si="2"/>
        <v>4.3080278320366006</v>
      </c>
      <c r="AC12" s="3">
        <f t="shared" si="3"/>
        <v>-4.3509545318773775</v>
      </c>
      <c r="AD12" s="3">
        <f t="shared" si="4"/>
        <v>-1.4390978413235445</v>
      </c>
      <c r="AE12" s="3">
        <f t="shared" si="5"/>
        <v>-6.8687781897069726</v>
      </c>
      <c r="AF12" s="3">
        <f t="shared" si="6"/>
        <v>-4.0190549058320215</v>
      </c>
      <c r="AG12" s="18">
        <f t="shared" si="7"/>
        <v>2.4093558640525146</v>
      </c>
      <c r="AH12" s="3">
        <f t="shared" si="8"/>
        <v>-1.4689281373064347</v>
      </c>
      <c r="AI12" s="3">
        <f t="shared" si="9"/>
        <v>1.9671069607656833</v>
      </c>
      <c r="AJ12" s="3">
        <f t="shared" si="10"/>
        <v>1.3599868132838964</v>
      </c>
      <c r="AK12" s="3">
        <f t="shared" si="11"/>
        <v>2.5753329602380433</v>
      </c>
      <c r="AL12" s="3">
        <f t="shared" si="12"/>
        <v>-0.12474604546738277</v>
      </c>
      <c r="AM12" s="3">
        <f t="shared" si="13"/>
        <v>-0.75976927290410856</v>
      </c>
      <c r="AN12" t="str">
        <f t="shared" si="14"/>
        <v>BI-RUI-001LD</v>
      </c>
      <c r="AO12" t="str">
        <f t="shared" si="15"/>
        <v/>
      </c>
      <c r="AP12" t="str">
        <v>BI-RUI-016LD</v>
      </c>
      <c r="AS12" t="str">
        <v>BI-RUI-009LD</v>
      </c>
      <c r="AV12" t="str">
        <v>BI-RUI-010LD</v>
      </c>
    </row>
    <row r="13" spans="1:48">
      <c r="A13" s="1">
        <v>625</v>
      </c>
      <c r="B13" t="s">
        <v>39</v>
      </c>
      <c r="C13" t="s">
        <v>28</v>
      </c>
      <c r="E13" s="5">
        <v>62.497208752657258</v>
      </c>
      <c r="F13" s="5">
        <v>61.921206607946893</v>
      </c>
      <c r="G13" s="5">
        <v>60.798771931908718</v>
      </c>
      <c r="H13" s="5">
        <v>64.093417353742566</v>
      </c>
      <c r="I13" s="5">
        <v>61.342728292134552</v>
      </c>
      <c r="J13" s="5">
        <v>60.931888786289512</v>
      </c>
      <c r="K13" s="5">
        <v>65.287561281523423</v>
      </c>
      <c r="L13" s="5">
        <v>60.559797979574043</v>
      </c>
      <c r="M13" s="5">
        <v>67.547626065789913</v>
      </c>
      <c r="N13" s="5">
        <v>65.066083586134425</v>
      </c>
      <c r="O13" s="5">
        <v>61.011944862040401</v>
      </c>
      <c r="P13" s="5">
        <v>66.968410875139568</v>
      </c>
      <c r="Q13" s="5">
        <v>66.847042991914179</v>
      </c>
      <c r="R13" s="5">
        <v>63.281343906804409</v>
      </c>
      <c r="S13" s="5">
        <v>69.488448200893146</v>
      </c>
      <c r="T13" s="5">
        <v>62.392440319072414</v>
      </c>
      <c r="U13" s="5">
        <v>65.9166408563445</v>
      </c>
      <c r="V13" s="5">
        <v>70.988690202642871</v>
      </c>
      <c r="W13" s="5">
        <v>62.548711633876209</v>
      </c>
      <c r="X13" s="5">
        <v>59.72433609980208</v>
      </c>
      <c r="Y13" s="5">
        <v>69.740683260371497</v>
      </c>
      <c r="Z13" s="3">
        <f t="shared" si="0"/>
        <v>1.6984368207485403</v>
      </c>
      <c r="AA13" s="3">
        <f t="shared" si="1"/>
        <v>3.161528567453054</v>
      </c>
      <c r="AB13" s="3">
        <f t="shared" si="2"/>
        <v>-2.2600647842664898</v>
      </c>
      <c r="AC13" s="3">
        <f t="shared" si="3"/>
        <v>-1.902327289005143</v>
      </c>
      <c r="AD13" s="3">
        <f t="shared" si="4"/>
        <v>-2.6414052089789664</v>
      </c>
      <c r="AE13" s="3">
        <f t="shared" si="5"/>
        <v>-8.5962498835704579</v>
      </c>
      <c r="AF13" s="3">
        <f t="shared" si="6"/>
        <v>-7.1919716264952882</v>
      </c>
      <c r="AG13" s="18">
        <f t="shared" si="7"/>
        <v>0.57600214471036537</v>
      </c>
      <c r="AH13" s="3">
        <f t="shared" si="8"/>
        <v>1.1224346760381749</v>
      </c>
      <c r="AI13" s="3">
        <f t="shared" si="9"/>
        <v>4.7277633019493805</v>
      </c>
      <c r="AJ13" s="3">
        <f t="shared" si="10"/>
        <v>4.0541387240940239</v>
      </c>
      <c r="AK13" s="3">
        <f t="shared" si="11"/>
        <v>3.5656990851097703</v>
      </c>
      <c r="AL13" s="3">
        <f t="shared" si="12"/>
        <v>-3.5242005372720868</v>
      </c>
      <c r="AM13" s="3">
        <f t="shared" si="13"/>
        <v>2.8243755340741288</v>
      </c>
      <c r="AN13" t="str">
        <f t="shared" si="14"/>
        <v>BI-RUI-001LD</v>
      </c>
      <c r="AO13" t="str">
        <f t="shared" si="15"/>
        <v>BI-RUI-001LD</v>
      </c>
      <c r="AP13" t="str">
        <v>BI-RUI-017LD</v>
      </c>
      <c r="AS13" t="str">
        <v>BI-RUI-010LD</v>
      </c>
      <c r="AV13" t="str">
        <v>BI-RUI-011LD</v>
      </c>
    </row>
    <row r="14" spans="1:48">
      <c r="A14" s="1">
        <v>564</v>
      </c>
      <c r="B14" t="s">
        <v>40</v>
      </c>
      <c r="C14" t="s">
        <v>28</v>
      </c>
      <c r="E14" s="5">
        <v>64.093062930718915</v>
      </c>
      <c r="F14" s="5">
        <v>61.045177408316789</v>
      </c>
      <c r="G14" s="5">
        <v>60.523573987882237</v>
      </c>
      <c r="H14" s="5">
        <v>63.690975244979143</v>
      </c>
      <c r="I14" s="5">
        <v>63.082604651245497</v>
      </c>
      <c r="J14" s="5">
        <v>61.459495818494723</v>
      </c>
      <c r="K14" s="5">
        <v>62.313455292843571</v>
      </c>
      <c r="L14" s="5">
        <v>61.303861730227531</v>
      </c>
      <c r="M14" s="5">
        <v>61.562083766404427</v>
      </c>
      <c r="N14" s="5">
        <v>63.248241579195778</v>
      </c>
      <c r="O14" s="5">
        <v>61.249188588893297</v>
      </c>
      <c r="P14" s="5">
        <v>62.783463212442747</v>
      </c>
      <c r="Q14" s="5">
        <v>66.297220046224808</v>
      </c>
      <c r="R14" s="5">
        <v>62.543079588168737</v>
      </c>
      <c r="S14" s="5">
        <v>68.473098876308882</v>
      </c>
      <c r="T14" s="5">
        <v>63.156178448232403</v>
      </c>
      <c r="U14" s="5">
        <v>63.669228401229631</v>
      </c>
      <c r="V14" s="5">
        <v>70.288479993312208</v>
      </c>
      <c r="W14" s="5">
        <v>62.845804619815347</v>
      </c>
      <c r="X14" s="5">
        <v>59.450646261773301</v>
      </c>
      <c r="Y14" s="5">
        <v>68.764809659424984</v>
      </c>
      <c r="Z14" s="3">
        <f t="shared" si="0"/>
        <v>3.5694889428366778</v>
      </c>
      <c r="AA14" s="3">
        <f t="shared" si="1"/>
        <v>2.2314794264844195</v>
      </c>
      <c r="AB14" s="3">
        <f t="shared" si="2"/>
        <v>0.75137152643914362</v>
      </c>
      <c r="AC14" s="3">
        <f t="shared" si="3"/>
        <v>0.46477836675303053</v>
      </c>
      <c r="AD14" s="3">
        <f t="shared" si="4"/>
        <v>-2.1758788300840735</v>
      </c>
      <c r="AE14" s="3">
        <f t="shared" si="5"/>
        <v>-7.1323015450798053</v>
      </c>
      <c r="AF14" s="3">
        <f t="shared" si="6"/>
        <v>-5.9190050396096368</v>
      </c>
      <c r="AG14" s="18">
        <f t="shared" si="7"/>
        <v>3.047885522402126</v>
      </c>
      <c r="AH14" s="3">
        <f t="shared" si="8"/>
        <v>0.52160342043455188</v>
      </c>
      <c r="AI14" s="3">
        <f t="shared" si="9"/>
        <v>1.0095935626160397</v>
      </c>
      <c r="AJ14" s="3">
        <f t="shared" si="10"/>
        <v>1.9990529903024807</v>
      </c>
      <c r="AK14" s="3">
        <f t="shared" si="11"/>
        <v>3.7541404580560709</v>
      </c>
      <c r="AL14" s="3">
        <f t="shared" si="12"/>
        <v>-0.51304995299722833</v>
      </c>
      <c r="AM14" s="3">
        <f t="shared" si="13"/>
        <v>3.3951583580420461</v>
      </c>
      <c r="AN14" t="str">
        <f t="shared" si="14"/>
        <v>BI-RUI-001LD</v>
      </c>
      <c r="AO14" t="str">
        <f t="shared" si="15"/>
        <v/>
      </c>
      <c r="AP14" t="str">
        <v>BI-RUI-020LD</v>
      </c>
      <c r="AS14" t="str">
        <v>BI-RUI-011LD</v>
      </c>
      <c r="AV14" t="str">
        <v>BI-RUI-013LD</v>
      </c>
    </row>
    <row r="15" spans="1:48" s="12" customFormat="1">
      <c r="A15" s="1">
        <v>126</v>
      </c>
      <c r="B15" s="12" t="s">
        <v>41</v>
      </c>
      <c r="C15" s="12" t="s">
        <v>28</v>
      </c>
      <c r="D15"/>
      <c r="E15" s="5">
        <v>63.684733884899963</v>
      </c>
      <c r="F15" s="5">
        <v>62.784699817661078</v>
      </c>
      <c r="G15" s="5">
        <v>65.701160405868109</v>
      </c>
      <c r="H15" s="5">
        <v>64.827417731277677</v>
      </c>
      <c r="I15" s="5">
        <v>61.42263298139693</v>
      </c>
      <c r="J15" s="5">
        <v>66.827530565026663</v>
      </c>
      <c r="K15" s="5">
        <v>66.494322685957201</v>
      </c>
      <c r="L15" s="5">
        <v>61.346406111921141</v>
      </c>
      <c r="M15" s="5">
        <v>68.002551083032102</v>
      </c>
      <c r="N15" s="5">
        <v>63.464968478798482</v>
      </c>
      <c r="O15" s="5">
        <v>61.292406918821143</v>
      </c>
      <c r="P15" s="5">
        <v>67.703660972155674</v>
      </c>
      <c r="Q15" s="5">
        <v>65.882813614897032</v>
      </c>
      <c r="R15" s="5">
        <v>62.698583667277482</v>
      </c>
      <c r="S15" s="5">
        <v>70.079861813194682</v>
      </c>
      <c r="T15" s="5">
        <v>62.540571410467052</v>
      </c>
      <c r="U15" s="5">
        <v>61.55203067421408</v>
      </c>
      <c r="V15" s="5">
        <v>70.396715900298432</v>
      </c>
      <c r="W15" s="5">
        <v>61.596487191656188</v>
      </c>
      <c r="X15" s="5">
        <v>60.427747533478417</v>
      </c>
      <c r="Y15" s="5">
        <v>68.255069618073364</v>
      </c>
      <c r="Z15" s="3">
        <f t="shared" si="0"/>
        <v>-2.016426520968146</v>
      </c>
      <c r="AA15" s="3">
        <f t="shared" si="1"/>
        <v>-2.000112833748986</v>
      </c>
      <c r="AB15" s="3">
        <f t="shared" si="2"/>
        <v>-1.5082283970749017</v>
      </c>
      <c r="AC15" s="3">
        <f t="shared" si="3"/>
        <v>-4.2386924933571919</v>
      </c>
      <c r="AD15" s="3">
        <f t="shared" si="4"/>
        <v>-4.1970481982976509</v>
      </c>
      <c r="AE15" s="3">
        <f t="shared" si="5"/>
        <v>-7.8561444898313795</v>
      </c>
      <c r="AF15" s="3">
        <f t="shared" si="6"/>
        <v>-6.6585824264171762</v>
      </c>
      <c r="AG15" s="18">
        <f t="shared" si="7"/>
        <v>0.90003406723888446</v>
      </c>
      <c r="AH15" s="3">
        <f t="shared" si="8"/>
        <v>-2.9164605882070305</v>
      </c>
      <c r="AI15" s="3">
        <f t="shared" si="9"/>
        <v>5.14791657403606</v>
      </c>
      <c r="AJ15" s="3">
        <f t="shared" si="10"/>
        <v>2.1725615599773391</v>
      </c>
      <c r="AK15" s="3">
        <f t="shared" si="11"/>
        <v>3.1842299476195493</v>
      </c>
      <c r="AL15" s="3">
        <f t="shared" si="12"/>
        <v>0.9885407362529719</v>
      </c>
      <c r="AM15" s="3">
        <f t="shared" si="13"/>
        <v>1.1687396581777705</v>
      </c>
      <c r="AN15" t="str">
        <f t="shared" si="14"/>
        <v>BI-RUI-001LD</v>
      </c>
      <c r="AO15" t="str">
        <f t="shared" si="15"/>
        <v/>
      </c>
      <c r="AP15" s="12" t="str">
        <v>BI-RUI-021LD</v>
      </c>
      <c r="AS15" s="12" t="str">
        <v>BI-RUI-013LD</v>
      </c>
      <c r="AV15" s="12" t="str">
        <v>BI-RUI-015LD</v>
      </c>
    </row>
    <row r="16" spans="1:48">
      <c r="A16" s="2">
        <v>188</v>
      </c>
      <c r="B16" t="s">
        <v>27</v>
      </c>
      <c r="C16" t="s">
        <v>42</v>
      </c>
      <c r="D16" t="s">
        <v>43</v>
      </c>
      <c r="E16" s="5">
        <v>64.761589004010546</v>
      </c>
      <c r="F16" s="5">
        <v>68.213920517298121</v>
      </c>
      <c r="G16" s="5">
        <v>57.532225171590511</v>
      </c>
      <c r="H16" s="5">
        <v>65.512992104596293</v>
      </c>
      <c r="I16" s="5">
        <v>68.220893169185686</v>
      </c>
      <c r="J16" s="5">
        <v>58.311111943322743</v>
      </c>
      <c r="K16" s="5">
        <v>65.53302949461542</v>
      </c>
      <c r="L16" s="5">
        <v>68.69607829721852</v>
      </c>
      <c r="M16" s="5">
        <v>58.556881251957172</v>
      </c>
      <c r="N16" s="5">
        <v>67.491971143293114</v>
      </c>
      <c r="O16" s="5">
        <v>70.533080688429067</v>
      </c>
      <c r="P16" s="5">
        <v>59.212970784563559</v>
      </c>
      <c r="Q16" s="5">
        <v>65.795243341998614</v>
      </c>
      <c r="R16" s="5">
        <v>70.460898649800114</v>
      </c>
      <c r="S16" s="5">
        <v>62.016643691937418</v>
      </c>
      <c r="T16" s="5">
        <v>68.238412686750237</v>
      </c>
      <c r="U16" s="5">
        <v>71.796386955966142</v>
      </c>
      <c r="V16" s="5">
        <v>64.678841474433085</v>
      </c>
      <c r="W16" s="5">
        <v>66.520585983916504</v>
      </c>
      <c r="X16" s="5">
        <v>65.713851840247074</v>
      </c>
      <c r="Y16" s="5">
        <v>66.637768310782235</v>
      </c>
      <c r="Z16" s="3">
        <f t="shared" si="0"/>
        <v>7.2293638324200344</v>
      </c>
      <c r="AA16" s="3">
        <f t="shared" si="1"/>
        <v>7.2018801612735501</v>
      </c>
      <c r="AB16" s="3">
        <f t="shared" si="2"/>
        <v>6.9761482426582475</v>
      </c>
      <c r="AC16" s="3">
        <f t="shared" si="3"/>
        <v>8.2790003587295544</v>
      </c>
      <c r="AD16" s="3">
        <f t="shared" si="4"/>
        <v>3.7785996500611958</v>
      </c>
      <c r="AE16" s="3">
        <f t="shared" si="5"/>
        <v>3.5595712123171523</v>
      </c>
      <c r="AF16" s="3">
        <f t="shared" si="6"/>
        <v>-0.1171823268657306</v>
      </c>
      <c r="AG16" s="18">
        <f t="shared" si="7"/>
        <v>-3.4523315132875751</v>
      </c>
      <c r="AH16" s="3">
        <f t="shared" si="8"/>
        <v>10.68169534570761</v>
      </c>
      <c r="AI16" s="3">
        <f t="shared" si="9"/>
        <v>-3.1630488026031003</v>
      </c>
      <c r="AJ16" s="3">
        <f t="shared" si="10"/>
        <v>-3.0411095451359529</v>
      </c>
      <c r="AK16" s="3">
        <f t="shared" si="11"/>
        <v>-4.6656553078015008</v>
      </c>
      <c r="AL16" s="3">
        <f t="shared" si="12"/>
        <v>-3.5579742692159044</v>
      </c>
      <c r="AM16" s="3">
        <f t="shared" si="13"/>
        <v>0.80673414366943064</v>
      </c>
      <c r="AN16" t="str">
        <f t="shared" si="14"/>
        <v/>
      </c>
      <c r="AO16" t="str">
        <f t="shared" si="15"/>
        <v>BI-RUI-004LD</v>
      </c>
      <c r="AP16" t="str">
        <v>BI-RUI-022LD</v>
      </c>
      <c r="AS16" t="str">
        <v>BI-RUI-015LD</v>
      </c>
      <c r="AV16" t="str">
        <v>BI-RUI-016LD</v>
      </c>
    </row>
    <row r="17" spans="1:48">
      <c r="A17" s="1">
        <v>251</v>
      </c>
      <c r="B17" t="s">
        <v>30</v>
      </c>
      <c r="C17" t="s">
        <v>42</v>
      </c>
      <c r="E17" s="5">
        <v>66.446593002243588</v>
      </c>
      <c r="F17" s="5">
        <v>66.404901722567288</v>
      </c>
      <c r="G17" s="5">
        <v>56.937056367374559</v>
      </c>
      <c r="H17" s="5">
        <v>65.276917251360047</v>
      </c>
      <c r="I17" s="5">
        <v>66.900307323911335</v>
      </c>
      <c r="J17" s="5">
        <v>56.288715686130281</v>
      </c>
      <c r="K17" s="5">
        <v>65.709660637614263</v>
      </c>
      <c r="L17" s="5">
        <v>67.254605970843187</v>
      </c>
      <c r="M17" s="5">
        <v>57.710527470049193</v>
      </c>
      <c r="N17" s="5">
        <v>65.40432985156751</v>
      </c>
      <c r="O17" s="5">
        <v>69.248018537696041</v>
      </c>
      <c r="P17" s="5">
        <v>58.969283549174932</v>
      </c>
      <c r="Q17" s="5">
        <v>69.05007070092563</v>
      </c>
      <c r="R17" s="5">
        <v>72.360115679325659</v>
      </c>
      <c r="S17" s="5">
        <v>61.428105176029959</v>
      </c>
      <c r="T17" s="5">
        <v>71.037982037445488</v>
      </c>
      <c r="U17" s="5">
        <v>74.90858896783989</v>
      </c>
      <c r="V17" s="5">
        <v>65.579957119784865</v>
      </c>
      <c r="W17" s="5">
        <v>68.759230353695827</v>
      </c>
      <c r="X17" s="5">
        <v>67.07307515854491</v>
      </c>
      <c r="Y17" s="5">
        <v>66.292757133258874</v>
      </c>
      <c r="Z17" s="3">
        <f t="shared" si="0"/>
        <v>9.5095366348690291</v>
      </c>
      <c r="AA17" s="3">
        <f t="shared" si="1"/>
        <v>8.9882015652297653</v>
      </c>
      <c r="AB17" s="3">
        <f t="shared" si="2"/>
        <v>7.9991331675650699</v>
      </c>
      <c r="AC17" s="3">
        <f t="shared" si="3"/>
        <v>6.4350463023925784</v>
      </c>
      <c r="AD17" s="3">
        <f t="shared" si="4"/>
        <v>7.6219655248956713</v>
      </c>
      <c r="AE17" s="3">
        <f t="shared" si="5"/>
        <v>5.458024917660623</v>
      </c>
      <c r="AF17" s="3">
        <f t="shared" si="6"/>
        <v>2.4664732204369528</v>
      </c>
      <c r="AG17" s="18">
        <f t="shared" si="7"/>
        <v>4.1691279676300042E-2</v>
      </c>
      <c r="AH17" s="3">
        <f t="shared" si="8"/>
        <v>9.4678453551927291</v>
      </c>
      <c r="AI17" s="3">
        <f t="shared" si="9"/>
        <v>-1.5449453332289238</v>
      </c>
      <c r="AJ17" s="3">
        <f t="shared" si="10"/>
        <v>-3.8436886861285302</v>
      </c>
      <c r="AK17" s="3">
        <f t="shared" si="11"/>
        <v>-3.310044978400029</v>
      </c>
      <c r="AL17" s="3">
        <f t="shared" si="12"/>
        <v>-3.870606930394402</v>
      </c>
      <c r="AM17" s="3">
        <f t="shared" si="13"/>
        <v>1.6861551951509171</v>
      </c>
      <c r="AN17" t="str">
        <f t="shared" si="14"/>
        <v/>
      </c>
      <c r="AO17" t="str">
        <f t="shared" si="15"/>
        <v>BI-RUI-004LD</v>
      </c>
      <c r="AP17" t="str">
        <v>BI-RUI-023LD</v>
      </c>
      <c r="AS17" t="str">
        <v>BI-RUI-016LD</v>
      </c>
      <c r="AV17" t="str">
        <v>BI-RUI-017LD</v>
      </c>
    </row>
    <row r="18" spans="1:48">
      <c r="A18" s="1">
        <v>439</v>
      </c>
      <c r="B18" t="s">
        <v>32</v>
      </c>
      <c r="C18" t="s">
        <v>42</v>
      </c>
      <c r="E18" s="5">
        <v>67.676598921841773</v>
      </c>
      <c r="F18" s="5">
        <v>65.614309669861854</v>
      </c>
      <c r="G18" s="5">
        <v>57.027093693049792</v>
      </c>
      <c r="H18" s="5">
        <v>67.718688990668326</v>
      </c>
      <c r="I18" s="5">
        <v>67.544187035758313</v>
      </c>
      <c r="J18" s="5">
        <v>56.643050342171193</v>
      </c>
      <c r="K18" s="5">
        <v>68.45826915792621</v>
      </c>
      <c r="L18" s="5">
        <v>68.609380994778078</v>
      </c>
      <c r="M18" s="5">
        <v>56.962344282172268</v>
      </c>
      <c r="N18" s="5">
        <v>67.522653241912394</v>
      </c>
      <c r="O18" s="5">
        <v>69.187348606984415</v>
      </c>
      <c r="P18" s="5">
        <v>59.127802857517217</v>
      </c>
      <c r="Q18" s="5">
        <v>69.144884203780919</v>
      </c>
      <c r="R18" s="5">
        <v>71.712842346372682</v>
      </c>
      <c r="S18" s="5">
        <v>61.935352975251249</v>
      </c>
      <c r="T18" s="5">
        <v>69.687961464307975</v>
      </c>
      <c r="U18" s="5">
        <v>72.797537962960149</v>
      </c>
      <c r="V18" s="5">
        <v>65.411171790033663</v>
      </c>
      <c r="W18" s="5">
        <v>68.76849804328188</v>
      </c>
      <c r="X18" s="5">
        <v>66.485183269491117</v>
      </c>
      <c r="Y18" s="5">
        <v>63.950868653422923</v>
      </c>
      <c r="Z18" s="3">
        <f t="shared" si="0"/>
        <v>10.64950522879198</v>
      </c>
      <c r="AA18" s="3">
        <f t="shared" si="1"/>
        <v>11.075638648497133</v>
      </c>
      <c r="AB18" s="3">
        <f t="shared" si="2"/>
        <v>11.495924875753943</v>
      </c>
      <c r="AC18" s="3">
        <f t="shared" si="3"/>
        <v>8.3948503843951769</v>
      </c>
      <c r="AD18" s="3">
        <f t="shared" si="4"/>
        <v>7.20953122852967</v>
      </c>
      <c r="AE18" s="3">
        <f t="shared" si="5"/>
        <v>4.2767896742743119</v>
      </c>
      <c r="AF18" s="3">
        <f t="shared" si="6"/>
        <v>4.8176293898589577</v>
      </c>
      <c r="AG18" s="18">
        <f t="shared" si="7"/>
        <v>2.0622892519799194</v>
      </c>
      <c r="AH18" s="3">
        <f t="shared" si="8"/>
        <v>8.5872159768120611</v>
      </c>
      <c r="AI18" s="3">
        <f t="shared" si="9"/>
        <v>-0.15111183685186802</v>
      </c>
      <c r="AJ18" s="3">
        <f t="shared" si="10"/>
        <v>-1.6646953650720206</v>
      </c>
      <c r="AK18" s="3">
        <f t="shared" si="11"/>
        <v>-2.5679581425917632</v>
      </c>
      <c r="AL18" s="3">
        <f t="shared" si="12"/>
        <v>-3.1095764986521743</v>
      </c>
      <c r="AM18" s="3">
        <f t="shared" si="13"/>
        <v>2.2833147737907638</v>
      </c>
      <c r="AN18" t="str">
        <f t="shared" si="14"/>
        <v/>
      </c>
      <c r="AO18" t="str">
        <f t="shared" si="15"/>
        <v>BI-RUI-004LD</v>
      </c>
      <c r="AP18" t="str">
        <v>BI-RUI-025LD</v>
      </c>
      <c r="AS18" t="str">
        <v>BI-RUI-017LD</v>
      </c>
      <c r="AV18" t="str">
        <v>BI-RUI-019LD</v>
      </c>
    </row>
    <row r="19" spans="1:48">
      <c r="A19" s="1">
        <v>1</v>
      </c>
      <c r="B19" t="s">
        <v>33</v>
      </c>
      <c r="C19" t="s">
        <v>42</v>
      </c>
      <c r="E19" s="5">
        <v>69.01884459949548</v>
      </c>
      <c r="F19" s="5">
        <v>68.091627911510642</v>
      </c>
      <c r="G19" s="5">
        <v>59.217067756086607</v>
      </c>
      <c r="H19" s="5">
        <v>69.047850818226962</v>
      </c>
      <c r="I19" s="5">
        <v>68.613175028805088</v>
      </c>
      <c r="J19" s="5">
        <v>57.35366638219265</v>
      </c>
      <c r="K19" s="5">
        <v>66.391024978321951</v>
      </c>
      <c r="L19" s="5">
        <v>70.056729771150714</v>
      </c>
      <c r="M19" s="5">
        <v>59.228973901113179</v>
      </c>
      <c r="N19" s="5">
        <v>66.84793020101057</v>
      </c>
      <c r="O19" s="5">
        <v>71.276674221018737</v>
      </c>
      <c r="P19" s="5">
        <v>60.763876119824253</v>
      </c>
      <c r="Q19" s="5">
        <v>68.243687201969294</v>
      </c>
      <c r="R19" s="5">
        <v>72.303598850550244</v>
      </c>
      <c r="S19" s="5">
        <v>63.403631195225188</v>
      </c>
      <c r="T19" s="5">
        <v>71.208767542638071</v>
      </c>
      <c r="U19" s="5">
        <v>73.222842877244716</v>
      </c>
      <c r="V19" s="5">
        <v>64.787240178495892</v>
      </c>
      <c r="W19" s="5">
        <v>67.84831616692216</v>
      </c>
      <c r="X19" s="5">
        <v>68.988710599448865</v>
      </c>
      <c r="Y19" s="5">
        <v>64.60617054029656</v>
      </c>
      <c r="Z19" s="3">
        <f t="shared" si="0"/>
        <v>9.8017768434088737</v>
      </c>
      <c r="AA19" s="3">
        <f t="shared" si="1"/>
        <v>11.694184436034313</v>
      </c>
      <c r="AB19" s="3">
        <f t="shared" si="2"/>
        <v>7.1620510772087727</v>
      </c>
      <c r="AC19" s="3">
        <f t="shared" si="3"/>
        <v>6.0840540811863164</v>
      </c>
      <c r="AD19" s="3">
        <f t="shared" si="4"/>
        <v>4.8400560067441063</v>
      </c>
      <c r="AE19" s="3">
        <f t="shared" si="5"/>
        <v>6.4215273641421788</v>
      </c>
      <c r="AF19" s="3">
        <f t="shared" si="6"/>
        <v>3.2421456266256001</v>
      </c>
      <c r="AG19" s="18">
        <f t="shared" si="7"/>
        <v>0.92721668798483847</v>
      </c>
      <c r="AH19" s="3">
        <f t="shared" si="8"/>
        <v>8.8745601554240352</v>
      </c>
      <c r="AI19" s="3">
        <f t="shared" si="9"/>
        <v>-3.6657047928287625</v>
      </c>
      <c r="AJ19" s="3">
        <f t="shared" si="10"/>
        <v>-4.4287440200081676</v>
      </c>
      <c r="AK19" s="3">
        <f t="shared" si="11"/>
        <v>-4.0599116485809503</v>
      </c>
      <c r="AL19" s="3">
        <f t="shared" si="12"/>
        <v>-2.0140753346066447</v>
      </c>
      <c r="AM19" s="3">
        <f t="shared" si="13"/>
        <v>-1.1403944325267048</v>
      </c>
      <c r="AN19" t="str">
        <f t="shared" si="14"/>
        <v/>
      </c>
      <c r="AO19" t="str">
        <f t="shared" si="15"/>
        <v>BI-RUI-004LD</v>
      </c>
      <c r="AP19" t="str">
        <v>BI-RUI-BR15LD</v>
      </c>
      <c r="AS19" t="str">
        <v>BI-RUI-020LD</v>
      </c>
      <c r="AV19" t="str">
        <v>BI-RUI-020LD</v>
      </c>
    </row>
    <row r="20" spans="1:48">
      <c r="A20" s="1">
        <v>502</v>
      </c>
      <c r="B20" t="s">
        <v>34</v>
      </c>
      <c r="C20" t="s">
        <v>42</v>
      </c>
      <c r="E20" s="5">
        <v>68.064130031530183</v>
      </c>
      <c r="F20" s="5">
        <v>69.387553778888702</v>
      </c>
      <c r="G20" s="5">
        <v>60.106318100381763</v>
      </c>
      <c r="H20" s="5">
        <v>67.443766348216968</v>
      </c>
      <c r="I20" s="5">
        <v>67.942824424470544</v>
      </c>
      <c r="J20" s="5">
        <v>58.637973870907501</v>
      </c>
      <c r="K20" s="5">
        <v>66.944019178244076</v>
      </c>
      <c r="L20" s="5">
        <v>69.501999153048359</v>
      </c>
      <c r="M20" s="5">
        <v>58.670230938336552</v>
      </c>
      <c r="N20" s="5">
        <v>66.769345786281917</v>
      </c>
      <c r="O20" s="5">
        <v>68.280794885559089</v>
      </c>
      <c r="P20" s="5">
        <v>59.300737042038719</v>
      </c>
      <c r="Q20" s="5">
        <v>69.304972198104224</v>
      </c>
      <c r="R20" s="5">
        <v>71.871179893246335</v>
      </c>
      <c r="S20" s="5">
        <v>62.400186136056703</v>
      </c>
      <c r="T20" s="5">
        <v>68.597062533127783</v>
      </c>
      <c r="U20" s="5">
        <v>73.183895832234484</v>
      </c>
      <c r="V20" s="5">
        <v>66.410921391896238</v>
      </c>
      <c r="W20" s="5">
        <v>67.791881429417856</v>
      </c>
      <c r="X20" s="5">
        <v>68.683439760953348</v>
      </c>
      <c r="Y20" s="5">
        <v>65.458408025035183</v>
      </c>
      <c r="Z20" s="3">
        <f t="shared" si="0"/>
        <v>7.9578119311484201</v>
      </c>
      <c r="AA20" s="3">
        <f t="shared" si="1"/>
        <v>8.8057924773094669</v>
      </c>
      <c r="AB20" s="3">
        <f t="shared" si="2"/>
        <v>8.2737882399075247</v>
      </c>
      <c r="AC20" s="3">
        <f t="shared" si="3"/>
        <v>7.4686087442431983</v>
      </c>
      <c r="AD20" s="3">
        <f t="shared" si="4"/>
        <v>6.9047860620475205</v>
      </c>
      <c r="AE20" s="3">
        <f t="shared" si="5"/>
        <v>2.1861411412315448</v>
      </c>
      <c r="AF20" s="3">
        <f t="shared" si="6"/>
        <v>2.3334734043826728</v>
      </c>
      <c r="AG20" s="18">
        <f t="shared" si="7"/>
        <v>-1.3234237473585182</v>
      </c>
      <c r="AH20" s="3">
        <f t="shared" si="8"/>
        <v>9.2812356785069383</v>
      </c>
      <c r="AI20" s="3">
        <f t="shared" si="9"/>
        <v>-2.5579799748042831</v>
      </c>
      <c r="AJ20" s="3">
        <f t="shared" si="10"/>
        <v>-1.5114490992771721</v>
      </c>
      <c r="AK20" s="3">
        <f t="shared" si="11"/>
        <v>-2.5662076951421113</v>
      </c>
      <c r="AL20" s="3">
        <f t="shared" si="12"/>
        <v>-4.5868332991067007</v>
      </c>
      <c r="AM20" s="3">
        <f t="shared" si="13"/>
        <v>-0.89155833153549224</v>
      </c>
      <c r="AN20" t="str">
        <f t="shared" si="14"/>
        <v/>
      </c>
      <c r="AO20" t="str">
        <f t="shared" si="15"/>
        <v>BI-RUI-004LD</v>
      </c>
      <c r="AP20" t="str">
        <v>BI-RUI-BR1LD</v>
      </c>
      <c r="AS20" t="str">
        <v>BI-RUI-021LD</v>
      </c>
      <c r="AV20" t="str">
        <v>BI-RUI-021LD</v>
      </c>
    </row>
    <row r="21" spans="1:48">
      <c r="A21" s="1">
        <v>376</v>
      </c>
      <c r="B21" t="s">
        <v>35</v>
      </c>
      <c r="C21" t="s">
        <v>42</v>
      </c>
      <c r="E21" s="5">
        <v>67.936733315141936</v>
      </c>
      <c r="F21" s="5">
        <v>68.264735900291129</v>
      </c>
      <c r="G21" s="5">
        <v>59.443959746826309</v>
      </c>
      <c r="H21" s="5">
        <v>67.902285081154801</v>
      </c>
      <c r="I21" s="5">
        <v>70.273719163345888</v>
      </c>
      <c r="J21" s="5">
        <v>60.326036458461417</v>
      </c>
      <c r="K21" s="5">
        <v>68.257290333630337</v>
      </c>
      <c r="L21" s="5">
        <v>71.231870670592357</v>
      </c>
      <c r="M21" s="5">
        <v>59.927718409626877</v>
      </c>
      <c r="N21" s="5">
        <v>67.556617706278544</v>
      </c>
      <c r="O21" s="5">
        <v>71.86482885864298</v>
      </c>
      <c r="P21" s="5">
        <v>61.044914807289842</v>
      </c>
      <c r="Q21" s="5">
        <v>68.62138200058736</v>
      </c>
      <c r="R21" s="5">
        <v>73.750809559079244</v>
      </c>
      <c r="S21" s="5">
        <v>63.85218494808062</v>
      </c>
      <c r="T21" s="5">
        <v>70.279962506027488</v>
      </c>
      <c r="U21" s="5">
        <v>72.70332477397028</v>
      </c>
      <c r="V21" s="5">
        <v>66.309542800213592</v>
      </c>
      <c r="W21" s="5">
        <v>68.561027173218093</v>
      </c>
      <c r="X21" s="5">
        <v>67.586942851308095</v>
      </c>
      <c r="Y21" s="5">
        <v>66.310649879116411</v>
      </c>
      <c r="Z21" s="3">
        <f t="shared" si="0"/>
        <v>8.4927735683156271</v>
      </c>
      <c r="AA21" s="3">
        <f t="shared" si="1"/>
        <v>7.5762486226933845</v>
      </c>
      <c r="AB21" s="3">
        <f t="shared" si="2"/>
        <v>8.32957192400346</v>
      </c>
      <c r="AC21" s="3">
        <f t="shared" si="3"/>
        <v>6.5117028989887018</v>
      </c>
      <c r="AD21" s="3">
        <f t="shared" si="4"/>
        <v>4.7691970525067404</v>
      </c>
      <c r="AE21" s="3">
        <f t="shared" si="5"/>
        <v>3.9704197058138959</v>
      </c>
      <c r="AF21" s="3">
        <f t="shared" si="6"/>
        <v>2.250377294101682</v>
      </c>
      <c r="AG21" s="18">
        <f t="shared" si="7"/>
        <v>-0.32800258514919278</v>
      </c>
      <c r="AH21" s="3">
        <f t="shared" si="8"/>
        <v>8.8207761534648199</v>
      </c>
      <c r="AI21" s="3">
        <f t="shared" si="9"/>
        <v>-2.9745803369620205</v>
      </c>
      <c r="AJ21" s="3">
        <f t="shared" si="10"/>
        <v>-4.3082111523644357</v>
      </c>
      <c r="AK21" s="3">
        <f t="shared" si="11"/>
        <v>-5.1294275584918836</v>
      </c>
      <c r="AL21" s="3">
        <f t="shared" si="12"/>
        <v>-2.4233622679427924</v>
      </c>
      <c r="AM21" s="3">
        <f t="shared" si="13"/>
        <v>0.97408432190999861</v>
      </c>
      <c r="AN21" t="str">
        <f t="shared" si="14"/>
        <v/>
      </c>
      <c r="AO21" t="str">
        <f t="shared" si="15"/>
        <v>BI-RUI-004LD</v>
      </c>
      <c r="AP21" t="str">
        <v>BI-RUI-BR2LD</v>
      </c>
      <c r="AS21" t="str">
        <v>BI-RUI-022LD</v>
      </c>
      <c r="AV21" t="str">
        <v>BI-RUI-022LD</v>
      </c>
    </row>
    <row r="22" spans="1:48">
      <c r="A22" s="1">
        <v>313</v>
      </c>
      <c r="B22" t="s">
        <v>36</v>
      </c>
      <c r="C22" t="s">
        <v>42</v>
      </c>
      <c r="E22" s="5">
        <v>65.590896581243896</v>
      </c>
      <c r="F22" s="5">
        <v>68.448254111715997</v>
      </c>
      <c r="G22" s="5">
        <v>60.498928617167337</v>
      </c>
      <c r="H22" s="5">
        <v>66.126974410867064</v>
      </c>
      <c r="I22" s="5">
        <v>68.95381176623674</v>
      </c>
      <c r="J22" s="5">
        <v>59.891510283952741</v>
      </c>
      <c r="K22" s="5">
        <v>68.310729364100581</v>
      </c>
      <c r="L22" s="5">
        <v>71.128698396662074</v>
      </c>
      <c r="M22" s="5">
        <v>60.469588379278719</v>
      </c>
      <c r="N22" s="5">
        <v>66.191657713334507</v>
      </c>
      <c r="O22" s="5">
        <v>70.2963643238988</v>
      </c>
      <c r="P22" s="5">
        <v>61.48395214283304</v>
      </c>
      <c r="Q22" s="5">
        <v>66.777348158541528</v>
      </c>
      <c r="R22" s="5">
        <v>70.719102688147885</v>
      </c>
      <c r="S22" s="5">
        <v>62.479626693692659</v>
      </c>
      <c r="T22" s="5">
        <v>67.648677049187143</v>
      </c>
      <c r="U22" s="5">
        <v>73.200122188619744</v>
      </c>
      <c r="V22" s="5">
        <v>66.867847100829209</v>
      </c>
      <c r="W22" s="5">
        <v>66.744897082620767</v>
      </c>
      <c r="X22" s="5">
        <v>70.152624067786832</v>
      </c>
      <c r="Y22" s="5">
        <v>66.07258971790047</v>
      </c>
      <c r="Z22" s="3">
        <f t="shared" si="0"/>
        <v>5.0919679640765594</v>
      </c>
      <c r="AA22" s="3">
        <f t="shared" si="1"/>
        <v>6.2354641269143229</v>
      </c>
      <c r="AB22" s="3">
        <f t="shared" si="2"/>
        <v>7.8411409848218625</v>
      </c>
      <c r="AC22" s="3">
        <f t="shared" si="3"/>
        <v>4.7077055705014672</v>
      </c>
      <c r="AD22" s="3">
        <f t="shared" si="4"/>
        <v>4.2977214648488697</v>
      </c>
      <c r="AE22" s="3">
        <f t="shared" si="5"/>
        <v>0.78082994835793329</v>
      </c>
      <c r="AF22" s="3">
        <f t="shared" si="6"/>
        <v>0.67230736472029662</v>
      </c>
      <c r="AG22" s="18">
        <f t="shared" si="7"/>
        <v>-2.8573575304721004</v>
      </c>
      <c r="AH22" s="3">
        <f t="shared" si="8"/>
        <v>7.9493254945486598</v>
      </c>
      <c r="AI22" s="3">
        <f t="shared" si="9"/>
        <v>-2.8179690325614928</v>
      </c>
      <c r="AJ22" s="3">
        <f t="shared" si="10"/>
        <v>-4.1047066105642926</v>
      </c>
      <c r="AK22" s="3">
        <f t="shared" si="11"/>
        <v>-3.9417545296063565</v>
      </c>
      <c r="AL22" s="3">
        <f t="shared" si="12"/>
        <v>-5.5514451394326016</v>
      </c>
      <c r="AM22" s="3">
        <f t="shared" si="13"/>
        <v>-3.4077269851660645</v>
      </c>
      <c r="AN22" t="str">
        <f t="shared" si="14"/>
        <v/>
      </c>
      <c r="AO22" t="str">
        <f t="shared" si="15"/>
        <v>BI-RUI-004LD</v>
      </c>
      <c r="AP22" t="str">
        <v>BI-RUI-BR5LD</v>
      </c>
      <c r="AS22" t="str">
        <v>BI-RUI-023LD</v>
      </c>
      <c r="AV22" t="str">
        <v>BI-RUI-023LD</v>
      </c>
    </row>
    <row r="23" spans="1:48">
      <c r="A23" s="1">
        <v>64</v>
      </c>
      <c r="B23" t="s">
        <v>37</v>
      </c>
      <c r="C23" t="s">
        <v>42</v>
      </c>
      <c r="E23" s="5">
        <v>67.211618779590751</v>
      </c>
      <c r="F23" s="5">
        <v>74.627458812272891</v>
      </c>
      <c r="G23" s="5">
        <v>65.339524543526039</v>
      </c>
      <c r="H23" s="5">
        <v>67.922522055199366</v>
      </c>
      <c r="I23" s="5">
        <v>71.900282664403846</v>
      </c>
      <c r="J23" s="5">
        <v>64.97571796993428</v>
      </c>
      <c r="K23" s="5">
        <v>67.89120749976621</v>
      </c>
      <c r="L23" s="5">
        <v>70.510968756809547</v>
      </c>
      <c r="M23" s="5">
        <v>64.905093346773398</v>
      </c>
      <c r="N23" s="5">
        <v>68.539866458073504</v>
      </c>
      <c r="O23" s="5">
        <v>78.65788119503334</v>
      </c>
      <c r="P23" s="5">
        <v>66.896692014363396</v>
      </c>
      <c r="Q23" s="5">
        <v>70.789650216694909</v>
      </c>
      <c r="R23" s="5">
        <v>75.611844378065712</v>
      </c>
      <c r="S23" s="5">
        <v>68.834583393043303</v>
      </c>
      <c r="T23" s="5">
        <v>71.709309555317787</v>
      </c>
      <c r="U23" s="5">
        <v>74.929720428878397</v>
      </c>
      <c r="V23" s="5">
        <v>69.18735413826542</v>
      </c>
      <c r="W23" s="5">
        <v>71.184441707987162</v>
      </c>
      <c r="X23" s="5">
        <v>71.171061001700878</v>
      </c>
      <c r="Y23" s="5">
        <v>69.852774959739293</v>
      </c>
      <c r="Z23" s="3">
        <f t="shared" si="0"/>
        <v>1.8720942360647115</v>
      </c>
      <c r="AA23" s="3">
        <f t="shared" si="1"/>
        <v>2.9468040852650859</v>
      </c>
      <c r="AB23" s="3">
        <f t="shared" si="2"/>
        <v>2.9861141529928119</v>
      </c>
      <c r="AC23" s="3">
        <f t="shared" si="3"/>
        <v>1.6431744437101088</v>
      </c>
      <c r="AD23" s="3">
        <f t="shared" si="4"/>
        <v>1.955066823651606</v>
      </c>
      <c r="AE23" s="3">
        <f t="shared" si="5"/>
        <v>2.5219554170523679</v>
      </c>
      <c r="AF23" s="3">
        <f t="shared" si="6"/>
        <v>1.3316667482478692</v>
      </c>
      <c r="AG23" s="18">
        <f t="shared" si="7"/>
        <v>-7.4158400326821408</v>
      </c>
      <c r="AH23" s="3">
        <f t="shared" si="8"/>
        <v>9.2879342687468522</v>
      </c>
      <c r="AI23" s="3">
        <f t="shared" si="9"/>
        <v>-2.6197612570433364</v>
      </c>
      <c r="AJ23" s="3">
        <f t="shared" si="10"/>
        <v>-10.118014736959836</v>
      </c>
      <c r="AK23" s="3">
        <f t="shared" si="11"/>
        <v>-4.8221941613708026</v>
      </c>
      <c r="AL23" s="3">
        <f t="shared" si="12"/>
        <v>-3.2204108735606098</v>
      </c>
      <c r="AM23" s="3">
        <f t="shared" si="13"/>
        <v>1.3380706286284294E-2</v>
      </c>
      <c r="AN23" t="str">
        <f t="shared" si="14"/>
        <v/>
      </c>
      <c r="AO23" t="str">
        <f t="shared" si="15"/>
        <v>BI-RUI-004LD</v>
      </c>
      <c r="AP23" t="str">
        <v>BI-RUI-BR8LD</v>
      </c>
      <c r="AS23" t="str">
        <v>BI-RUI-025LD</v>
      </c>
      <c r="AV23" t="str">
        <v>BI-RUI-025LD</v>
      </c>
    </row>
    <row r="24" spans="1:48">
      <c r="A24" s="1">
        <v>688</v>
      </c>
      <c r="B24" t="s">
        <v>38</v>
      </c>
      <c r="C24" t="s">
        <v>42</v>
      </c>
      <c r="E24" s="5">
        <v>64.929475911600377</v>
      </c>
      <c r="F24" s="5">
        <v>68.115161716304385</v>
      </c>
      <c r="G24" s="5">
        <v>61.990690539953597</v>
      </c>
      <c r="H24" s="5">
        <v>65.232480351518063</v>
      </c>
      <c r="I24" s="5">
        <v>68.678352034012221</v>
      </c>
      <c r="J24" s="5">
        <v>63.077196563671251</v>
      </c>
      <c r="K24" s="5">
        <v>66.109920093623074</v>
      </c>
      <c r="L24" s="5">
        <v>69.537015980326771</v>
      </c>
      <c r="M24" s="5">
        <v>63.734144106063681</v>
      </c>
      <c r="N24" s="5">
        <v>65.404049095743318</v>
      </c>
      <c r="O24" s="5">
        <v>68.6754458806207</v>
      </c>
      <c r="P24" s="5">
        <v>60.636404353575728</v>
      </c>
      <c r="Q24" s="5">
        <v>65.975850041962275</v>
      </c>
      <c r="R24" s="5">
        <v>71.429842562934681</v>
      </c>
      <c r="S24" s="5">
        <v>62.341190523687189</v>
      </c>
      <c r="T24" s="5">
        <v>66.345658503055361</v>
      </c>
      <c r="U24" s="5">
        <v>72.214658429450367</v>
      </c>
      <c r="V24" s="5">
        <v>66.837168293108576</v>
      </c>
      <c r="W24" s="5">
        <v>65.015258709555411</v>
      </c>
      <c r="X24" s="5">
        <v>67.921960322351381</v>
      </c>
      <c r="Y24" s="5">
        <v>65.242806577108254</v>
      </c>
      <c r="Z24" s="3">
        <f t="shared" si="0"/>
        <v>2.9387853716467802</v>
      </c>
      <c r="AA24" s="3">
        <f t="shared" si="1"/>
        <v>2.1552837878468125</v>
      </c>
      <c r="AB24" s="3">
        <f t="shared" si="2"/>
        <v>2.3757759875593933</v>
      </c>
      <c r="AC24" s="3">
        <f t="shared" si="3"/>
        <v>4.7676447421675903</v>
      </c>
      <c r="AD24" s="3">
        <f t="shared" si="4"/>
        <v>3.634659518275086</v>
      </c>
      <c r="AE24" s="3">
        <f t="shared" si="5"/>
        <v>-0.4915097900532146</v>
      </c>
      <c r="AF24" s="3">
        <f t="shared" si="6"/>
        <v>-0.22754786755284329</v>
      </c>
      <c r="AG24" s="18">
        <f t="shared" si="7"/>
        <v>-3.1856858047040078</v>
      </c>
      <c r="AH24" s="3">
        <f t="shared" si="8"/>
        <v>6.124471176350788</v>
      </c>
      <c r="AI24" s="3">
        <f t="shared" si="9"/>
        <v>-3.4270958867036967</v>
      </c>
      <c r="AJ24" s="3">
        <f t="shared" si="10"/>
        <v>-3.2713967848773819</v>
      </c>
      <c r="AK24" s="3">
        <f t="shared" si="11"/>
        <v>-5.4539925209724061</v>
      </c>
      <c r="AL24" s="3">
        <f t="shared" si="12"/>
        <v>-5.8689999263950057</v>
      </c>
      <c r="AM24" s="3">
        <f t="shared" si="13"/>
        <v>-2.9067016127959704</v>
      </c>
      <c r="AN24" t="str">
        <f t="shared" si="14"/>
        <v/>
      </c>
      <c r="AO24" t="str">
        <f t="shared" si="15"/>
        <v>BI-RUI-004LD</v>
      </c>
      <c r="AP24" t="str">
        <v>BI-RUI-C001LD</v>
      </c>
      <c r="AS24" t="str">
        <v>BI-RUI-BR11LD</v>
      </c>
      <c r="AV24" t="str">
        <v>BI-RUI-BR11LD</v>
      </c>
    </row>
    <row r="25" spans="1:48">
      <c r="A25" s="1">
        <v>626</v>
      </c>
      <c r="B25" t="s">
        <v>39</v>
      </c>
      <c r="C25" t="s">
        <v>42</v>
      </c>
      <c r="E25" s="5">
        <v>66.259684646534097</v>
      </c>
      <c r="F25" s="5">
        <v>68.623016910780962</v>
      </c>
      <c r="G25" s="5">
        <v>59.296636357478732</v>
      </c>
      <c r="H25" s="5">
        <v>65.78764077874466</v>
      </c>
      <c r="I25" s="5">
        <v>72.224922856240482</v>
      </c>
      <c r="J25" s="5">
        <v>61.052091246592717</v>
      </c>
      <c r="K25" s="5">
        <v>66.765207509529006</v>
      </c>
      <c r="L25" s="5">
        <v>70.440433554072598</v>
      </c>
      <c r="M25" s="5">
        <v>62.221725414981123</v>
      </c>
      <c r="N25" s="5">
        <v>67.621151624894978</v>
      </c>
      <c r="O25" s="5">
        <v>71.759474012901336</v>
      </c>
      <c r="P25" s="5">
        <v>62.271311652096031</v>
      </c>
      <c r="Q25" s="5">
        <v>67.890342993931327</v>
      </c>
      <c r="R25" s="5">
        <v>73.459642173454029</v>
      </c>
      <c r="S25" s="5">
        <v>63.343894933491377</v>
      </c>
      <c r="T25" s="5">
        <v>69.991570900674489</v>
      </c>
      <c r="U25" s="5">
        <v>73.908388094303888</v>
      </c>
      <c r="V25" s="5">
        <v>66.105255965543961</v>
      </c>
      <c r="W25" s="5">
        <v>68.291191923791089</v>
      </c>
      <c r="X25" s="5">
        <v>68.302837907991758</v>
      </c>
      <c r="Y25" s="5">
        <v>66.299141704991996</v>
      </c>
      <c r="Z25" s="3">
        <f t="shared" si="0"/>
        <v>6.9630482890553651</v>
      </c>
      <c r="AA25" s="3">
        <f t="shared" si="1"/>
        <v>4.7355495321519427</v>
      </c>
      <c r="AB25" s="3">
        <f t="shared" si="2"/>
        <v>4.5434820945478833</v>
      </c>
      <c r="AC25" s="3">
        <f t="shared" si="3"/>
        <v>5.3498399727989465</v>
      </c>
      <c r="AD25" s="3">
        <f t="shared" si="4"/>
        <v>4.5464480604399498</v>
      </c>
      <c r="AE25" s="3">
        <f t="shared" si="5"/>
        <v>3.8863149351305282</v>
      </c>
      <c r="AF25" s="3">
        <f t="shared" si="6"/>
        <v>1.9920502187990934</v>
      </c>
      <c r="AG25" s="18">
        <f t="shared" si="7"/>
        <v>-2.3633322642468642</v>
      </c>
      <c r="AH25" s="3">
        <f t="shared" si="8"/>
        <v>9.3263805533022293</v>
      </c>
      <c r="AI25" s="3">
        <f t="shared" si="9"/>
        <v>-3.6752260445435923</v>
      </c>
      <c r="AJ25" s="3">
        <f t="shared" si="10"/>
        <v>-4.1383223880063582</v>
      </c>
      <c r="AK25" s="3">
        <f t="shared" si="11"/>
        <v>-5.5692991795227016</v>
      </c>
      <c r="AL25" s="3">
        <f t="shared" si="12"/>
        <v>-3.9168171936293987</v>
      </c>
      <c r="AM25" s="3">
        <f t="shared" si="13"/>
        <v>-1.1645984200669091E-2</v>
      </c>
      <c r="AN25" t="str">
        <f t="shared" si="14"/>
        <v/>
      </c>
      <c r="AO25" t="str">
        <f t="shared" si="15"/>
        <v>BI-RUI-004LD</v>
      </c>
      <c r="AP25" t="str">
        <v>BI-RUI-C002LD</v>
      </c>
      <c r="AS25" t="str">
        <v>BI-RUI-BR15LD</v>
      </c>
      <c r="AV25" t="str">
        <v>BI-RUI-BR15LD</v>
      </c>
    </row>
    <row r="26" spans="1:48">
      <c r="A26" s="1">
        <v>565</v>
      </c>
      <c r="B26" t="s">
        <v>40</v>
      </c>
      <c r="C26" t="s">
        <v>42</v>
      </c>
      <c r="E26" s="5">
        <v>68.471143340886215</v>
      </c>
      <c r="F26" s="5">
        <v>65.19885441575417</v>
      </c>
      <c r="G26" s="5">
        <v>69.389388722459159</v>
      </c>
      <c r="H26" s="5">
        <v>67.710144870573401</v>
      </c>
      <c r="I26" s="5">
        <v>65.53917222135712</v>
      </c>
      <c r="J26" s="5">
        <v>61.334499912758822</v>
      </c>
      <c r="K26" s="5">
        <v>68.562038097581748</v>
      </c>
      <c r="L26" s="5">
        <v>69.597474135225013</v>
      </c>
      <c r="M26" s="5">
        <v>57.759756851620871</v>
      </c>
      <c r="N26" s="5">
        <v>68.559692759203074</v>
      </c>
      <c r="O26" s="5">
        <v>68.313702536565216</v>
      </c>
      <c r="P26" s="5">
        <v>58.497897123910207</v>
      </c>
      <c r="Q26" s="5">
        <v>68.422890765609566</v>
      </c>
      <c r="R26" s="5">
        <v>70.917175427798213</v>
      </c>
      <c r="S26" s="5">
        <v>62.063570234031573</v>
      </c>
      <c r="T26" s="5">
        <v>70.028419571007262</v>
      </c>
      <c r="U26" s="5">
        <v>73.275660391362351</v>
      </c>
      <c r="V26" s="5">
        <v>65.599061552398382</v>
      </c>
      <c r="W26" s="5">
        <v>67.872364519314601</v>
      </c>
      <c r="X26" s="5">
        <v>67.464381487610353</v>
      </c>
      <c r="Y26" s="5">
        <v>67.324874276278706</v>
      </c>
      <c r="Z26" s="3">
        <f t="shared" si="0"/>
        <v>-0.91824538157294455</v>
      </c>
      <c r="AA26" s="3">
        <f t="shared" si="1"/>
        <v>6.3756449578145791</v>
      </c>
      <c r="AB26" s="3">
        <f t="shared" si="2"/>
        <v>10.802281245960877</v>
      </c>
      <c r="AC26" s="3">
        <f t="shared" si="3"/>
        <v>10.061795635292867</v>
      </c>
      <c r="AD26" s="3">
        <f t="shared" si="4"/>
        <v>6.3593205315779926</v>
      </c>
      <c r="AE26" s="3">
        <f t="shared" si="5"/>
        <v>4.4293580186088803</v>
      </c>
      <c r="AF26" s="3">
        <f t="shared" si="6"/>
        <v>0.54749024303589522</v>
      </c>
      <c r="AG26" s="18">
        <f t="shared" si="7"/>
        <v>3.2722889251320453</v>
      </c>
      <c r="AH26" s="3">
        <f t="shared" si="8"/>
        <v>-4.1905343067049898</v>
      </c>
      <c r="AI26" s="3">
        <f t="shared" si="9"/>
        <v>-1.0354360376432652</v>
      </c>
      <c r="AJ26" s="3">
        <f t="shared" si="10"/>
        <v>0.24599022263785741</v>
      </c>
      <c r="AK26" s="3">
        <f t="shared" si="11"/>
        <v>-2.4942846621886474</v>
      </c>
      <c r="AL26" s="3">
        <f t="shared" si="12"/>
        <v>-3.2472408203550884</v>
      </c>
      <c r="AM26" s="3">
        <f t="shared" si="13"/>
        <v>0.40798303170424788</v>
      </c>
      <c r="AN26" t="str">
        <f t="shared" si="14"/>
        <v/>
      </c>
      <c r="AO26" t="str">
        <f t="shared" si="15"/>
        <v>BI-RUI-004LD</v>
      </c>
      <c r="AP26" t="str">
        <v>BI-RUI-C003LD</v>
      </c>
      <c r="AS26" t="str">
        <v>BI-RUI-BR1LD</v>
      </c>
      <c r="AV26" t="str">
        <v>BI-RUI-BR1LD</v>
      </c>
    </row>
    <row r="27" spans="1:48" s="12" customFormat="1">
      <c r="A27" s="1">
        <v>127</v>
      </c>
      <c r="B27" s="12" t="s">
        <v>41</v>
      </c>
      <c r="C27" s="12" t="s">
        <v>42</v>
      </c>
      <c r="D27"/>
      <c r="E27" s="5">
        <v>65.349447425112061</v>
      </c>
      <c r="F27" s="5">
        <v>70.099950980278209</v>
      </c>
      <c r="G27" s="5">
        <v>58.013607538089722</v>
      </c>
      <c r="H27" s="5">
        <v>68.2207616508732</v>
      </c>
      <c r="I27" s="5">
        <v>70.627137207679681</v>
      </c>
      <c r="J27" s="5">
        <v>58.987713616805173</v>
      </c>
      <c r="K27" s="5">
        <v>70.870074202866931</v>
      </c>
      <c r="L27" s="5">
        <v>73.808482494629672</v>
      </c>
      <c r="M27" s="5">
        <v>63.054436514087541</v>
      </c>
      <c r="N27" s="5">
        <v>68.332300731833215</v>
      </c>
      <c r="O27" s="5">
        <v>70.289648572915937</v>
      </c>
      <c r="P27" s="5">
        <v>63.357556843107538</v>
      </c>
      <c r="Q27" s="5">
        <v>68.116769270526262</v>
      </c>
      <c r="R27" s="5">
        <v>74.506531996338182</v>
      </c>
      <c r="S27" s="5">
        <v>64.174141886848702</v>
      </c>
      <c r="T27" s="5">
        <v>69.614294361522212</v>
      </c>
      <c r="U27" s="5">
        <v>74.60728559493289</v>
      </c>
      <c r="V27" s="5">
        <v>66.058134407702639</v>
      </c>
      <c r="W27" s="5">
        <v>67.776911055639346</v>
      </c>
      <c r="X27" s="5">
        <v>68.830741035690735</v>
      </c>
      <c r="Y27" s="5">
        <v>64.462485497923197</v>
      </c>
      <c r="Z27" s="3">
        <f t="shared" si="0"/>
        <v>7.3358398870223382</v>
      </c>
      <c r="AA27" s="3">
        <f t="shared" si="1"/>
        <v>9.2330480340680268</v>
      </c>
      <c r="AB27" s="3">
        <f t="shared" si="2"/>
        <v>7.8156376887793897</v>
      </c>
      <c r="AC27" s="3">
        <f t="shared" si="3"/>
        <v>4.9747438887256763</v>
      </c>
      <c r="AD27" s="3">
        <f t="shared" si="4"/>
        <v>3.9426273836775607</v>
      </c>
      <c r="AE27" s="3">
        <f t="shared" si="5"/>
        <v>3.5561599538195736</v>
      </c>
      <c r="AF27" s="3">
        <f t="shared" si="6"/>
        <v>3.3144255577161488</v>
      </c>
      <c r="AG27" s="18">
        <f t="shared" si="7"/>
        <v>-4.7505035551661479</v>
      </c>
      <c r="AH27" s="3">
        <f t="shared" si="8"/>
        <v>12.086343442188486</v>
      </c>
      <c r="AI27" s="3">
        <f t="shared" si="9"/>
        <v>-2.938408291762741</v>
      </c>
      <c r="AJ27" s="3">
        <f t="shared" si="10"/>
        <v>-1.9573478410827221</v>
      </c>
      <c r="AK27" s="3">
        <f t="shared" si="11"/>
        <v>-6.3897627258119201</v>
      </c>
      <c r="AL27" s="3">
        <f t="shared" si="12"/>
        <v>-4.9929912334106774</v>
      </c>
      <c r="AM27" s="3">
        <f t="shared" si="13"/>
        <v>-1.0538299800513897</v>
      </c>
      <c r="AN27" t="str">
        <f t="shared" si="14"/>
        <v/>
      </c>
      <c r="AO27" t="str">
        <f t="shared" si="15"/>
        <v>BI-RUI-004LD</v>
      </c>
      <c r="AP27" s="12" t="str">
        <v>BI-RUI-C004LD</v>
      </c>
      <c r="AS27" s="12" t="str">
        <v>BI-RUI-BR2LD</v>
      </c>
      <c r="AV27" s="12" t="str">
        <v>BI-RUI-BR2LD</v>
      </c>
    </row>
    <row r="28" spans="1:48">
      <c r="A28" s="2">
        <v>189</v>
      </c>
      <c r="B28" t="s">
        <v>27</v>
      </c>
      <c r="C28" t="s">
        <v>44</v>
      </c>
      <c r="D28" t="s">
        <v>45</v>
      </c>
      <c r="E28" s="5">
        <v>68.450649142511594</v>
      </c>
      <c r="F28" s="5">
        <v>67.22516053588015</v>
      </c>
      <c r="G28" s="5">
        <v>57.986071129969289</v>
      </c>
      <c r="H28" s="5">
        <v>68.713531829592199</v>
      </c>
      <c r="I28" s="5">
        <v>67.315362869809348</v>
      </c>
      <c r="J28" s="5">
        <v>59.789433147453863</v>
      </c>
      <c r="K28" s="5">
        <v>68.369754107620864</v>
      </c>
      <c r="L28" s="5">
        <v>68.41262271060485</v>
      </c>
      <c r="M28" s="5">
        <v>58.167785816059563</v>
      </c>
      <c r="N28" s="5">
        <v>67.743004918617899</v>
      </c>
      <c r="O28" s="5">
        <v>69.064506832065888</v>
      </c>
      <c r="P28" s="5">
        <v>60.6932155479073</v>
      </c>
      <c r="Q28" s="5">
        <v>68.563173051672976</v>
      </c>
      <c r="R28" s="5">
        <v>71.164044898392291</v>
      </c>
      <c r="S28" s="5">
        <v>64.162463622613785</v>
      </c>
      <c r="T28" s="5">
        <v>69.692883677352711</v>
      </c>
      <c r="U28" s="5">
        <v>73.372049735213224</v>
      </c>
      <c r="V28" s="5">
        <v>66.21084734136906</v>
      </c>
      <c r="W28" s="5">
        <v>68.708279797271004</v>
      </c>
      <c r="X28" s="5">
        <v>66.146744916912098</v>
      </c>
      <c r="Y28" s="5">
        <v>67.277173689303297</v>
      </c>
      <c r="Z28" s="3">
        <f t="shared" si="0"/>
        <v>10.464578012542304</v>
      </c>
      <c r="AA28" s="3">
        <f t="shared" si="1"/>
        <v>8.9240986821383359</v>
      </c>
      <c r="AB28" s="3">
        <f t="shared" si="2"/>
        <v>10.2019682915613</v>
      </c>
      <c r="AC28" s="3">
        <f t="shared" si="3"/>
        <v>7.0497893707105987</v>
      </c>
      <c r="AD28" s="3">
        <f t="shared" si="4"/>
        <v>4.4007094290591908</v>
      </c>
      <c r="AE28" s="3">
        <f t="shared" si="5"/>
        <v>3.4820363359836506</v>
      </c>
      <c r="AF28" s="3">
        <f t="shared" si="6"/>
        <v>1.4311061079677074</v>
      </c>
      <c r="AG28" s="18">
        <f t="shared" si="7"/>
        <v>1.2254886066314441</v>
      </c>
      <c r="AH28" s="3">
        <f t="shared" si="8"/>
        <v>9.2390894059108604</v>
      </c>
      <c r="AI28" s="3">
        <f t="shared" si="9"/>
        <v>-4.2868602983986648E-2</v>
      </c>
      <c r="AJ28" s="3">
        <f t="shared" si="10"/>
        <v>-1.3215019134479888</v>
      </c>
      <c r="AK28" s="3">
        <f t="shared" si="11"/>
        <v>-2.6008718467193148</v>
      </c>
      <c r="AL28" s="3">
        <f t="shared" si="12"/>
        <v>-3.6791660578605132</v>
      </c>
      <c r="AM28" s="3">
        <f t="shared" si="13"/>
        <v>2.5615348803589058</v>
      </c>
      <c r="AN28" t="str">
        <f t="shared" si="14"/>
        <v/>
      </c>
      <c r="AO28" t="str">
        <f t="shared" si="15"/>
        <v>BI-RUI-005LD</v>
      </c>
      <c r="AP28" t="str">
        <v>BI-RUI-C005LD</v>
      </c>
      <c r="AS28" t="str">
        <v>BI-RUI-BR5LD</v>
      </c>
      <c r="AV28" t="str">
        <v>BI-RUI-BR5LD</v>
      </c>
    </row>
    <row r="29" spans="1:48">
      <c r="A29" s="1">
        <v>252</v>
      </c>
      <c r="B29" t="s">
        <v>30</v>
      </c>
      <c r="C29" t="s">
        <v>44</v>
      </c>
      <c r="E29" s="5">
        <v>69.625852690290742</v>
      </c>
      <c r="F29" s="5">
        <v>67.972520344794944</v>
      </c>
      <c r="G29" s="5">
        <v>57.727613104538356</v>
      </c>
      <c r="H29" s="5">
        <v>70.706307314238245</v>
      </c>
      <c r="I29" s="5">
        <v>68.597047294930789</v>
      </c>
      <c r="J29" s="5">
        <v>56.31266309337466</v>
      </c>
      <c r="K29" s="5">
        <v>71.15337878035217</v>
      </c>
      <c r="L29" s="5">
        <v>68.266933705653784</v>
      </c>
      <c r="M29" s="5">
        <v>58.262234675860263</v>
      </c>
      <c r="N29" s="5">
        <v>69.476643779658161</v>
      </c>
      <c r="O29" s="5">
        <v>71.174268620758156</v>
      </c>
      <c r="P29" s="5">
        <v>61.118527916456642</v>
      </c>
      <c r="Q29" s="5">
        <v>69.292508220186775</v>
      </c>
      <c r="R29" s="5">
        <v>71.700997737455211</v>
      </c>
      <c r="S29" s="5">
        <v>64.536093465515677</v>
      </c>
      <c r="T29" s="5">
        <v>70.172912220880875</v>
      </c>
      <c r="U29" s="5">
        <v>74.4833835984535</v>
      </c>
      <c r="V29" s="5">
        <v>65.597969202652138</v>
      </c>
      <c r="W29" s="5">
        <v>68.701458127945031</v>
      </c>
      <c r="X29" s="5">
        <v>67.532472816815655</v>
      </c>
      <c r="Y29" s="5">
        <v>66.107296043128457</v>
      </c>
      <c r="Z29" s="3">
        <f t="shared" si="0"/>
        <v>11.898239585752385</v>
      </c>
      <c r="AA29" s="3">
        <f t="shared" si="1"/>
        <v>14.393644220863585</v>
      </c>
      <c r="AB29" s="3">
        <f t="shared" si="2"/>
        <v>12.891144104491907</v>
      </c>
      <c r="AC29" s="3">
        <f t="shared" si="3"/>
        <v>8.3581158632015189</v>
      </c>
      <c r="AD29" s="3">
        <f t="shared" si="4"/>
        <v>4.7564147546710984</v>
      </c>
      <c r="AE29" s="3">
        <f t="shared" si="5"/>
        <v>4.5749430182287369</v>
      </c>
      <c r="AF29" s="3">
        <f t="shared" si="6"/>
        <v>2.5941620848165741</v>
      </c>
      <c r="AG29" s="18">
        <f t="shared" si="7"/>
        <v>1.653332345495798</v>
      </c>
      <c r="AH29" s="3">
        <f t="shared" si="8"/>
        <v>10.244907240256587</v>
      </c>
      <c r="AI29" s="3">
        <f t="shared" si="9"/>
        <v>2.8864450746983863</v>
      </c>
      <c r="AJ29" s="3">
        <f t="shared" si="10"/>
        <v>-1.6976248410999943</v>
      </c>
      <c r="AK29" s="3">
        <f t="shared" si="11"/>
        <v>-2.4084895172684355</v>
      </c>
      <c r="AL29" s="3">
        <f t="shared" si="12"/>
        <v>-4.3104713775726253</v>
      </c>
      <c r="AM29" s="3">
        <f t="shared" si="13"/>
        <v>1.1689853111293758</v>
      </c>
      <c r="AN29" t="str">
        <f t="shared" si="14"/>
        <v/>
      </c>
      <c r="AO29" t="str">
        <f t="shared" si="15"/>
        <v>BI-RUI-005LD</v>
      </c>
      <c r="AP29" t="str">
        <v>BI-RUI-C006LD</v>
      </c>
      <c r="AS29" t="str">
        <v>BI-RUI-BR6LD</v>
      </c>
      <c r="AV29" t="str">
        <v>BI-RUI-BR6LD</v>
      </c>
    </row>
    <row r="30" spans="1:48">
      <c r="A30" s="1">
        <v>440</v>
      </c>
      <c r="B30" t="s">
        <v>32</v>
      </c>
      <c r="C30" t="s">
        <v>44</v>
      </c>
      <c r="E30" s="5">
        <v>71.224229654342423</v>
      </c>
      <c r="F30" s="5">
        <v>69.988737047123905</v>
      </c>
      <c r="G30" s="5">
        <v>59.803384099269181</v>
      </c>
      <c r="H30" s="5">
        <v>70.79109552812622</v>
      </c>
      <c r="I30" s="5">
        <v>70.09790663180128</v>
      </c>
      <c r="J30" s="5">
        <v>59.265160124873837</v>
      </c>
      <c r="K30" s="5">
        <v>71.115042160184657</v>
      </c>
      <c r="L30" s="5">
        <v>71.127212884686813</v>
      </c>
      <c r="M30" s="5">
        <v>59.318543401079758</v>
      </c>
      <c r="N30" s="5">
        <v>71.157978957539655</v>
      </c>
      <c r="O30" s="5">
        <v>73.197195691282758</v>
      </c>
      <c r="P30" s="5">
        <v>62.529581520194178</v>
      </c>
      <c r="Q30" s="5">
        <v>71.592547677271469</v>
      </c>
      <c r="R30" s="5">
        <v>74.120272204825227</v>
      </c>
      <c r="S30" s="5">
        <v>67.275062965965148</v>
      </c>
      <c r="T30" s="5">
        <v>70.181306723071543</v>
      </c>
      <c r="U30" s="5">
        <v>74.947259583275553</v>
      </c>
      <c r="V30" s="5">
        <v>65.974207526748373</v>
      </c>
      <c r="W30" s="5">
        <v>70.119827274840546</v>
      </c>
      <c r="X30" s="5">
        <v>67.871048365651603</v>
      </c>
      <c r="Y30" s="5">
        <v>64.897051025764199</v>
      </c>
      <c r="Z30" s="3">
        <f t="shared" si="0"/>
        <v>11.420845555073242</v>
      </c>
      <c r="AA30" s="3">
        <f t="shared" si="1"/>
        <v>11.525935403252383</v>
      </c>
      <c r="AB30" s="3">
        <f t="shared" si="2"/>
        <v>11.7964987591049</v>
      </c>
      <c r="AC30" s="3">
        <f t="shared" si="3"/>
        <v>8.6283974373454768</v>
      </c>
      <c r="AD30" s="3">
        <f t="shared" si="4"/>
        <v>4.3174847113063208</v>
      </c>
      <c r="AE30" s="3">
        <f t="shared" si="5"/>
        <v>4.2070991963231705</v>
      </c>
      <c r="AF30" s="3">
        <f t="shared" si="6"/>
        <v>5.2227762490763467</v>
      </c>
      <c r="AG30" s="18">
        <f t="shared" si="7"/>
        <v>1.2354926072185179</v>
      </c>
      <c r="AH30" s="3">
        <f t="shared" si="8"/>
        <v>10.185352947854724</v>
      </c>
      <c r="AI30" s="3">
        <f t="shared" si="9"/>
        <v>-1.2170724502155394E-2</v>
      </c>
      <c r="AJ30" s="3">
        <f t="shared" si="10"/>
        <v>-2.0392167337431033</v>
      </c>
      <c r="AK30" s="3">
        <f t="shared" si="11"/>
        <v>-2.5277245275537581</v>
      </c>
      <c r="AL30" s="3">
        <f t="shared" si="12"/>
        <v>-4.7659528602040098</v>
      </c>
      <c r="AM30" s="3">
        <f t="shared" si="13"/>
        <v>2.2487789091889425</v>
      </c>
      <c r="AN30" t="str">
        <f t="shared" si="14"/>
        <v/>
      </c>
      <c r="AO30" t="str">
        <f t="shared" si="15"/>
        <v>BI-RUI-005LD</v>
      </c>
      <c r="AP30" t="str">
        <v>BI-RUI-C008LD</v>
      </c>
      <c r="AS30" t="str">
        <v>BI-RUI-BR8LD</v>
      </c>
      <c r="AV30" t="str">
        <v>BI-RUI-BR7LD</v>
      </c>
    </row>
    <row r="31" spans="1:48">
      <c r="A31" s="1">
        <v>2</v>
      </c>
      <c r="B31" t="s">
        <v>33</v>
      </c>
      <c r="C31" t="s">
        <v>44</v>
      </c>
      <c r="E31" s="5">
        <v>69.856573356416504</v>
      </c>
      <c r="F31" s="5">
        <v>71.054965632347773</v>
      </c>
      <c r="G31" s="5">
        <v>59.504071717229657</v>
      </c>
      <c r="H31" s="5">
        <v>71.146392842217935</v>
      </c>
      <c r="I31" s="5">
        <v>70.597427360485085</v>
      </c>
      <c r="J31" s="5">
        <v>59.430983816453526</v>
      </c>
      <c r="K31" s="5">
        <v>70.285819587595427</v>
      </c>
      <c r="L31" s="5">
        <v>71.631912315292155</v>
      </c>
      <c r="M31" s="5">
        <v>61.162871394997111</v>
      </c>
      <c r="N31" s="5">
        <v>71.44685431957042</v>
      </c>
      <c r="O31" s="5">
        <v>72.51255230179099</v>
      </c>
      <c r="P31" s="5">
        <v>62.71706240053674</v>
      </c>
      <c r="Q31" s="5">
        <v>70.117081930644716</v>
      </c>
      <c r="R31" s="5">
        <v>73.157868315616952</v>
      </c>
      <c r="S31" s="5">
        <v>65.770905798319376</v>
      </c>
      <c r="T31" s="5">
        <v>69.993332436238376</v>
      </c>
      <c r="U31" s="5">
        <v>73.656601873574544</v>
      </c>
      <c r="V31" s="5">
        <v>66.333839344322683</v>
      </c>
      <c r="W31" s="5">
        <v>70.820548115275045</v>
      </c>
      <c r="X31" s="5">
        <v>71.790355337378344</v>
      </c>
      <c r="Y31" s="5">
        <v>65.017348265563029</v>
      </c>
      <c r="Z31" s="3">
        <f t="shared" si="0"/>
        <v>10.352501639186848</v>
      </c>
      <c r="AA31" s="3">
        <f t="shared" si="1"/>
        <v>11.715409025764409</v>
      </c>
      <c r="AB31" s="3">
        <f t="shared" si="2"/>
        <v>9.1229481925983151</v>
      </c>
      <c r="AC31" s="3">
        <f t="shared" si="3"/>
        <v>8.7297919190336799</v>
      </c>
      <c r="AD31" s="3">
        <f t="shared" si="4"/>
        <v>4.3461761323253398</v>
      </c>
      <c r="AE31" s="3">
        <f t="shared" si="5"/>
        <v>3.6594930919156923</v>
      </c>
      <c r="AF31" s="3">
        <f t="shared" si="6"/>
        <v>5.8031998497120156</v>
      </c>
      <c r="AG31" s="18">
        <f t="shared" si="7"/>
        <v>-1.1983922759312691</v>
      </c>
      <c r="AH31" s="3">
        <f t="shared" si="8"/>
        <v>11.550893915118117</v>
      </c>
      <c r="AI31" s="3">
        <f t="shared" si="9"/>
        <v>-1.3460927276967283</v>
      </c>
      <c r="AJ31" s="3">
        <f t="shared" si="10"/>
        <v>-1.0656979822205699</v>
      </c>
      <c r="AK31" s="3">
        <f t="shared" si="11"/>
        <v>-3.0407863849722361</v>
      </c>
      <c r="AL31" s="3">
        <f t="shared" si="12"/>
        <v>-3.6632694373361687</v>
      </c>
      <c r="AM31" s="3">
        <f t="shared" si="13"/>
        <v>-0.96980722210329873</v>
      </c>
      <c r="AN31" t="str">
        <f t="shared" si="14"/>
        <v/>
      </c>
      <c r="AO31" t="str">
        <f t="shared" si="15"/>
        <v>BI-RUI-005LD</v>
      </c>
      <c r="AP31" t="str">
        <v>BI-RUI-C009LD</v>
      </c>
      <c r="AS31" t="str">
        <v>BI-RUI-C001LD</v>
      </c>
      <c r="AV31" t="str">
        <v>BI-RUI-BR8LD</v>
      </c>
    </row>
    <row r="32" spans="1:48">
      <c r="A32" s="1">
        <v>503</v>
      </c>
      <c r="B32" t="s">
        <v>34</v>
      </c>
      <c r="C32" t="s">
        <v>44</v>
      </c>
      <c r="E32" s="5">
        <v>69.282081386334426</v>
      </c>
      <c r="F32" s="5">
        <v>70.029324670078623</v>
      </c>
      <c r="G32" s="5">
        <v>60.341678465857228</v>
      </c>
      <c r="H32" s="5">
        <v>69.641647498006321</v>
      </c>
      <c r="I32" s="5">
        <v>70.062532347603565</v>
      </c>
      <c r="J32" s="5">
        <v>58.378819678260783</v>
      </c>
      <c r="K32" s="5">
        <v>69.034360351232834</v>
      </c>
      <c r="L32" s="5">
        <v>71.616652982617509</v>
      </c>
      <c r="M32" s="5">
        <v>60.043130259870523</v>
      </c>
      <c r="N32" s="5">
        <v>68.694121287079227</v>
      </c>
      <c r="O32" s="5">
        <v>70.948849148153229</v>
      </c>
      <c r="P32" s="5">
        <v>61.08364908853293</v>
      </c>
      <c r="Q32" s="5">
        <v>70.303158810849581</v>
      </c>
      <c r="R32" s="5">
        <v>73.504636490964444</v>
      </c>
      <c r="S32" s="5">
        <v>65.551062225899614</v>
      </c>
      <c r="T32" s="5">
        <v>71.169156696467155</v>
      </c>
      <c r="U32" s="5">
        <v>74.745550011918894</v>
      </c>
      <c r="V32" s="5">
        <v>67.014303456733344</v>
      </c>
      <c r="W32" s="5">
        <v>69.660936271045728</v>
      </c>
      <c r="X32" s="5">
        <v>69.557283581465271</v>
      </c>
      <c r="Y32" s="5">
        <v>65.17131551686937</v>
      </c>
      <c r="Z32" s="3">
        <f t="shared" si="0"/>
        <v>8.9404029204771973</v>
      </c>
      <c r="AA32" s="3">
        <f t="shared" si="1"/>
        <v>11.262827819745539</v>
      </c>
      <c r="AB32" s="3">
        <f t="shared" si="2"/>
        <v>8.9912300913623113</v>
      </c>
      <c r="AC32" s="3">
        <f t="shared" si="3"/>
        <v>7.6104721985462973</v>
      </c>
      <c r="AD32" s="3">
        <f t="shared" si="4"/>
        <v>4.7520965849499675</v>
      </c>
      <c r="AE32" s="3">
        <f t="shared" si="5"/>
        <v>4.1548532397338107</v>
      </c>
      <c r="AF32" s="3">
        <f t="shared" si="6"/>
        <v>4.4896207541763573</v>
      </c>
      <c r="AG32" s="18">
        <f t="shared" si="7"/>
        <v>-0.74724328374419713</v>
      </c>
      <c r="AH32" s="3">
        <f t="shared" si="8"/>
        <v>9.6876462042213944</v>
      </c>
      <c r="AI32" s="3">
        <f t="shared" si="9"/>
        <v>-2.582292631384675</v>
      </c>
      <c r="AJ32" s="3">
        <f t="shared" si="10"/>
        <v>-2.2547278610740022</v>
      </c>
      <c r="AK32" s="3">
        <f t="shared" si="11"/>
        <v>-3.2014776801148628</v>
      </c>
      <c r="AL32" s="3">
        <f t="shared" si="12"/>
        <v>-3.5763933154517389</v>
      </c>
      <c r="AM32" s="3">
        <f t="shared" si="13"/>
        <v>0.10365268958045704</v>
      </c>
      <c r="AN32" t="str">
        <f t="shared" si="14"/>
        <v/>
      </c>
      <c r="AO32" t="str">
        <f t="shared" si="15"/>
        <v>BI-RUI-005LD</v>
      </c>
      <c r="AP32" t="str">
        <v>BI-RUI-C010LD</v>
      </c>
      <c r="AS32" t="str">
        <v>BI-RUI-C002LD</v>
      </c>
      <c r="AV32" t="str">
        <v>BI-RUI-C001LD</v>
      </c>
    </row>
    <row r="33" spans="1:48">
      <c r="A33" s="1">
        <v>377</v>
      </c>
      <c r="B33" t="s">
        <v>35</v>
      </c>
      <c r="C33" t="s">
        <v>44</v>
      </c>
      <c r="E33" s="5">
        <v>71.319382175592935</v>
      </c>
      <c r="F33" s="5">
        <v>70.532668369214647</v>
      </c>
      <c r="G33" s="5">
        <v>58.952832059136362</v>
      </c>
      <c r="H33" s="5">
        <v>72.43772984524864</v>
      </c>
      <c r="I33" s="5">
        <v>70.667619008492977</v>
      </c>
      <c r="J33" s="5">
        <v>58.808769344256113</v>
      </c>
      <c r="K33" s="5">
        <v>71.291205930253128</v>
      </c>
      <c r="L33" s="5">
        <v>72.239241389398245</v>
      </c>
      <c r="M33" s="5">
        <v>59.720768020152313</v>
      </c>
      <c r="N33" s="5">
        <v>70.627880410046615</v>
      </c>
      <c r="O33" s="5">
        <v>72.307160564177693</v>
      </c>
      <c r="P33" s="5">
        <v>61.028773395345368</v>
      </c>
      <c r="Q33" s="5">
        <v>70.907193938435626</v>
      </c>
      <c r="R33" s="5">
        <v>74.761255314603886</v>
      </c>
      <c r="S33" s="5">
        <v>67.761343652346739</v>
      </c>
      <c r="T33" s="5">
        <v>70.857285566279643</v>
      </c>
      <c r="U33" s="5">
        <v>74.564080107527786</v>
      </c>
      <c r="V33" s="5">
        <v>67.950966414915584</v>
      </c>
      <c r="W33" s="5">
        <v>70.429709851950065</v>
      </c>
      <c r="X33" s="5">
        <v>69.97364835682454</v>
      </c>
      <c r="Y33" s="5">
        <v>65.512807202526645</v>
      </c>
      <c r="Z33" s="3">
        <f t="shared" si="0"/>
        <v>12.366550116456573</v>
      </c>
      <c r="AA33" s="3">
        <f t="shared" si="1"/>
        <v>13.628960500992527</v>
      </c>
      <c r="AB33" s="3">
        <f t="shared" si="2"/>
        <v>11.570437910100814</v>
      </c>
      <c r="AC33" s="3">
        <f t="shared" si="3"/>
        <v>9.5991070147012465</v>
      </c>
      <c r="AD33" s="3">
        <f t="shared" si="4"/>
        <v>3.1458502860888871</v>
      </c>
      <c r="AE33" s="3">
        <f t="shared" si="5"/>
        <v>2.9063191513640589</v>
      </c>
      <c r="AF33" s="3">
        <f t="shared" si="6"/>
        <v>4.9169026494234203</v>
      </c>
      <c r="AG33" s="18">
        <f t="shared" si="7"/>
        <v>0.78671380637828747</v>
      </c>
      <c r="AH33" s="3">
        <f t="shared" si="8"/>
        <v>11.579836310078285</v>
      </c>
      <c r="AI33" s="3">
        <f t="shared" si="9"/>
        <v>-0.94803545914511744</v>
      </c>
      <c r="AJ33" s="3">
        <f t="shared" si="10"/>
        <v>-1.679280154131078</v>
      </c>
      <c r="AK33" s="3">
        <f t="shared" si="11"/>
        <v>-3.8540613761682607</v>
      </c>
      <c r="AL33" s="3">
        <f t="shared" si="12"/>
        <v>-3.7067945412481436</v>
      </c>
      <c r="AM33" s="3">
        <f t="shared" si="13"/>
        <v>0.45606149512552463</v>
      </c>
      <c r="AN33" t="str">
        <f t="shared" si="14"/>
        <v/>
      </c>
      <c r="AO33" t="str">
        <f t="shared" si="15"/>
        <v>BI-RUI-005LD</v>
      </c>
      <c r="AP33" t="str">
        <v>BI-RUI-C011LD</v>
      </c>
      <c r="AS33" t="str">
        <v>BI-RUI-C003LD</v>
      </c>
      <c r="AV33" t="str">
        <v>BI-RUI-C002LD</v>
      </c>
    </row>
    <row r="34" spans="1:48">
      <c r="A34" s="1">
        <v>314</v>
      </c>
      <c r="B34" t="s">
        <v>36</v>
      </c>
      <c r="C34" t="s">
        <v>44</v>
      </c>
      <c r="E34" s="5">
        <v>68.120275524628624</v>
      </c>
      <c r="F34" s="5">
        <v>72.405939773510099</v>
      </c>
      <c r="G34" s="5">
        <v>60.586244940142393</v>
      </c>
      <c r="H34" s="5">
        <v>69.011935190802362</v>
      </c>
      <c r="I34" s="5">
        <v>71.180721222728778</v>
      </c>
      <c r="J34" s="5">
        <v>60.474639521179611</v>
      </c>
      <c r="K34" s="5">
        <v>69.178261241206911</v>
      </c>
      <c r="L34" s="5">
        <v>71.548180453131124</v>
      </c>
      <c r="M34" s="5">
        <v>61.349135675340733</v>
      </c>
      <c r="N34" s="5">
        <v>69.651911767413338</v>
      </c>
      <c r="O34" s="5">
        <v>71.844398757724747</v>
      </c>
      <c r="P34" s="5">
        <v>61.304627822407561</v>
      </c>
      <c r="Q34" s="5">
        <v>68.917350352642259</v>
      </c>
      <c r="R34" s="5">
        <v>73.141390434614934</v>
      </c>
      <c r="S34" s="5">
        <v>64.368645309231454</v>
      </c>
      <c r="T34" s="5">
        <v>69.696799806134578</v>
      </c>
      <c r="U34" s="5">
        <v>73.376974606027503</v>
      </c>
      <c r="V34" s="5">
        <v>65.515835691470883</v>
      </c>
      <c r="W34" s="5">
        <v>68.663198226594773</v>
      </c>
      <c r="X34" s="5">
        <v>69.147592303071278</v>
      </c>
      <c r="Y34" s="5">
        <v>64.152895601902543</v>
      </c>
      <c r="Z34" s="3">
        <f t="shared" si="0"/>
        <v>7.5340305844862314</v>
      </c>
      <c r="AA34" s="3">
        <f t="shared" si="1"/>
        <v>8.5372956696227504</v>
      </c>
      <c r="AB34" s="3">
        <f t="shared" si="2"/>
        <v>7.8291255658661782</v>
      </c>
      <c r="AC34" s="3">
        <f t="shared" si="3"/>
        <v>8.3472839450057776</v>
      </c>
      <c r="AD34" s="3">
        <f t="shared" si="4"/>
        <v>4.5487050434108056</v>
      </c>
      <c r="AE34" s="3">
        <f t="shared" si="5"/>
        <v>4.1809641146636949</v>
      </c>
      <c r="AF34" s="3">
        <f t="shared" si="6"/>
        <v>4.5103026246922298</v>
      </c>
      <c r="AG34" s="18">
        <f t="shared" si="7"/>
        <v>-4.2856642488814742</v>
      </c>
      <c r="AH34" s="3">
        <f t="shared" si="8"/>
        <v>11.819694833367706</v>
      </c>
      <c r="AI34" s="3">
        <f t="shared" si="9"/>
        <v>-2.3699192119242127</v>
      </c>
      <c r="AJ34" s="3">
        <f t="shared" si="10"/>
        <v>-2.1924869903114086</v>
      </c>
      <c r="AK34" s="3">
        <f t="shared" si="11"/>
        <v>-4.2240400819726744</v>
      </c>
      <c r="AL34" s="3">
        <f t="shared" si="12"/>
        <v>-3.6801747998929244</v>
      </c>
      <c r="AM34" s="3">
        <f t="shared" si="13"/>
        <v>-0.48439407647650512</v>
      </c>
      <c r="AN34" t="str">
        <f t="shared" si="14"/>
        <v/>
      </c>
      <c r="AO34" t="str">
        <f t="shared" si="15"/>
        <v>BI-RUI-005LD</v>
      </c>
      <c r="AP34" t="str">
        <v>BI-RUI-C015LD</v>
      </c>
      <c r="AS34" t="str">
        <v>BI-RUI-C004LD</v>
      </c>
      <c r="AV34" t="str">
        <v>BI-RUI-C003LD</v>
      </c>
    </row>
    <row r="35" spans="1:48">
      <c r="A35" s="1">
        <v>65</v>
      </c>
      <c r="B35" t="s">
        <v>37</v>
      </c>
      <c r="C35" t="s">
        <v>44</v>
      </c>
      <c r="E35" s="5">
        <v>69.667230717014405</v>
      </c>
      <c r="F35" s="5">
        <v>73.254063263341664</v>
      </c>
      <c r="G35" s="5">
        <v>65.123674815606719</v>
      </c>
      <c r="H35" s="5">
        <v>70.207091492659117</v>
      </c>
      <c r="I35" s="5">
        <v>72.8005235540261</v>
      </c>
      <c r="J35" s="5">
        <v>63.846543946936819</v>
      </c>
      <c r="K35" s="5">
        <v>70.017804093820686</v>
      </c>
      <c r="L35" s="5">
        <v>72.966104249915432</v>
      </c>
      <c r="M35" s="5">
        <v>63.549783510361323</v>
      </c>
      <c r="N35" s="5">
        <v>71.234441552551374</v>
      </c>
      <c r="O35" s="5">
        <v>74.68522678664786</v>
      </c>
      <c r="P35" s="5">
        <v>67.938018064183439</v>
      </c>
      <c r="Q35" s="5">
        <v>73.117292086525381</v>
      </c>
      <c r="R35" s="5">
        <v>74.49372931559185</v>
      </c>
      <c r="S35" s="5">
        <v>68.969756040477577</v>
      </c>
      <c r="T35" s="5">
        <v>72.547254086752531</v>
      </c>
      <c r="U35" s="5">
        <v>75.217536846957046</v>
      </c>
      <c r="V35" s="5">
        <v>68.618192446751053</v>
      </c>
      <c r="W35" s="5">
        <v>70.828322399580742</v>
      </c>
      <c r="X35" s="5">
        <v>72.689014490274332</v>
      </c>
      <c r="Y35" s="5">
        <v>67.334564863730236</v>
      </c>
      <c r="Z35" s="3">
        <f t="shared" si="0"/>
        <v>4.5435559014076858</v>
      </c>
      <c r="AA35" s="3">
        <f t="shared" si="1"/>
        <v>6.360547545722298</v>
      </c>
      <c r="AB35" s="3">
        <f t="shared" si="2"/>
        <v>6.4680205834593636</v>
      </c>
      <c r="AC35" s="3">
        <f t="shared" si="3"/>
        <v>3.2964234883679353</v>
      </c>
      <c r="AD35" s="3">
        <f t="shared" si="4"/>
        <v>4.1475360460478043</v>
      </c>
      <c r="AE35" s="3">
        <f t="shared" si="5"/>
        <v>3.9290616400014784</v>
      </c>
      <c r="AF35" s="3">
        <f t="shared" si="6"/>
        <v>3.4937575358505057</v>
      </c>
      <c r="AG35" s="18">
        <f t="shared" si="7"/>
        <v>-3.5868325463272583</v>
      </c>
      <c r="AH35" s="3">
        <f t="shared" si="8"/>
        <v>8.1303884477349442</v>
      </c>
      <c r="AI35" s="3">
        <f t="shared" si="9"/>
        <v>-2.9483001560947457</v>
      </c>
      <c r="AJ35" s="3">
        <f t="shared" si="10"/>
        <v>-3.450785234096486</v>
      </c>
      <c r="AK35" s="3">
        <f t="shared" si="11"/>
        <v>-1.3764372290664681</v>
      </c>
      <c r="AL35" s="3">
        <f t="shared" si="12"/>
        <v>-2.6702827602045147</v>
      </c>
      <c r="AM35" s="3">
        <f t="shared" si="13"/>
        <v>-1.8606920906935898</v>
      </c>
      <c r="AN35" t="str">
        <f t="shared" si="14"/>
        <v/>
      </c>
      <c r="AO35" t="str">
        <f t="shared" si="15"/>
        <v>BI-RUI-005LD</v>
      </c>
      <c r="AP35" t="str">
        <v>BI-RUI-C017LD</v>
      </c>
      <c r="AS35" t="str">
        <v>BI-RUI-C005LD</v>
      </c>
      <c r="AV35" t="str">
        <v>BI-RUI-C004LD</v>
      </c>
    </row>
    <row r="36" spans="1:48">
      <c r="A36" s="1">
        <v>689</v>
      </c>
      <c r="B36" t="s">
        <v>38</v>
      </c>
      <c r="C36" t="s">
        <v>44</v>
      </c>
      <c r="E36" s="5">
        <v>68.200140578061024</v>
      </c>
      <c r="F36" s="5">
        <v>71.953280216990265</v>
      </c>
      <c r="G36" s="5">
        <v>62.919718745350622</v>
      </c>
      <c r="H36" s="5">
        <v>69.016291418209846</v>
      </c>
      <c r="I36" s="5">
        <v>71.476859695519252</v>
      </c>
      <c r="J36" s="5">
        <v>64.03690990595436</v>
      </c>
      <c r="K36" s="5">
        <v>69.691374424286806</v>
      </c>
      <c r="L36" s="5">
        <v>71.726417441693101</v>
      </c>
      <c r="M36" s="5">
        <v>63.31978805318905</v>
      </c>
      <c r="N36" s="5">
        <v>68.288053493836969</v>
      </c>
      <c r="O36" s="5">
        <v>72.750838478810948</v>
      </c>
      <c r="P36" s="5">
        <v>62.984317804741487</v>
      </c>
      <c r="Q36" s="5">
        <v>68.710184451403379</v>
      </c>
      <c r="R36" s="5">
        <v>72.702579906891003</v>
      </c>
      <c r="S36" s="5">
        <v>65.405158898178627</v>
      </c>
      <c r="T36" s="5">
        <v>69.161520339212515</v>
      </c>
      <c r="U36" s="5">
        <v>73.76518151160181</v>
      </c>
      <c r="V36" s="5">
        <v>67.484120861962012</v>
      </c>
      <c r="W36" s="5">
        <v>68.444981111961752</v>
      </c>
      <c r="X36" s="5">
        <v>70.952833128464789</v>
      </c>
      <c r="Y36" s="5">
        <v>65.147553396418829</v>
      </c>
      <c r="Z36" s="3">
        <f t="shared" si="0"/>
        <v>5.2804218327104024</v>
      </c>
      <c r="AA36" s="3">
        <f t="shared" si="1"/>
        <v>4.9793815122554861</v>
      </c>
      <c r="AB36" s="3">
        <f t="shared" si="2"/>
        <v>6.3715863710977558</v>
      </c>
      <c r="AC36" s="3">
        <f t="shared" si="3"/>
        <v>5.3037356890954825</v>
      </c>
      <c r="AD36" s="3">
        <f t="shared" si="4"/>
        <v>3.3050255532247519</v>
      </c>
      <c r="AE36" s="3">
        <f t="shared" si="5"/>
        <v>1.6773994772505034</v>
      </c>
      <c r="AF36" s="3">
        <f t="shared" si="6"/>
        <v>3.2974277155429235</v>
      </c>
      <c r="AG36" s="18">
        <f t="shared" si="7"/>
        <v>-3.7531396389292411</v>
      </c>
      <c r="AH36" s="3">
        <f t="shared" si="8"/>
        <v>9.0335614716396435</v>
      </c>
      <c r="AI36" s="3">
        <f t="shared" si="9"/>
        <v>-2.035043017406295</v>
      </c>
      <c r="AJ36" s="3">
        <f t="shared" si="10"/>
        <v>-4.4627849849739789</v>
      </c>
      <c r="AK36" s="3">
        <f t="shared" si="11"/>
        <v>-3.9923954554876246</v>
      </c>
      <c r="AL36" s="3">
        <f t="shared" si="12"/>
        <v>-4.6036611723892946</v>
      </c>
      <c r="AM36" s="3">
        <f t="shared" si="13"/>
        <v>-2.5078520165030369</v>
      </c>
      <c r="AN36" t="str">
        <f t="shared" si="14"/>
        <v/>
      </c>
      <c r="AO36" t="str">
        <f t="shared" si="15"/>
        <v>BI-RUI-005LD</v>
      </c>
      <c r="AP36" t="str">
        <v>BI-RUI-C018LD</v>
      </c>
      <c r="AS36" t="str">
        <v>BI-RUI-C006LD</v>
      </c>
      <c r="AV36" t="str">
        <v>BI-RUI-C005LD</v>
      </c>
    </row>
    <row r="37" spans="1:48">
      <c r="A37" s="1">
        <v>627</v>
      </c>
      <c r="B37" t="s">
        <v>39</v>
      </c>
      <c r="C37" t="s">
        <v>44</v>
      </c>
      <c r="E37" s="5">
        <v>68.667815399907909</v>
      </c>
      <c r="F37" s="5">
        <v>70.64561320146106</v>
      </c>
      <c r="G37" s="5">
        <v>61.662310985364158</v>
      </c>
      <c r="H37" s="5">
        <v>67.886712883686883</v>
      </c>
      <c r="I37" s="5">
        <v>72.03346269019876</v>
      </c>
      <c r="J37" s="5">
        <v>63.352326742275437</v>
      </c>
      <c r="K37" s="5">
        <v>67.738646583681543</v>
      </c>
      <c r="L37" s="5">
        <v>71.611850965022398</v>
      </c>
      <c r="M37" s="5">
        <v>63.078904960216832</v>
      </c>
      <c r="N37" s="5">
        <v>67.814882378841219</v>
      </c>
      <c r="O37" s="5">
        <v>71.934966475010739</v>
      </c>
      <c r="P37" s="5">
        <v>64.24066315606386</v>
      </c>
      <c r="Q37" s="5">
        <v>68.542697438736809</v>
      </c>
      <c r="R37" s="5">
        <v>74.585615571924478</v>
      </c>
      <c r="S37" s="5">
        <v>69.121221770170081</v>
      </c>
      <c r="T37" s="5">
        <v>70.413842295265439</v>
      </c>
      <c r="U37" s="5">
        <v>74.597209608343391</v>
      </c>
      <c r="V37" s="5">
        <v>68.002581158486436</v>
      </c>
      <c r="W37" s="5">
        <v>69.960256064876518</v>
      </c>
      <c r="X37" s="5">
        <v>70.523391624608848</v>
      </c>
      <c r="Y37" s="5">
        <v>65.543390216149007</v>
      </c>
      <c r="Z37" s="3">
        <f t="shared" si="0"/>
        <v>7.0055044145437506</v>
      </c>
      <c r="AA37" s="3">
        <f t="shared" si="1"/>
        <v>4.5343861414114457</v>
      </c>
      <c r="AB37" s="3">
        <f t="shared" si="2"/>
        <v>4.6597416234647113</v>
      </c>
      <c r="AC37" s="3">
        <f t="shared" si="3"/>
        <v>3.5742192227773586</v>
      </c>
      <c r="AD37" s="3">
        <f t="shared" si="4"/>
        <v>-0.57852433143327175</v>
      </c>
      <c r="AE37" s="3">
        <f t="shared" si="5"/>
        <v>2.4112611367790038</v>
      </c>
      <c r="AF37" s="3">
        <f t="shared" si="6"/>
        <v>4.416865848727511</v>
      </c>
      <c r="AG37" s="18">
        <f t="shared" si="7"/>
        <v>-1.9777978015531517</v>
      </c>
      <c r="AH37" s="3">
        <f t="shared" si="8"/>
        <v>8.9833022160969023</v>
      </c>
      <c r="AI37" s="3">
        <f t="shared" si="9"/>
        <v>-3.8732043813408552</v>
      </c>
      <c r="AJ37" s="3">
        <f t="shared" si="10"/>
        <v>-4.1200840961695206</v>
      </c>
      <c r="AK37" s="3">
        <f t="shared" si="11"/>
        <v>-6.0429181331876691</v>
      </c>
      <c r="AL37" s="3">
        <f t="shared" si="12"/>
        <v>-4.1833673130779516</v>
      </c>
      <c r="AM37" s="3">
        <f t="shared" si="13"/>
        <v>-0.56313555973233065</v>
      </c>
      <c r="AN37" t="str">
        <f t="shared" si="14"/>
        <v/>
      </c>
      <c r="AO37" t="str">
        <f t="shared" si="15"/>
        <v>BI-RUI-005LD</v>
      </c>
      <c r="AP37" t="str">
        <v>BI-RUI-C019LD</v>
      </c>
      <c r="AS37" t="str">
        <v>BI-RUI-C008LD</v>
      </c>
      <c r="AV37" t="str">
        <v>BI-RUI-C006LD</v>
      </c>
    </row>
    <row r="38" spans="1:48">
      <c r="A38" s="1">
        <v>566</v>
      </c>
      <c r="B38" t="s">
        <v>40</v>
      </c>
      <c r="C38" t="s">
        <v>44</v>
      </c>
      <c r="E38" s="5">
        <v>68.177865978695493</v>
      </c>
      <c r="F38" s="5">
        <v>67.415605341375525</v>
      </c>
      <c r="G38" s="5">
        <v>57.004803423684542</v>
      </c>
      <c r="H38" s="5">
        <v>69.641587852781853</v>
      </c>
      <c r="I38" s="5">
        <v>67.921264360483221</v>
      </c>
      <c r="J38" s="5">
        <v>61.105463178887192</v>
      </c>
      <c r="K38" s="5">
        <v>68.894993891700892</v>
      </c>
      <c r="L38" s="5">
        <v>69.772436190091767</v>
      </c>
      <c r="M38" s="5">
        <v>59.61148206164313</v>
      </c>
      <c r="N38" s="5">
        <v>67.897078933921364</v>
      </c>
      <c r="O38" s="5">
        <v>69.912049745657484</v>
      </c>
      <c r="P38" s="5">
        <v>61.004527510272993</v>
      </c>
      <c r="Q38" s="5">
        <v>69.264446848417052</v>
      </c>
      <c r="R38" s="5">
        <v>72.28500595779424</v>
      </c>
      <c r="S38" s="5">
        <v>66.055910135797717</v>
      </c>
      <c r="T38" s="5">
        <v>70.447630590277669</v>
      </c>
      <c r="U38" s="5">
        <v>73.801092305317283</v>
      </c>
      <c r="V38" s="5">
        <v>66.371097929531089</v>
      </c>
      <c r="W38" s="5">
        <v>69.809892887161453</v>
      </c>
      <c r="X38" s="5">
        <v>69.42853023294191</v>
      </c>
      <c r="Y38" s="5">
        <v>65.598215847190062</v>
      </c>
      <c r="Z38" s="3">
        <f t="shared" si="0"/>
        <v>11.173062555010951</v>
      </c>
      <c r="AA38" s="3">
        <f t="shared" si="1"/>
        <v>8.5361246738946619</v>
      </c>
      <c r="AB38" s="3">
        <f t="shared" si="2"/>
        <v>9.2835118300577619</v>
      </c>
      <c r="AC38" s="3">
        <f t="shared" si="3"/>
        <v>6.8925514236483707</v>
      </c>
      <c r="AD38" s="3">
        <f t="shared" si="4"/>
        <v>3.2085367126193347</v>
      </c>
      <c r="AE38" s="3">
        <f t="shared" si="5"/>
        <v>4.0765326607465795</v>
      </c>
      <c r="AF38" s="3">
        <f t="shared" si="6"/>
        <v>4.2116770399713914</v>
      </c>
      <c r="AG38" s="18">
        <f t="shared" si="7"/>
        <v>0.76226063731996874</v>
      </c>
      <c r="AH38" s="3">
        <f t="shared" si="8"/>
        <v>10.410801917690982</v>
      </c>
      <c r="AI38" s="3">
        <f t="shared" si="9"/>
        <v>-0.87744229839087495</v>
      </c>
      <c r="AJ38" s="3">
        <f t="shared" si="10"/>
        <v>-2.01497081173612</v>
      </c>
      <c r="AK38" s="3">
        <f t="shared" si="11"/>
        <v>-3.0205591093771886</v>
      </c>
      <c r="AL38" s="3">
        <f t="shared" si="12"/>
        <v>-3.3534617150396144</v>
      </c>
      <c r="AM38" s="3">
        <f t="shared" si="13"/>
        <v>0.38136265421954363</v>
      </c>
      <c r="AN38" t="str">
        <f t="shared" si="14"/>
        <v/>
      </c>
      <c r="AO38" t="str">
        <f t="shared" si="15"/>
        <v>BI-RUI-005LD</v>
      </c>
      <c r="AP38" t="str">
        <v>BI-RUI-C020LD</v>
      </c>
      <c r="AS38" t="str">
        <v>BI-RUI-C009LD</v>
      </c>
      <c r="AV38" t="str">
        <v>BI-RUI-C008LD</v>
      </c>
    </row>
    <row r="39" spans="1:48" s="12" customFormat="1">
      <c r="A39" s="1">
        <v>128</v>
      </c>
      <c r="B39" s="12" t="s">
        <v>41</v>
      </c>
      <c r="C39" s="12" t="s">
        <v>44</v>
      </c>
      <c r="D39"/>
      <c r="E39" s="5">
        <v>69.278028214243349</v>
      </c>
      <c r="F39" s="5">
        <v>70.245260775009797</v>
      </c>
      <c r="G39" s="5">
        <v>59.606869391513577</v>
      </c>
      <c r="H39" s="5">
        <v>71.850853237292966</v>
      </c>
      <c r="I39" s="5">
        <v>69.922121466237769</v>
      </c>
      <c r="J39" s="5">
        <v>59.55086166815596</v>
      </c>
      <c r="K39" s="5">
        <v>71.371590501532182</v>
      </c>
      <c r="L39" s="5">
        <v>74.057861771242685</v>
      </c>
      <c r="M39" s="5">
        <v>64.214244150618939</v>
      </c>
      <c r="N39" s="5">
        <v>69.642042997828966</v>
      </c>
      <c r="O39" s="5">
        <v>70.598700537251887</v>
      </c>
      <c r="P39" s="5">
        <v>66.429195977587042</v>
      </c>
      <c r="Q39" s="5">
        <v>69.300193463869405</v>
      </c>
      <c r="R39" s="5">
        <v>73.763025288592075</v>
      </c>
      <c r="S39" s="5">
        <v>65.218504702145026</v>
      </c>
      <c r="T39" s="5">
        <v>70.433626857370953</v>
      </c>
      <c r="U39" s="5">
        <v>73.155501974924917</v>
      </c>
      <c r="V39" s="5">
        <v>65.416150472650145</v>
      </c>
      <c r="W39" s="5">
        <v>69.282664126349886</v>
      </c>
      <c r="X39" s="5">
        <v>67.953950247081195</v>
      </c>
      <c r="Y39" s="5">
        <v>63.669841669974502</v>
      </c>
      <c r="Z39" s="3">
        <f t="shared" si="0"/>
        <v>9.6711588227297725</v>
      </c>
      <c r="AA39" s="3">
        <f t="shared" si="1"/>
        <v>12.299991569137006</v>
      </c>
      <c r="AB39" s="3">
        <f t="shared" si="2"/>
        <v>7.1573463509132438</v>
      </c>
      <c r="AC39" s="3">
        <f t="shared" si="3"/>
        <v>3.2128470202419237</v>
      </c>
      <c r="AD39" s="3">
        <f t="shared" si="4"/>
        <v>4.0816887617243793</v>
      </c>
      <c r="AE39" s="3">
        <f t="shared" si="5"/>
        <v>5.0174763847208084</v>
      </c>
      <c r="AF39" s="3">
        <f t="shared" si="6"/>
        <v>5.6128224563753832</v>
      </c>
      <c r="AG39" s="18">
        <f t="shared" si="7"/>
        <v>-0.96723256076644759</v>
      </c>
      <c r="AH39" s="3">
        <f t="shared" si="8"/>
        <v>10.63839138349622</v>
      </c>
      <c r="AI39" s="3">
        <f t="shared" si="9"/>
        <v>-2.6862712697105025</v>
      </c>
      <c r="AJ39" s="3">
        <f t="shared" si="10"/>
        <v>-0.95665753942292042</v>
      </c>
      <c r="AK39" s="3">
        <f t="shared" si="11"/>
        <v>-4.4628318247226701</v>
      </c>
      <c r="AL39" s="3">
        <f t="shared" si="12"/>
        <v>-2.7218751175539637</v>
      </c>
      <c r="AM39" s="3">
        <f t="shared" si="13"/>
        <v>1.3287138792686903</v>
      </c>
      <c r="AN39" t="str">
        <f t="shared" si="14"/>
        <v/>
      </c>
      <c r="AO39" t="str">
        <f t="shared" si="15"/>
        <v>BI-RUI-005LD</v>
      </c>
      <c r="AP39" s="12" t="str">
        <v>BI-RUI-C021LD</v>
      </c>
      <c r="AS39" s="12" t="str">
        <v>BI-RUI-C010LD</v>
      </c>
      <c r="AV39" s="12" t="str">
        <v>BI-RUI-C009LD</v>
      </c>
    </row>
    <row r="40" spans="1:48">
      <c r="A40" s="2">
        <v>190</v>
      </c>
      <c r="B40" t="s">
        <v>27</v>
      </c>
      <c r="C40" t="s">
        <v>46</v>
      </c>
      <c r="E40" s="5">
        <v>61.840567625106708</v>
      </c>
      <c r="F40" s="5">
        <v>62.126637869700787</v>
      </c>
      <c r="G40" s="5">
        <v>60.219104484980647</v>
      </c>
      <c r="H40" s="5">
        <v>61.517923212598838</v>
      </c>
      <c r="I40" s="5">
        <v>62.248047217700048</v>
      </c>
      <c r="J40" s="5">
        <v>59.880225151101747</v>
      </c>
      <c r="K40" s="5">
        <v>61.636335321359269</v>
      </c>
      <c r="L40" s="5">
        <v>61.896150455693899</v>
      </c>
      <c r="M40" s="5">
        <v>59.284185912048002</v>
      </c>
      <c r="N40" s="5">
        <v>62.936762368252793</v>
      </c>
      <c r="O40" s="5">
        <v>68.107961108745585</v>
      </c>
      <c r="P40" s="5">
        <v>64.473124805643081</v>
      </c>
      <c r="Q40" s="5">
        <v>63.481403580920599</v>
      </c>
      <c r="R40" s="5">
        <v>72.672976023610573</v>
      </c>
      <c r="S40" s="5">
        <v>70.765444601262558</v>
      </c>
      <c r="T40" s="5">
        <v>65.7769687422674</v>
      </c>
      <c r="U40" s="5">
        <v>76.424667580375399</v>
      </c>
      <c r="V40" s="5">
        <v>75.263204085258366</v>
      </c>
      <c r="W40" s="5">
        <v>68.080726879728729</v>
      </c>
      <c r="X40" s="5">
        <v>63.679565994732457</v>
      </c>
      <c r="Y40" s="5">
        <v>75.149821015805671</v>
      </c>
      <c r="Z40" s="3">
        <f t="shared" si="0"/>
        <v>1.6214631401260604</v>
      </c>
      <c r="AA40" s="3">
        <f t="shared" si="1"/>
        <v>1.6376980614970904</v>
      </c>
      <c r="AB40" s="3">
        <f t="shared" si="2"/>
        <v>2.3521494093112665</v>
      </c>
      <c r="AC40" s="3">
        <f t="shared" si="3"/>
        <v>-1.536362437390288</v>
      </c>
      <c r="AD40" s="3">
        <f t="shared" si="4"/>
        <v>-7.2840410203419594</v>
      </c>
      <c r="AE40" s="3">
        <f t="shared" si="5"/>
        <v>-9.486235342990966</v>
      </c>
      <c r="AF40" s="3">
        <f t="shared" si="6"/>
        <v>-7.0690941360769415</v>
      </c>
      <c r="AG40" s="18">
        <f t="shared" si="7"/>
        <v>-0.28607024459407882</v>
      </c>
      <c r="AH40" s="3">
        <f t="shared" si="8"/>
        <v>1.9075333847201392</v>
      </c>
      <c r="AI40" s="3">
        <f t="shared" si="9"/>
        <v>-0.25981513433463022</v>
      </c>
      <c r="AJ40" s="3">
        <f t="shared" si="10"/>
        <v>-5.171198740492791</v>
      </c>
      <c r="AK40" s="3">
        <f t="shared" si="11"/>
        <v>-9.1915724426899743</v>
      </c>
      <c r="AL40" s="3">
        <f t="shared" si="12"/>
        <v>-10.647698838107999</v>
      </c>
      <c r="AM40" s="3">
        <f t="shared" si="13"/>
        <v>4.4011608849962727</v>
      </c>
      <c r="AN40" t="str">
        <f t="shared" si="14"/>
        <v>BI-RUI-006LD</v>
      </c>
      <c r="AO40" t="str">
        <f t="shared" si="15"/>
        <v>BI-RUI-006LD</v>
      </c>
      <c r="AP40" t="str">
        <v>BI-RUI-C022LD</v>
      </c>
      <c r="AS40" t="str">
        <v>BI-RUI-C011LD</v>
      </c>
      <c r="AV40" t="str">
        <v>BI-RUI-C010LD</v>
      </c>
    </row>
    <row r="41" spans="1:48">
      <c r="A41" s="1">
        <v>253</v>
      </c>
      <c r="B41" t="s">
        <v>30</v>
      </c>
      <c r="C41" t="s">
        <v>46</v>
      </c>
      <c r="E41" s="5">
        <v>61.650420486124823</v>
      </c>
      <c r="F41" s="5">
        <v>60.926755856881847</v>
      </c>
      <c r="G41" s="5">
        <v>58.258531714393072</v>
      </c>
      <c r="H41" s="5">
        <v>61.726860235853849</v>
      </c>
      <c r="I41" s="5">
        <v>61.70331990045738</v>
      </c>
      <c r="J41" s="5">
        <v>57.666652691354777</v>
      </c>
      <c r="K41" s="5">
        <v>62.097988695403266</v>
      </c>
      <c r="L41" s="5">
        <v>60.831759494774758</v>
      </c>
      <c r="M41" s="5">
        <v>58.730659155919383</v>
      </c>
      <c r="N41" s="5">
        <v>62.566762754536768</v>
      </c>
      <c r="O41" s="5">
        <v>65.50454414452372</v>
      </c>
      <c r="P41" s="5">
        <v>62.201191828840791</v>
      </c>
      <c r="Q41" s="5">
        <v>62.716813234219337</v>
      </c>
      <c r="R41" s="5">
        <v>72.252640839817502</v>
      </c>
      <c r="S41" s="5">
        <v>68.666300484418983</v>
      </c>
      <c r="T41" s="5">
        <v>68.524643408075804</v>
      </c>
      <c r="U41" s="5">
        <v>76.956144400321406</v>
      </c>
      <c r="V41" s="5">
        <v>75.705505828277452</v>
      </c>
      <c r="W41" s="5">
        <v>67.735861286454849</v>
      </c>
      <c r="X41" s="5">
        <v>61.095784141119744</v>
      </c>
      <c r="Y41" s="5">
        <v>74.999412638543518</v>
      </c>
      <c r="Z41" s="3">
        <f t="shared" si="0"/>
        <v>3.3918887717317503</v>
      </c>
      <c r="AA41" s="3">
        <f t="shared" si="1"/>
        <v>4.0602075444990717</v>
      </c>
      <c r="AB41" s="3">
        <f t="shared" si="2"/>
        <v>3.3673295394838831</v>
      </c>
      <c r="AC41" s="3">
        <f t="shared" si="3"/>
        <v>0.36557092569597671</v>
      </c>
      <c r="AD41" s="3">
        <f t="shared" si="4"/>
        <v>-5.9494872501996454</v>
      </c>
      <c r="AE41" s="3">
        <f t="shared" si="5"/>
        <v>-7.1808624202016489</v>
      </c>
      <c r="AF41" s="3">
        <f t="shared" si="6"/>
        <v>-7.263551352088669</v>
      </c>
      <c r="AG41" s="18">
        <f t="shared" si="7"/>
        <v>0.72366462924297537</v>
      </c>
      <c r="AH41" s="3">
        <f t="shared" si="8"/>
        <v>2.6682241424887749</v>
      </c>
      <c r="AI41" s="3">
        <f t="shared" si="9"/>
        <v>1.2662292006285085</v>
      </c>
      <c r="AJ41" s="3">
        <f t="shared" si="10"/>
        <v>-2.9377813899869523</v>
      </c>
      <c r="AK41" s="3">
        <f t="shared" si="11"/>
        <v>-9.5358276055981648</v>
      </c>
      <c r="AL41" s="3">
        <f t="shared" si="12"/>
        <v>-8.4315009922456028</v>
      </c>
      <c r="AM41" s="3">
        <f t="shared" si="13"/>
        <v>6.6400771453351055</v>
      </c>
      <c r="AN41" t="str">
        <f t="shared" si="14"/>
        <v>BI-RUI-006LD</v>
      </c>
      <c r="AO41" t="str">
        <f t="shared" si="15"/>
        <v>BI-RUI-006LD</v>
      </c>
      <c r="AP41" t="str">
        <v>BI-RUI-C030LD</v>
      </c>
      <c r="AS41" t="str">
        <v>BI-RUI-C015LD</v>
      </c>
      <c r="AV41" t="str">
        <v>BI-RUI-C011LD</v>
      </c>
    </row>
    <row r="42" spans="1:48">
      <c r="A42" s="1">
        <v>441</v>
      </c>
      <c r="B42" t="s">
        <v>32</v>
      </c>
      <c r="C42" t="s">
        <v>46</v>
      </c>
      <c r="E42" s="5">
        <v>60.615696981616132</v>
      </c>
      <c r="F42" s="5">
        <v>59.42556188876874</v>
      </c>
      <c r="G42" s="5">
        <v>59.260050995429438</v>
      </c>
      <c r="H42" s="5">
        <v>60.835015517746918</v>
      </c>
      <c r="I42" s="5">
        <v>61.611299459754292</v>
      </c>
      <c r="J42" s="5">
        <v>59.08053644980118</v>
      </c>
      <c r="K42" s="5">
        <v>61.234022179763983</v>
      </c>
      <c r="L42" s="5">
        <v>62.762922383955107</v>
      </c>
      <c r="M42" s="5">
        <v>58.657932178227213</v>
      </c>
      <c r="N42" s="5">
        <v>62.963329501663097</v>
      </c>
      <c r="O42" s="5">
        <v>68.003945246866593</v>
      </c>
      <c r="P42" s="5">
        <v>63.120089317544519</v>
      </c>
      <c r="Q42" s="5">
        <v>61.061156342622873</v>
      </c>
      <c r="R42" s="5">
        <v>72.965618415102526</v>
      </c>
      <c r="S42" s="5">
        <v>69.130020474176717</v>
      </c>
      <c r="T42" s="5">
        <v>67.57394098393803</v>
      </c>
      <c r="U42" s="5">
        <v>76.984039306481051</v>
      </c>
      <c r="V42" s="5">
        <v>74.778297640096525</v>
      </c>
      <c r="W42" s="5">
        <v>65.336493283669967</v>
      </c>
      <c r="X42" s="5">
        <v>62.778340066393888</v>
      </c>
      <c r="Y42" s="5">
        <v>74.718432146073766</v>
      </c>
      <c r="Z42" s="3">
        <f t="shared" si="0"/>
        <v>1.3556459861866941</v>
      </c>
      <c r="AA42" s="3">
        <f t="shared" si="1"/>
        <v>1.7544790679457378</v>
      </c>
      <c r="AB42" s="3">
        <f t="shared" si="2"/>
        <v>2.5760900015367696</v>
      </c>
      <c r="AC42" s="3">
        <f t="shared" si="3"/>
        <v>-0.15675981588142207</v>
      </c>
      <c r="AD42" s="3">
        <f t="shared" si="4"/>
        <v>-8.0688641315538447</v>
      </c>
      <c r="AE42" s="3">
        <f t="shared" si="5"/>
        <v>-7.2043566561584953</v>
      </c>
      <c r="AF42" s="3">
        <f t="shared" si="6"/>
        <v>-9.3819388624037998</v>
      </c>
      <c r="AG42" s="18">
        <f t="shared" si="7"/>
        <v>1.1901350928473917</v>
      </c>
      <c r="AH42" s="3">
        <f t="shared" si="8"/>
        <v>0.16551089333930236</v>
      </c>
      <c r="AI42" s="3">
        <f t="shared" si="9"/>
        <v>-1.5289002041911246</v>
      </c>
      <c r="AJ42" s="3">
        <f t="shared" si="10"/>
        <v>-5.0406157452034961</v>
      </c>
      <c r="AK42" s="3">
        <f t="shared" si="11"/>
        <v>-11.904462072479653</v>
      </c>
      <c r="AL42" s="3">
        <f t="shared" si="12"/>
        <v>-9.4100983225430213</v>
      </c>
      <c r="AM42" s="3">
        <f t="shared" si="13"/>
        <v>2.5581532172760788</v>
      </c>
      <c r="AN42" t="str">
        <f t="shared" si="14"/>
        <v>BI-RUI-006LD</v>
      </c>
      <c r="AO42" t="str">
        <f t="shared" si="15"/>
        <v>BI-RUI-006LD</v>
      </c>
      <c r="AP42" t="str">
        <v>BI-RUI-C031LD</v>
      </c>
      <c r="AS42" t="str">
        <v>BI-RUI-C017LD</v>
      </c>
      <c r="AV42" t="str">
        <v>BI-RUI-C015LD</v>
      </c>
    </row>
    <row r="43" spans="1:48">
      <c r="A43" s="1">
        <v>3</v>
      </c>
      <c r="B43" t="s">
        <v>33</v>
      </c>
      <c r="C43" t="s">
        <v>46</v>
      </c>
      <c r="E43" s="5">
        <v>61.49297462001342</v>
      </c>
      <c r="F43" s="5">
        <v>60.520223933345143</v>
      </c>
      <c r="G43" s="5">
        <v>61.619740853923133</v>
      </c>
      <c r="H43" s="5">
        <v>60.593743704120783</v>
      </c>
      <c r="I43" s="5">
        <v>60.390806210590988</v>
      </c>
      <c r="J43" s="5">
        <v>60.471576755386238</v>
      </c>
      <c r="K43" s="5">
        <v>61.118910758066683</v>
      </c>
      <c r="L43" s="5">
        <v>65.080788296253289</v>
      </c>
      <c r="M43" s="5">
        <v>61.785076518622454</v>
      </c>
      <c r="N43" s="5">
        <v>62.534244937335117</v>
      </c>
      <c r="O43" s="5">
        <v>68.922097836274105</v>
      </c>
      <c r="P43" s="5">
        <v>66.662880993893211</v>
      </c>
      <c r="Q43" s="5">
        <v>62.362769171867718</v>
      </c>
      <c r="R43" s="5">
        <v>72.950204120819521</v>
      </c>
      <c r="S43" s="5">
        <v>70.178973597523395</v>
      </c>
      <c r="T43" s="5">
        <v>67.39255502063709</v>
      </c>
      <c r="U43" s="5">
        <v>76.452594865025048</v>
      </c>
      <c r="V43" s="5">
        <v>75.666194244964103</v>
      </c>
      <c r="W43" s="5">
        <v>65.803701022561427</v>
      </c>
      <c r="X43" s="5">
        <v>69.180303162874992</v>
      </c>
      <c r="Y43" s="5">
        <v>75.060925162441848</v>
      </c>
      <c r="Z43" s="3">
        <f t="shared" si="0"/>
        <v>-0.12676623390971287</v>
      </c>
      <c r="AA43" s="3">
        <f t="shared" si="1"/>
        <v>0.12216694873454514</v>
      </c>
      <c r="AB43" s="3">
        <f t="shared" si="2"/>
        <v>-0.6661657605557707</v>
      </c>
      <c r="AC43" s="3">
        <f t="shared" si="3"/>
        <v>-4.1286360565580935</v>
      </c>
      <c r="AD43" s="3">
        <f t="shared" si="4"/>
        <v>-7.8162044256556769</v>
      </c>
      <c r="AE43" s="3">
        <f t="shared" si="5"/>
        <v>-8.2736392243270132</v>
      </c>
      <c r="AF43" s="3">
        <f t="shared" si="6"/>
        <v>-9.2572241398804209</v>
      </c>
      <c r="AG43" s="18">
        <f t="shared" si="7"/>
        <v>0.97275068666827735</v>
      </c>
      <c r="AH43" s="3">
        <f t="shared" si="8"/>
        <v>-1.0995169205779902</v>
      </c>
      <c r="AI43" s="3">
        <f t="shared" si="9"/>
        <v>-3.9618775381866058</v>
      </c>
      <c r="AJ43" s="3">
        <f t="shared" si="10"/>
        <v>-6.3878528989389878</v>
      </c>
      <c r="AK43" s="3">
        <f t="shared" si="11"/>
        <v>-10.587434948951802</v>
      </c>
      <c r="AL43" s="3">
        <f t="shared" si="12"/>
        <v>-9.0600398443879584</v>
      </c>
      <c r="AM43" s="3">
        <f t="shared" si="13"/>
        <v>-3.3766021403135653</v>
      </c>
      <c r="AN43" t="str">
        <f t="shared" si="14"/>
        <v>BI-RUI-006LD</v>
      </c>
      <c r="AO43" t="str">
        <f t="shared" si="15"/>
        <v>BI-RUI-006LD</v>
      </c>
      <c r="AP43" t="str">
        <v>BI-RUI-C032LD</v>
      </c>
      <c r="AS43" t="str">
        <v>BI-RUI-C018LD</v>
      </c>
      <c r="AV43" t="str">
        <v>BI-RUI-C017LD</v>
      </c>
    </row>
    <row r="44" spans="1:48">
      <c r="A44" s="1">
        <v>504</v>
      </c>
      <c r="B44" t="s">
        <v>34</v>
      </c>
      <c r="C44" t="s">
        <v>46</v>
      </c>
      <c r="E44" s="5">
        <v>60.187482148002523</v>
      </c>
      <c r="F44" s="5">
        <v>60.699820268250257</v>
      </c>
      <c r="G44" s="5">
        <v>65.242201995154431</v>
      </c>
      <c r="H44" s="5">
        <v>60.311232612300962</v>
      </c>
      <c r="I44" s="5">
        <v>59.956381757263642</v>
      </c>
      <c r="J44" s="5">
        <v>58.955155581253628</v>
      </c>
      <c r="K44" s="5">
        <v>59.854507808523181</v>
      </c>
      <c r="L44" s="5">
        <v>60.889617859462653</v>
      </c>
      <c r="M44" s="5">
        <v>59.401514136212199</v>
      </c>
      <c r="N44" s="5">
        <v>61.483551498317148</v>
      </c>
      <c r="O44" s="5">
        <v>65.875860304118319</v>
      </c>
      <c r="P44" s="5">
        <v>61.795929103615428</v>
      </c>
      <c r="Q44" s="5">
        <v>60.981099187001007</v>
      </c>
      <c r="R44" s="5">
        <v>73.126543234073168</v>
      </c>
      <c r="S44" s="5">
        <v>69.146833073921513</v>
      </c>
      <c r="T44" s="5">
        <v>66.568326802411661</v>
      </c>
      <c r="U44" s="5">
        <v>76.963168897894633</v>
      </c>
      <c r="V44" s="5">
        <v>75.721355909311555</v>
      </c>
      <c r="W44" s="5">
        <v>68.163646450417502</v>
      </c>
      <c r="X44" s="5">
        <v>65.6217800675917</v>
      </c>
      <c r="Y44" s="5">
        <v>74.692110514942343</v>
      </c>
      <c r="Z44" s="3">
        <f t="shared" si="0"/>
        <v>-5.0547198471519081</v>
      </c>
      <c r="AA44" s="3">
        <f t="shared" si="1"/>
        <v>1.3560770310473345</v>
      </c>
      <c r="AB44" s="3">
        <f t="shared" si="2"/>
        <v>0.45299367231098131</v>
      </c>
      <c r="AC44" s="3">
        <f t="shared" si="3"/>
        <v>-0.31237760529828051</v>
      </c>
      <c r="AD44" s="3">
        <f t="shared" si="4"/>
        <v>-8.1657338869205063</v>
      </c>
      <c r="AE44" s="3">
        <f t="shared" si="5"/>
        <v>-9.1530291068998935</v>
      </c>
      <c r="AF44" s="3">
        <f t="shared" si="6"/>
        <v>-6.5284640645248402</v>
      </c>
      <c r="AG44" s="18">
        <f t="shared" si="7"/>
        <v>-0.51233812024773329</v>
      </c>
      <c r="AH44" s="3">
        <f t="shared" si="8"/>
        <v>-4.5423817269041749</v>
      </c>
      <c r="AI44" s="3">
        <f t="shared" si="9"/>
        <v>-1.0351100509394726</v>
      </c>
      <c r="AJ44" s="3">
        <f t="shared" si="10"/>
        <v>-4.3923088058011714</v>
      </c>
      <c r="AK44" s="3">
        <f t="shared" si="11"/>
        <v>-12.145444047072161</v>
      </c>
      <c r="AL44" s="3">
        <f t="shared" si="12"/>
        <v>-10.394842095482971</v>
      </c>
      <c r="AM44" s="3">
        <f t="shared" si="13"/>
        <v>2.5418663828258019</v>
      </c>
      <c r="AN44" t="str">
        <f t="shared" si="14"/>
        <v>BI-RUI-006LD</v>
      </c>
      <c r="AO44" t="str">
        <f t="shared" si="15"/>
        <v>BI-RUI-006LD</v>
      </c>
      <c r="AP44" t="str">
        <v>BI-RUI-C033LD</v>
      </c>
      <c r="AS44" t="str">
        <v>BI-RUI-C019LD</v>
      </c>
      <c r="AV44" t="str">
        <v>BI-RUI-C018LD</v>
      </c>
    </row>
    <row r="45" spans="1:48">
      <c r="A45" s="1">
        <v>378</v>
      </c>
      <c r="B45" t="s">
        <v>35</v>
      </c>
      <c r="C45" t="s">
        <v>46</v>
      </c>
      <c r="E45" s="5">
        <v>63.94426675722692</v>
      </c>
      <c r="F45" s="5">
        <v>61.695052677662908</v>
      </c>
      <c r="G45" s="5">
        <v>59.699259168465908</v>
      </c>
      <c r="H45" s="5">
        <v>61.114553123545498</v>
      </c>
      <c r="I45" s="5">
        <v>61.332635939310578</v>
      </c>
      <c r="J45" s="5">
        <v>59.279494127471999</v>
      </c>
      <c r="K45" s="5">
        <v>60.944624534307302</v>
      </c>
      <c r="L45" s="5">
        <v>62.62453585804947</v>
      </c>
      <c r="M45" s="5">
        <v>59.125242093799912</v>
      </c>
      <c r="N45" s="5">
        <v>61.98664452808864</v>
      </c>
      <c r="O45" s="5">
        <v>75.512597554932569</v>
      </c>
      <c r="P45" s="5">
        <v>66.645347112029413</v>
      </c>
      <c r="Q45" s="5">
        <v>62.031606212723389</v>
      </c>
      <c r="R45" s="5">
        <v>75.555873615660033</v>
      </c>
      <c r="S45" s="5">
        <v>74.406492319599408</v>
      </c>
      <c r="T45" s="5">
        <v>67.715114882179094</v>
      </c>
      <c r="U45" s="5">
        <v>78.25021260823253</v>
      </c>
      <c r="V45" s="5">
        <v>80.239980410696347</v>
      </c>
      <c r="W45" s="5">
        <v>70.757340781881751</v>
      </c>
      <c r="X45" s="5">
        <v>65.230424340338928</v>
      </c>
      <c r="Y45" s="5">
        <v>80.123407685589015</v>
      </c>
      <c r="Z45" s="3">
        <f t="shared" si="0"/>
        <v>4.2450075887610126</v>
      </c>
      <c r="AA45" s="3">
        <f t="shared" si="1"/>
        <v>1.8350589960734993</v>
      </c>
      <c r="AB45" s="3">
        <f t="shared" si="2"/>
        <v>1.8193824405073897</v>
      </c>
      <c r="AC45" s="3">
        <f t="shared" si="3"/>
        <v>-4.658702583940773</v>
      </c>
      <c r="AD45" s="3">
        <f t="shared" si="4"/>
        <v>-12.374886106876019</v>
      </c>
      <c r="AE45" s="3">
        <f t="shared" si="5"/>
        <v>-12.524865528517253</v>
      </c>
      <c r="AF45" s="3">
        <f t="shared" si="6"/>
        <v>-9.3660669037072637</v>
      </c>
      <c r="AG45" s="18">
        <f t="shared" si="7"/>
        <v>2.2492140795640125</v>
      </c>
      <c r="AH45" s="3">
        <f t="shared" si="8"/>
        <v>1.995793509197</v>
      </c>
      <c r="AI45" s="3">
        <f t="shared" si="9"/>
        <v>-1.6799113237421679</v>
      </c>
      <c r="AJ45" s="3">
        <f t="shared" si="10"/>
        <v>-13.525953026843929</v>
      </c>
      <c r="AK45" s="3">
        <f t="shared" si="11"/>
        <v>-13.524267402936644</v>
      </c>
      <c r="AL45" s="3">
        <f t="shared" si="12"/>
        <v>-10.535097726053436</v>
      </c>
      <c r="AM45" s="3">
        <f t="shared" si="13"/>
        <v>5.5269164415428236</v>
      </c>
      <c r="AN45" t="str">
        <f t="shared" si="14"/>
        <v>BI-RUI-006LD</v>
      </c>
      <c r="AO45" t="str">
        <f t="shared" si="15"/>
        <v>BI-RUI-006LD</v>
      </c>
      <c r="AP45" t="str">
        <v>BI-RUI-C034LD</v>
      </c>
      <c r="AS45" t="str">
        <v>BI-RUI-C020LD</v>
      </c>
      <c r="AV45" t="str">
        <v>BI-RUI-C019LD</v>
      </c>
    </row>
    <row r="46" spans="1:48">
      <c r="A46" s="1">
        <v>315</v>
      </c>
      <c r="B46" t="s">
        <v>36</v>
      </c>
      <c r="C46" t="s">
        <v>46</v>
      </c>
      <c r="E46" s="5">
        <v>60.514025455866609</v>
      </c>
      <c r="F46" s="5">
        <v>62.904841472796477</v>
      </c>
      <c r="G46" s="5">
        <v>62.791890086229223</v>
      </c>
      <c r="H46" s="5">
        <v>61.640268446733529</v>
      </c>
      <c r="I46" s="5">
        <v>63.531230052771981</v>
      </c>
      <c r="J46" s="5">
        <v>62.253531583931178</v>
      </c>
      <c r="K46" s="5">
        <v>62.866462865098271</v>
      </c>
      <c r="L46" s="5">
        <v>64.610079301022765</v>
      </c>
      <c r="M46" s="5">
        <v>60.191943761582323</v>
      </c>
      <c r="N46" s="5">
        <v>62.389081286452587</v>
      </c>
      <c r="O46" s="5">
        <v>69.935519820615653</v>
      </c>
      <c r="P46" s="5">
        <v>63.292119082288103</v>
      </c>
      <c r="Q46" s="5">
        <v>60.826970818699728</v>
      </c>
      <c r="R46" s="5">
        <v>71.674166244810635</v>
      </c>
      <c r="S46" s="5">
        <v>70.649614650265434</v>
      </c>
      <c r="T46" s="5">
        <v>66.65721865784549</v>
      </c>
      <c r="U46" s="5">
        <v>76.288533706198209</v>
      </c>
      <c r="V46" s="5">
        <v>78.962446912984504</v>
      </c>
      <c r="W46" s="5">
        <v>63.739916728118871</v>
      </c>
      <c r="X46" s="5">
        <v>64.936095532719236</v>
      </c>
      <c r="Y46" s="5">
        <v>77.142942740249609</v>
      </c>
      <c r="Z46" s="3">
        <f t="shared" si="0"/>
        <v>-2.2778646303626147</v>
      </c>
      <c r="AA46" s="3">
        <f t="shared" si="1"/>
        <v>-0.61326313719764869</v>
      </c>
      <c r="AB46" s="3">
        <f t="shared" si="2"/>
        <v>2.6745191035159479</v>
      </c>
      <c r="AC46" s="3">
        <f t="shared" si="3"/>
        <v>-0.90303779583551602</v>
      </c>
      <c r="AD46" s="3">
        <f t="shared" si="4"/>
        <v>-9.8226438315657063</v>
      </c>
      <c r="AE46" s="3">
        <f t="shared" si="5"/>
        <v>-12.305228255139014</v>
      </c>
      <c r="AF46" s="3">
        <f t="shared" si="6"/>
        <v>-13.403026012130738</v>
      </c>
      <c r="AG46" s="18">
        <f t="shared" si="7"/>
        <v>-2.3908160169298682</v>
      </c>
      <c r="AH46" s="3">
        <f t="shared" si="8"/>
        <v>0.11295138656725356</v>
      </c>
      <c r="AI46" s="3">
        <f t="shared" si="9"/>
        <v>-1.7436164359244941</v>
      </c>
      <c r="AJ46" s="3">
        <f t="shared" si="10"/>
        <v>-7.546438534163066</v>
      </c>
      <c r="AK46" s="3">
        <f t="shared" si="11"/>
        <v>-10.847195426110908</v>
      </c>
      <c r="AL46" s="3">
        <f t="shared" si="12"/>
        <v>-9.6313150483527181</v>
      </c>
      <c r="AM46" s="3">
        <f t="shared" si="13"/>
        <v>-1.1961788046003647</v>
      </c>
      <c r="AN46" t="str">
        <f t="shared" si="14"/>
        <v>BI-RUI-006LD</v>
      </c>
      <c r="AO46" t="str">
        <f t="shared" si="15"/>
        <v>BI-RUI-006LD</v>
      </c>
      <c r="AP46" t="str">
        <v>BI-RUI-P001LD</v>
      </c>
      <c r="AS46" t="str">
        <v>BI-RUI-C021LD</v>
      </c>
      <c r="AV46" t="str">
        <v>BI-RUI-C020LD</v>
      </c>
    </row>
    <row r="47" spans="1:48">
      <c r="A47" s="1">
        <v>66</v>
      </c>
      <c r="B47" t="s">
        <v>37</v>
      </c>
      <c r="C47" t="s">
        <v>46</v>
      </c>
      <c r="E47" s="5">
        <v>63.608521165649883</v>
      </c>
      <c r="F47" s="5">
        <v>69.083517195747405</v>
      </c>
      <c r="G47" s="5">
        <v>67.033618635535959</v>
      </c>
      <c r="H47" s="5">
        <v>63.248343863837221</v>
      </c>
      <c r="I47" s="5">
        <v>68.645187308076729</v>
      </c>
      <c r="J47" s="5">
        <v>66.145217984806479</v>
      </c>
      <c r="K47" s="5">
        <v>63.67413754886239</v>
      </c>
      <c r="L47" s="5">
        <v>70.082712079916121</v>
      </c>
      <c r="M47" s="5">
        <v>66.448822310050105</v>
      </c>
      <c r="N47" s="5">
        <v>64.91049252481217</v>
      </c>
      <c r="O47" s="5">
        <v>73.633215934784204</v>
      </c>
      <c r="P47" s="5">
        <v>70.699609234479169</v>
      </c>
      <c r="Q47" s="5">
        <v>64.275301305941298</v>
      </c>
      <c r="R47" s="5">
        <v>77.160860719377908</v>
      </c>
      <c r="S47" s="5">
        <v>73.302898874111605</v>
      </c>
      <c r="T47" s="5">
        <v>67.815848172873558</v>
      </c>
      <c r="U47" s="5">
        <v>78.090427744774061</v>
      </c>
      <c r="V47" s="5">
        <v>77.883379028129497</v>
      </c>
      <c r="W47" s="5">
        <v>66.368868085902932</v>
      </c>
      <c r="X47" s="5">
        <v>67.922934766939804</v>
      </c>
      <c r="Y47" s="5">
        <v>75.036285169204319</v>
      </c>
      <c r="Z47" s="3">
        <f t="shared" si="0"/>
        <v>-3.4250974698860759</v>
      </c>
      <c r="AA47" s="3">
        <f t="shared" si="1"/>
        <v>-2.8968741209692581</v>
      </c>
      <c r="AB47" s="3">
        <f t="shared" si="2"/>
        <v>-2.7746847611877143</v>
      </c>
      <c r="AC47" s="3">
        <f t="shared" si="3"/>
        <v>-5.7891167096669989</v>
      </c>
      <c r="AD47" s="3">
        <f t="shared" si="4"/>
        <v>-9.0275975681703073</v>
      </c>
      <c r="AE47" s="3">
        <f t="shared" si="5"/>
        <v>-10.067530855255939</v>
      </c>
      <c r="AF47" s="3">
        <f t="shared" si="6"/>
        <v>-8.6674170833013875</v>
      </c>
      <c r="AG47" s="18">
        <f t="shared" si="7"/>
        <v>-5.4749960300975218</v>
      </c>
      <c r="AH47" s="3">
        <f t="shared" si="8"/>
        <v>2.0498985602114459</v>
      </c>
      <c r="AI47" s="3">
        <f t="shared" si="9"/>
        <v>-6.4085745310537305</v>
      </c>
      <c r="AJ47" s="3">
        <f t="shared" si="10"/>
        <v>-8.7227234099720334</v>
      </c>
      <c r="AK47" s="3">
        <f t="shared" si="11"/>
        <v>-12.88555941343661</v>
      </c>
      <c r="AL47" s="3">
        <f t="shared" si="12"/>
        <v>-10.274579571900503</v>
      </c>
      <c r="AM47" s="3">
        <f t="shared" si="13"/>
        <v>-1.554066681036872</v>
      </c>
      <c r="AN47" t="str">
        <f t="shared" si="14"/>
        <v>BI-RUI-006LD</v>
      </c>
      <c r="AO47" t="str">
        <f t="shared" si="15"/>
        <v>BI-RUI-006LD</v>
      </c>
      <c r="AP47" t="str">
        <v>BI-RUI-P002LD</v>
      </c>
      <c r="AS47" t="str">
        <v>BI-RUI-C022LD</v>
      </c>
      <c r="AV47" t="str">
        <v>BI-RUI-C021LD</v>
      </c>
    </row>
    <row r="48" spans="1:48">
      <c r="A48" s="1">
        <v>690</v>
      </c>
      <c r="B48" t="s">
        <v>38</v>
      </c>
      <c r="C48" t="s">
        <v>46</v>
      </c>
      <c r="E48" s="5">
        <v>61.503458415168453</v>
      </c>
      <c r="F48" s="5">
        <v>64.648857542220128</v>
      </c>
      <c r="G48" s="5">
        <v>62.622096898055077</v>
      </c>
      <c r="H48" s="5">
        <v>60.88400629419472</v>
      </c>
      <c r="I48" s="5">
        <v>63.589288658459708</v>
      </c>
      <c r="J48" s="5">
        <v>64.966996193898382</v>
      </c>
      <c r="K48" s="5">
        <v>61.007159414109537</v>
      </c>
      <c r="L48" s="5">
        <v>66.603166957032386</v>
      </c>
      <c r="M48" s="5">
        <v>63.204758591551098</v>
      </c>
      <c r="N48" s="5">
        <v>62.450428714243593</v>
      </c>
      <c r="O48" s="5">
        <v>68.481683938725936</v>
      </c>
      <c r="P48" s="5">
        <v>62.850899853623559</v>
      </c>
      <c r="Q48" s="5">
        <v>67.15661536403212</v>
      </c>
      <c r="R48" s="5">
        <v>74.316787039520165</v>
      </c>
      <c r="S48" s="5">
        <v>69.903424218912832</v>
      </c>
      <c r="T48" s="5">
        <v>65.380333164163233</v>
      </c>
      <c r="U48" s="5">
        <v>76.358123978633628</v>
      </c>
      <c r="V48" s="5">
        <v>74.882616080397867</v>
      </c>
      <c r="W48" s="5">
        <v>67.063237339410946</v>
      </c>
      <c r="X48" s="5">
        <v>69.057070783633108</v>
      </c>
      <c r="Y48" s="5">
        <v>74.86028466798291</v>
      </c>
      <c r="Z48" s="3">
        <f t="shared" si="0"/>
        <v>-1.1186384828866238</v>
      </c>
      <c r="AA48" s="3">
        <f t="shared" si="1"/>
        <v>-4.0829898997036622</v>
      </c>
      <c r="AB48" s="3">
        <f t="shared" si="2"/>
        <v>-2.1975991774415604</v>
      </c>
      <c r="AC48" s="3">
        <f t="shared" si="3"/>
        <v>-0.4004711393799667</v>
      </c>
      <c r="AD48" s="3">
        <f t="shared" si="4"/>
        <v>-2.7468088548807117</v>
      </c>
      <c r="AE48" s="3">
        <f t="shared" si="5"/>
        <v>-9.5022829162346341</v>
      </c>
      <c r="AF48" s="3">
        <f t="shared" si="6"/>
        <v>-7.7970473285719635</v>
      </c>
      <c r="AG48" s="18">
        <f t="shared" si="7"/>
        <v>-3.1453991270516752</v>
      </c>
      <c r="AH48" s="3">
        <f t="shared" si="8"/>
        <v>2.0267606441650514</v>
      </c>
      <c r="AI48" s="3">
        <f t="shared" si="9"/>
        <v>-5.5960075429228482</v>
      </c>
      <c r="AJ48" s="3">
        <f t="shared" si="10"/>
        <v>-6.0312552244823436</v>
      </c>
      <c r="AK48" s="3">
        <f t="shared" si="11"/>
        <v>-7.1601716754880442</v>
      </c>
      <c r="AL48" s="3">
        <f t="shared" si="12"/>
        <v>-10.977790814470396</v>
      </c>
      <c r="AM48" s="3">
        <f t="shared" si="13"/>
        <v>-1.9938334442221617</v>
      </c>
      <c r="AN48" t="str">
        <f t="shared" si="14"/>
        <v>BI-RUI-006LD</v>
      </c>
      <c r="AO48" t="str">
        <f t="shared" si="15"/>
        <v>BI-RUI-006LD</v>
      </c>
      <c r="AP48" t="str">
        <v>BI-RUI-P003LD</v>
      </c>
      <c r="AS48" t="str">
        <v>BI-RUI-C030LD</v>
      </c>
      <c r="AV48" t="str">
        <v>BI-RUI-C022LD</v>
      </c>
    </row>
    <row r="49" spans="1:48">
      <c r="A49" s="1">
        <v>628</v>
      </c>
      <c r="B49" t="s">
        <v>39</v>
      </c>
      <c r="C49" t="s">
        <v>46</v>
      </c>
      <c r="E49" s="5">
        <v>61.308824278725012</v>
      </c>
      <c r="F49" s="5">
        <v>64.312401424770599</v>
      </c>
      <c r="G49" s="5">
        <v>60.538526948993827</v>
      </c>
      <c r="H49" s="5">
        <v>63.677748903652983</v>
      </c>
      <c r="I49" s="5">
        <v>67.227886478294835</v>
      </c>
      <c r="J49" s="5">
        <v>63.825406860757766</v>
      </c>
      <c r="K49" s="5">
        <v>62.430934147774877</v>
      </c>
      <c r="L49" s="5">
        <v>62.11379364312662</v>
      </c>
      <c r="M49" s="5">
        <v>69.242081158435013</v>
      </c>
      <c r="N49" s="5">
        <v>63.701659401120523</v>
      </c>
      <c r="O49" s="5">
        <v>69.866253784095136</v>
      </c>
      <c r="P49" s="5">
        <v>64.827341631288078</v>
      </c>
      <c r="Q49" s="5">
        <v>63.774440916818982</v>
      </c>
      <c r="R49" s="5">
        <v>74.204108455506926</v>
      </c>
      <c r="S49" s="5">
        <v>71.404210517288917</v>
      </c>
      <c r="T49" s="5">
        <v>67.627600370711434</v>
      </c>
      <c r="U49" s="5">
        <v>77.077504694869063</v>
      </c>
      <c r="V49" s="5">
        <v>75.778472233746044</v>
      </c>
      <c r="W49" s="5">
        <v>69.884330440059188</v>
      </c>
      <c r="X49" s="5">
        <v>70.181713746388098</v>
      </c>
      <c r="Y49" s="5">
        <v>75.124719723430289</v>
      </c>
      <c r="Z49" s="3">
        <f t="shared" si="0"/>
        <v>0.7702973297311857</v>
      </c>
      <c r="AA49" s="3">
        <f t="shared" si="1"/>
        <v>-0.14765795710478358</v>
      </c>
      <c r="AB49" s="3">
        <f t="shared" si="2"/>
        <v>-6.8111470106601359</v>
      </c>
      <c r="AC49" s="3">
        <f t="shared" si="3"/>
        <v>-1.1256822301675555</v>
      </c>
      <c r="AD49" s="3">
        <f t="shared" si="4"/>
        <v>-7.6297696004699347</v>
      </c>
      <c r="AE49" s="3">
        <f t="shared" si="5"/>
        <v>-8.1508718630346095</v>
      </c>
      <c r="AF49" s="3">
        <f t="shared" si="6"/>
        <v>-5.2403892833711012</v>
      </c>
      <c r="AG49" s="18">
        <f t="shared" si="7"/>
        <v>-3.0035771460455862</v>
      </c>
      <c r="AH49" s="3">
        <f t="shared" si="8"/>
        <v>3.7738744757767719</v>
      </c>
      <c r="AI49" s="3">
        <f t="shared" si="9"/>
        <v>0.3171405046482576</v>
      </c>
      <c r="AJ49" s="3">
        <f t="shared" si="10"/>
        <v>-6.164594382974613</v>
      </c>
      <c r="AK49" s="3">
        <f t="shared" si="11"/>
        <v>-10.429667538687944</v>
      </c>
      <c r="AL49" s="3">
        <f t="shared" si="12"/>
        <v>-9.4499043241576288</v>
      </c>
      <c r="AM49" s="3">
        <f t="shared" si="13"/>
        <v>-0.29738330632891063</v>
      </c>
      <c r="AN49" t="str">
        <f t="shared" si="14"/>
        <v>BI-RUI-006LD</v>
      </c>
      <c r="AO49" t="str">
        <f t="shared" si="15"/>
        <v>BI-RUI-006LD</v>
      </c>
      <c r="AP49" t="str">
        <v>BI-RUI-P014LD</v>
      </c>
      <c r="AS49" t="str">
        <v>BI-RUI-C031LD</v>
      </c>
      <c r="AV49" t="str">
        <v>BI-RUI-C030LD</v>
      </c>
    </row>
    <row r="50" spans="1:48">
      <c r="A50" s="1">
        <v>567</v>
      </c>
      <c r="B50" t="s">
        <v>40</v>
      </c>
      <c r="C50" t="s">
        <v>46</v>
      </c>
      <c r="E50" s="5">
        <v>66.336861256108463</v>
      </c>
      <c r="F50" s="5">
        <v>60.952856584649041</v>
      </c>
      <c r="G50" s="5">
        <v>58.685278914089771</v>
      </c>
      <c r="H50" s="5">
        <v>64.576183871889569</v>
      </c>
      <c r="I50" s="5">
        <v>63.58992956534243</v>
      </c>
      <c r="J50" s="5">
        <v>68.016165810421413</v>
      </c>
      <c r="K50" s="5">
        <v>62.146372203934661</v>
      </c>
      <c r="L50" s="5">
        <v>61.465857713303578</v>
      </c>
      <c r="M50" s="5">
        <v>58.413390247979073</v>
      </c>
      <c r="N50" s="5">
        <v>66.604308212814075</v>
      </c>
      <c r="O50" s="5">
        <v>67.50587994904825</v>
      </c>
      <c r="P50" s="5">
        <v>62.413878213556593</v>
      </c>
      <c r="Q50" s="5">
        <v>66.000199807085878</v>
      </c>
      <c r="R50" s="5">
        <v>74.481051653910825</v>
      </c>
      <c r="S50" s="5">
        <v>68.681126081846685</v>
      </c>
      <c r="T50" s="5">
        <v>68.334445129804195</v>
      </c>
      <c r="U50" s="5">
        <v>76.975914311587957</v>
      </c>
      <c r="V50" s="5">
        <v>75.359774371242253</v>
      </c>
      <c r="W50" s="5">
        <v>68.431748339861883</v>
      </c>
      <c r="X50" s="5">
        <v>65.646450957902886</v>
      </c>
      <c r="Y50" s="5">
        <v>74.961908911690657</v>
      </c>
      <c r="Z50" s="3">
        <f t="shared" si="0"/>
        <v>7.6515823420186919</v>
      </c>
      <c r="AA50" s="3">
        <f t="shared" si="1"/>
        <v>-3.4399819385318438</v>
      </c>
      <c r="AB50" s="3">
        <f t="shared" si="2"/>
        <v>3.7329819559555872</v>
      </c>
      <c r="AC50" s="3">
        <f t="shared" si="3"/>
        <v>4.1904299992574821</v>
      </c>
      <c r="AD50" s="3">
        <f t="shared" si="4"/>
        <v>-2.6809262747608074</v>
      </c>
      <c r="AE50" s="3">
        <f t="shared" si="5"/>
        <v>-7.0253292414380581</v>
      </c>
      <c r="AF50" s="3">
        <f t="shared" si="6"/>
        <v>-6.5301605718287732</v>
      </c>
      <c r="AG50" s="18">
        <f t="shared" si="7"/>
        <v>5.3840046714594223</v>
      </c>
      <c r="AH50" s="3">
        <f t="shared" si="8"/>
        <v>2.2675776705592696</v>
      </c>
      <c r="AI50" s="3">
        <f t="shared" si="9"/>
        <v>0.68051449063108294</v>
      </c>
      <c r="AJ50" s="3">
        <f t="shared" si="10"/>
        <v>-0.90157173623417464</v>
      </c>
      <c r="AK50" s="3">
        <f t="shared" si="11"/>
        <v>-8.4808518468249474</v>
      </c>
      <c r="AL50" s="3">
        <f t="shared" si="12"/>
        <v>-8.6414691817837621</v>
      </c>
      <c r="AM50" s="3">
        <f t="shared" si="13"/>
        <v>2.7852973819589977</v>
      </c>
      <c r="AN50" t="str">
        <f t="shared" si="14"/>
        <v>BI-RUI-006LD</v>
      </c>
      <c r="AO50" t="str">
        <f t="shared" si="15"/>
        <v>BI-RUI-006LD</v>
      </c>
      <c r="AS50" t="str">
        <v>BI-RUI-C032LD</v>
      </c>
      <c r="AV50" t="str">
        <v>BI-RUI-C031LD</v>
      </c>
    </row>
    <row r="51" spans="1:48" s="12" customFormat="1">
      <c r="A51" s="1">
        <v>129</v>
      </c>
      <c r="B51" s="12" t="s">
        <v>41</v>
      </c>
      <c r="C51" s="12" t="s">
        <v>46</v>
      </c>
      <c r="D51"/>
      <c r="E51" s="5">
        <v>62.377275623956344</v>
      </c>
      <c r="F51" s="5">
        <v>62.693901123143178</v>
      </c>
      <c r="G51" s="5">
        <v>57.978322479671021</v>
      </c>
      <c r="H51" s="5">
        <v>63.679952317292113</v>
      </c>
      <c r="I51" s="5">
        <v>62.302261097959288</v>
      </c>
      <c r="J51" s="5">
        <v>59.717987294620727</v>
      </c>
      <c r="K51" s="5">
        <v>67.655983033175545</v>
      </c>
      <c r="L51" s="5">
        <v>72.535429097829962</v>
      </c>
      <c r="M51" s="5">
        <v>64.034762482434431</v>
      </c>
      <c r="N51" s="5">
        <v>65.027405466529359</v>
      </c>
      <c r="O51" s="5">
        <v>69.445060227539187</v>
      </c>
      <c r="P51" s="5">
        <v>69.604050779305808</v>
      </c>
      <c r="Q51" s="5">
        <v>62.867083956646397</v>
      </c>
      <c r="R51" s="5">
        <v>75.789468338194709</v>
      </c>
      <c r="S51" s="5">
        <v>71.565989369103676</v>
      </c>
      <c r="T51" s="5">
        <v>68.383843047675356</v>
      </c>
      <c r="U51" s="5">
        <v>74.871846877678948</v>
      </c>
      <c r="V51" s="5">
        <v>75.872152812622943</v>
      </c>
      <c r="W51" s="5">
        <v>66.52822223821552</v>
      </c>
      <c r="X51" s="5">
        <v>67.729835413099096</v>
      </c>
      <c r="Y51" s="5">
        <v>74.915181766685649</v>
      </c>
      <c r="Z51" s="3">
        <f t="shared" si="0"/>
        <v>4.398953144285322</v>
      </c>
      <c r="AA51" s="3">
        <f t="shared" si="1"/>
        <v>3.9619650226713858</v>
      </c>
      <c r="AB51" s="3">
        <f t="shared" si="2"/>
        <v>3.6212205507411142</v>
      </c>
      <c r="AC51" s="3">
        <f t="shared" si="3"/>
        <v>-4.5766453127764493</v>
      </c>
      <c r="AD51" s="3">
        <f t="shared" si="4"/>
        <v>-8.6989054124572789</v>
      </c>
      <c r="AE51" s="3">
        <f t="shared" si="5"/>
        <v>-7.4883097649475872</v>
      </c>
      <c r="AF51" s="3">
        <f t="shared" si="6"/>
        <v>-8.386959528470129</v>
      </c>
      <c r="AG51" s="18">
        <f t="shared" si="7"/>
        <v>-0.31662549918683425</v>
      </c>
      <c r="AH51" s="3">
        <f t="shared" si="8"/>
        <v>4.7155786434721563</v>
      </c>
      <c r="AI51" s="3">
        <f t="shared" si="9"/>
        <v>-4.8794460646544167</v>
      </c>
      <c r="AJ51" s="3">
        <f t="shared" si="10"/>
        <v>-4.4176547610098282</v>
      </c>
      <c r="AK51" s="3">
        <f t="shared" si="11"/>
        <v>-12.922384381548312</v>
      </c>
      <c r="AL51" s="3">
        <f t="shared" si="12"/>
        <v>-6.488003830003592</v>
      </c>
      <c r="AM51" s="3">
        <f t="shared" si="13"/>
        <v>-1.2016131748835761</v>
      </c>
      <c r="AN51" t="str">
        <f t="shared" si="14"/>
        <v>BI-RUI-006LD</v>
      </c>
      <c r="AO51" t="str">
        <f t="shared" si="15"/>
        <v>BI-RUI-006LD</v>
      </c>
      <c r="AS51" s="12" t="str">
        <v>BI-RUI-C033LD</v>
      </c>
      <c r="AV51" s="12" t="str">
        <v>BI-RUI-C032LD</v>
      </c>
    </row>
    <row r="52" spans="1:48">
      <c r="A52" s="2">
        <v>191</v>
      </c>
      <c r="B52" t="s">
        <v>27</v>
      </c>
      <c r="C52" t="s">
        <v>47</v>
      </c>
      <c r="D52" t="s">
        <v>48</v>
      </c>
      <c r="E52" s="5">
        <v>67.338003185820881</v>
      </c>
      <c r="F52" s="5">
        <v>66.19152109028451</v>
      </c>
      <c r="G52" s="5">
        <v>61.910095287839511</v>
      </c>
      <c r="H52" s="5">
        <v>67.22002058258694</v>
      </c>
      <c r="I52" s="5">
        <v>65.567950259477911</v>
      </c>
      <c r="J52" s="5">
        <v>61.929302213393889</v>
      </c>
      <c r="K52" s="5">
        <v>66.870357620650026</v>
      </c>
      <c r="L52" s="5">
        <v>66.030311331349964</v>
      </c>
      <c r="M52" s="5">
        <v>61.379435735919621</v>
      </c>
      <c r="N52" s="5">
        <v>67.165015678335266</v>
      </c>
      <c r="O52" s="5">
        <v>66.642147931174009</v>
      </c>
      <c r="P52" s="5">
        <v>61.674962751784733</v>
      </c>
      <c r="Q52" s="5">
        <v>66.598334082475361</v>
      </c>
      <c r="R52" s="5">
        <v>66.81305478056268</v>
      </c>
      <c r="S52" s="5">
        <v>62.42529498111665</v>
      </c>
      <c r="T52" s="5">
        <v>65.20811711624988</v>
      </c>
      <c r="U52" s="5">
        <v>66.974588808372118</v>
      </c>
      <c r="V52" s="5">
        <v>63.931192816219529</v>
      </c>
      <c r="W52" s="5">
        <v>63.954641466840137</v>
      </c>
      <c r="X52" s="5">
        <v>64.009795095735043</v>
      </c>
      <c r="Y52" s="5">
        <v>65.806596466473678</v>
      </c>
      <c r="Z52" s="3">
        <f t="shared" si="0"/>
        <v>5.4279078979813704</v>
      </c>
      <c r="AA52" s="3">
        <f t="shared" si="1"/>
        <v>5.2907183691930513</v>
      </c>
      <c r="AB52" s="3">
        <f t="shared" si="2"/>
        <v>5.4909218847304047</v>
      </c>
      <c r="AC52" s="3">
        <f t="shared" si="3"/>
        <v>5.4900529265505327</v>
      </c>
      <c r="AD52" s="3">
        <f t="shared" si="4"/>
        <v>4.1730391013587109</v>
      </c>
      <c r="AE52" s="3">
        <f t="shared" si="5"/>
        <v>1.2769243000303518</v>
      </c>
      <c r="AF52" s="3">
        <f t="shared" si="6"/>
        <v>-1.8519549996335414</v>
      </c>
      <c r="AG52" s="18">
        <f t="shared" si="7"/>
        <v>1.1464820955363706</v>
      </c>
      <c r="AH52" s="3">
        <f t="shared" si="8"/>
        <v>4.2814258024449998</v>
      </c>
      <c r="AI52" s="3">
        <f t="shared" si="9"/>
        <v>0.8400462893000622</v>
      </c>
      <c r="AJ52" s="3">
        <f t="shared" si="10"/>
        <v>0.52286774716125706</v>
      </c>
      <c r="AK52" s="3">
        <f t="shared" si="11"/>
        <v>-0.21472069808731931</v>
      </c>
      <c r="AL52" s="3">
        <f t="shared" si="12"/>
        <v>-1.7664716921222379</v>
      </c>
      <c r="AM52" s="3">
        <f t="shared" si="13"/>
        <v>-5.5153628894906603E-2</v>
      </c>
      <c r="AN52" t="str">
        <f t="shared" si="14"/>
        <v/>
      </c>
      <c r="AO52" t="str">
        <f t="shared" si="15"/>
        <v/>
      </c>
      <c r="AS52" t="str">
        <v>BI-RUI-C034LD</v>
      </c>
      <c r="AV52" t="str">
        <v>BI-RUI-C033LD</v>
      </c>
    </row>
    <row r="53" spans="1:48">
      <c r="A53" s="1">
        <v>254</v>
      </c>
      <c r="B53" t="s">
        <v>30</v>
      </c>
      <c r="C53" t="s">
        <v>47</v>
      </c>
      <c r="E53" s="5">
        <v>66.240155277795793</v>
      </c>
      <c r="F53" s="5">
        <v>64.489480595931099</v>
      </c>
      <c r="G53" s="5">
        <v>58.463968290361812</v>
      </c>
      <c r="H53" s="5">
        <v>66.15382403028137</v>
      </c>
      <c r="I53" s="5">
        <v>64.886711158011394</v>
      </c>
      <c r="J53" s="5">
        <v>58.181076119954369</v>
      </c>
      <c r="K53" s="5">
        <v>67.001920519642383</v>
      </c>
      <c r="L53" s="5">
        <v>65.470964812825997</v>
      </c>
      <c r="M53" s="5">
        <v>60.639613172023097</v>
      </c>
      <c r="N53" s="5">
        <v>67.319389912085995</v>
      </c>
      <c r="O53" s="5">
        <v>66.159148275773646</v>
      </c>
      <c r="P53" s="5">
        <v>62.332989159948049</v>
      </c>
      <c r="Q53" s="5">
        <v>66.589460411606069</v>
      </c>
      <c r="R53" s="5">
        <v>67.417793789872377</v>
      </c>
      <c r="S53" s="5">
        <v>61.921265142760497</v>
      </c>
      <c r="T53" s="5">
        <v>65.432123056710267</v>
      </c>
      <c r="U53" s="5">
        <v>69.439998814143536</v>
      </c>
      <c r="V53" s="5">
        <v>64.090674977705788</v>
      </c>
      <c r="W53" s="5">
        <v>64.365322442422212</v>
      </c>
      <c r="X53" s="5">
        <v>64.302356671031063</v>
      </c>
      <c r="Y53" s="5">
        <v>65.659170048041219</v>
      </c>
      <c r="Z53" s="3">
        <f t="shared" si="0"/>
        <v>7.7761869874339808</v>
      </c>
      <c r="AA53" s="3">
        <f t="shared" si="1"/>
        <v>7.9727479103270014</v>
      </c>
      <c r="AB53" s="3">
        <f t="shared" si="2"/>
        <v>6.3623073476192857</v>
      </c>
      <c r="AC53" s="3">
        <f t="shared" si="3"/>
        <v>4.9864007521379463</v>
      </c>
      <c r="AD53" s="3">
        <f t="shared" si="4"/>
        <v>4.6681952688455723</v>
      </c>
      <c r="AE53" s="3">
        <f t="shared" si="5"/>
        <v>1.3414480790044792</v>
      </c>
      <c r="AF53" s="3">
        <f t="shared" si="6"/>
        <v>-1.2938476056190069</v>
      </c>
      <c r="AG53" s="18">
        <f t="shared" si="7"/>
        <v>1.7506746818646945</v>
      </c>
      <c r="AH53" s="3">
        <f t="shared" si="8"/>
        <v>6.0255123055692863</v>
      </c>
      <c r="AI53" s="3">
        <f t="shared" si="9"/>
        <v>1.5309557068163855</v>
      </c>
      <c r="AJ53" s="3">
        <f t="shared" si="10"/>
        <v>1.1602416363123496</v>
      </c>
      <c r="AK53" s="3">
        <f t="shared" si="11"/>
        <v>-0.82833337826630782</v>
      </c>
      <c r="AL53" s="3">
        <f t="shared" si="12"/>
        <v>-4.0078757574332684</v>
      </c>
      <c r="AM53" s="3">
        <f t="shared" si="13"/>
        <v>6.2965771391148451E-2</v>
      </c>
      <c r="AN53" t="str">
        <f t="shared" si="14"/>
        <v/>
      </c>
      <c r="AO53" t="str">
        <f t="shared" si="15"/>
        <v>BI-RUI-007LD</v>
      </c>
      <c r="AS53" t="str">
        <v>BI-RUI-P001LD</v>
      </c>
      <c r="AV53" t="str">
        <v>BI-RUI-C034LD</v>
      </c>
    </row>
    <row r="54" spans="1:48">
      <c r="A54" s="1">
        <v>442</v>
      </c>
      <c r="B54" t="s">
        <v>32</v>
      </c>
      <c r="C54" t="s">
        <v>47</v>
      </c>
      <c r="E54" s="5">
        <v>67.633795412551137</v>
      </c>
      <c r="F54" s="5">
        <v>65.366645351081957</v>
      </c>
      <c r="G54" s="5">
        <v>59.38093016353784</v>
      </c>
      <c r="H54" s="5">
        <v>67.288522686663242</v>
      </c>
      <c r="I54" s="5">
        <v>65.441775306048854</v>
      </c>
      <c r="J54" s="5">
        <v>59.212166762486753</v>
      </c>
      <c r="K54" s="5">
        <v>66.181070359506805</v>
      </c>
      <c r="L54" s="5">
        <v>65.567696074925607</v>
      </c>
      <c r="M54" s="5">
        <v>59.211233006346717</v>
      </c>
      <c r="N54" s="5">
        <v>66.430442870768601</v>
      </c>
      <c r="O54" s="5">
        <v>66.722171081476233</v>
      </c>
      <c r="P54" s="5">
        <v>60.639908947586598</v>
      </c>
      <c r="Q54" s="5">
        <v>67.018975106493713</v>
      </c>
      <c r="R54" s="5">
        <v>68.578228527011731</v>
      </c>
      <c r="S54" s="5">
        <v>63.616427538783341</v>
      </c>
      <c r="T54" s="5">
        <v>67.301115360852805</v>
      </c>
      <c r="U54" s="5">
        <v>69.939310472171655</v>
      </c>
      <c r="V54" s="5">
        <v>66.474058880625918</v>
      </c>
      <c r="W54" s="5">
        <v>65.332377989932141</v>
      </c>
      <c r="X54" s="5">
        <v>65.4190558546576</v>
      </c>
      <c r="Y54" s="5">
        <v>65.804136088677453</v>
      </c>
      <c r="Z54" s="3">
        <f t="shared" si="0"/>
        <v>8.252865249013297</v>
      </c>
      <c r="AA54" s="3">
        <f t="shared" si="1"/>
        <v>8.0763559241764895</v>
      </c>
      <c r="AB54" s="3">
        <f t="shared" si="2"/>
        <v>6.9698373531600879</v>
      </c>
      <c r="AC54" s="3">
        <f t="shared" si="3"/>
        <v>5.7905339231820037</v>
      </c>
      <c r="AD54" s="3">
        <f t="shared" si="4"/>
        <v>3.4025475677103714</v>
      </c>
      <c r="AE54" s="3">
        <f t="shared" si="5"/>
        <v>0.82705648022688649</v>
      </c>
      <c r="AF54" s="3">
        <f t="shared" si="6"/>
        <v>-0.47175809874531183</v>
      </c>
      <c r="AG54" s="18">
        <f t="shared" si="7"/>
        <v>2.2671500614691809</v>
      </c>
      <c r="AH54" s="3">
        <f t="shared" si="8"/>
        <v>5.9857151875441161</v>
      </c>
      <c r="AI54" s="3">
        <f t="shared" si="9"/>
        <v>0.61337428458119803</v>
      </c>
      <c r="AJ54" s="3">
        <f t="shared" si="10"/>
        <v>-0.29172821070763177</v>
      </c>
      <c r="AK54" s="3">
        <f t="shared" si="11"/>
        <v>-1.5592534205180186</v>
      </c>
      <c r="AL54" s="3">
        <f t="shared" si="12"/>
        <v>-2.6381951113188506</v>
      </c>
      <c r="AM54" s="3">
        <f t="shared" si="13"/>
        <v>-8.6677864725459131E-2</v>
      </c>
      <c r="AN54" t="str">
        <f t="shared" si="14"/>
        <v/>
      </c>
      <c r="AO54" t="str">
        <f t="shared" si="15"/>
        <v>BI-RUI-007LD</v>
      </c>
      <c r="AS54" t="str">
        <v>BI-RUI-P002LD</v>
      </c>
      <c r="AV54" t="str">
        <v>BI-RUI-P001LD</v>
      </c>
    </row>
    <row r="55" spans="1:48">
      <c r="A55" s="1">
        <v>4</v>
      </c>
      <c r="B55" t="s">
        <v>33</v>
      </c>
      <c r="C55" t="s">
        <v>47</v>
      </c>
      <c r="E55" s="5">
        <v>65.576938052550503</v>
      </c>
      <c r="F55" s="5">
        <v>65.430164958962564</v>
      </c>
      <c r="G55" s="5">
        <v>59.560291215290157</v>
      </c>
      <c r="H55" s="5">
        <v>66.119418895007655</v>
      </c>
      <c r="I55" s="5">
        <v>66.225511460047457</v>
      </c>
      <c r="J55" s="5">
        <v>58.731639728779577</v>
      </c>
      <c r="K55" s="5">
        <v>66.333734833519927</v>
      </c>
      <c r="L55" s="5">
        <v>65.910299042923668</v>
      </c>
      <c r="M55" s="5">
        <v>60.456926601076319</v>
      </c>
      <c r="N55" s="5">
        <v>65.88100914189539</v>
      </c>
      <c r="O55" s="5">
        <v>66.050576737877492</v>
      </c>
      <c r="P55" s="5">
        <v>60.305473642764831</v>
      </c>
      <c r="Q55" s="5">
        <v>66.123402316034714</v>
      </c>
      <c r="R55" s="5">
        <v>67.820342307429001</v>
      </c>
      <c r="S55" s="5">
        <v>63.408042312979077</v>
      </c>
      <c r="T55" s="5">
        <v>65.30032315593067</v>
      </c>
      <c r="U55" s="5">
        <v>66.722439581921051</v>
      </c>
      <c r="V55" s="5">
        <v>63.756833811347548</v>
      </c>
      <c r="W55" s="5">
        <v>63.663626744041039</v>
      </c>
      <c r="X55" s="5">
        <v>66.244246431569337</v>
      </c>
      <c r="Y55" s="5">
        <v>62.795523612254478</v>
      </c>
      <c r="Z55" s="3">
        <f t="shared" si="0"/>
        <v>6.0166468372603461</v>
      </c>
      <c r="AA55" s="3">
        <f t="shared" si="1"/>
        <v>7.3877791662280785</v>
      </c>
      <c r="AB55" s="3">
        <f t="shared" si="2"/>
        <v>5.8768082324436079</v>
      </c>
      <c r="AC55" s="3">
        <f t="shared" si="3"/>
        <v>5.5755354991305595</v>
      </c>
      <c r="AD55" s="3">
        <f t="shared" si="4"/>
        <v>2.7153600030556362</v>
      </c>
      <c r="AE55" s="3">
        <f t="shared" si="5"/>
        <v>1.5434893445831221</v>
      </c>
      <c r="AF55" s="3">
        <f t="shared" si="6"/>
        <v>0.86810313178656173</v>
      </c>
      <c r="AG55" s="18">
        <f t="shared" si="7"/>
        <v>0.14677309358793877</v>
      </c>
      <c r="AH55" s="3">
        <f t="shared" si="8"/>
        <v>5.8698737436724073</v>
      </c>
      <c r="AI55" s="3">
        <f t="shared" si="9"/>
        <v>0.42343579059625824</v>
      </c>
      <c r="AJ55" s="3">
        <f t="shared" si="10"/>
        <v>-0.16956759598210169</v>
      </c>
      <c r="AK55" s="3">
        <f t="shared" si="11"/>
        <v>-1.696939991394288</v>
      </c>
      <c r="AL55" s="3">
        <f t="shared" si="12"/>
        <v>-1.4221164259903816</v>
      </c>
      <c r="AM55" s="3">
        <f t="shared" si="13"/>
        <v>-2.5806196875282978</v>
      </c>
      <c r="AN55" t="str">
        <f t="shared" si="14"/>
        <v/>
      </c>
      <c r="AO55" t="str">
        <f t="shared" si="15"/>
        <v>BI-RUI-007LD</v>
      </c>
      <c r="AS55" t="str">
        <v>BI-RUI-P003LD</v>
      </c>
      <c r="AV55" t="str">
        <v>BI-RUI-P002LD</v>
      </c>
    </row>
    <row r="56" spans="1:48">
      <c r="A56" s="1">
        <v>505</v>
      </c>
      <c r="B56" t="s">
        <v>34</v>
      </c>
      <c r="C56" t="s">
        <v>47</v>
      </c>
      <c r="E56" s="5">
        <v>65.824155410024488</v>
      </c>
      <c r="F56" s="5">
        <v>65.870464174048195</v>
      </c>
      <c r="G56" s="5">
        <v>60.361827008740093</v>
      </c>
      <c r="H56" s="5">
        <v>66.983510454866476</v>
      </c>
      <c r="I56" s="5">
        <v>65.562835367101513</v>
      </c>
      <c r="J56" s="5">
        <v>59.718239762072933</v>
      </c>
      <c r="K56" s="5">
        <v>66.456902550754563</v>
      </c>
      <c r="L56" s="5">
        <v>66.96810004419109</v>
      </c>
      <c r="M56" s="5">
        <v>61.122512106382658</v>
      </c>
      <c r="N56" s="5">
        <v>66.256509374893795</v>
      </c>
      <c r="O56" s="5">
        <v>66.889881312977309</v>
      </c>
      <c r="P56" s="5">
        <v>61.518076840199733</v>
      </c>
      <c r="Q56" s="5">
        <v>66.985187764090654</v>
      </c>
      <c r="R56" s="5">
        <v>67.712496484482983</v>
      </c>
      <c r="S56" s="5">
        <v>64.309731152763433</v>
      </c>
      <c r="T56" s="5">
        <v>65.35830101198934</v>
      </c>
      <c r="U56" s="5">
        <v>67.993633481722256</v>
      </c>
      <c r="V56" s="5">
        <v>64.120624765922017</v>
      </c>
      <c r="W56" s="5">
        <v>64.303566188718946</v>
      </c>
      <c r="X56" s="5">
        <v>65.643624123598272</v>
      </c>
      <c r="Y56" s="5">
        <v>62.431665710376627</v>
      </c>
      <c r="Z56" s="3">
        <f t="shared" si="0"/>
        <v>5.4623284012843953</v>
      </c>
      <c r="AA56" s="3">
        <f t="shared" si="1"/>
        <v>7.2652706927935427</v>
      </c>
      <c r="AB56" s="3">
        <f t="shared" si="2"/>
        <v>5.3343904443719055</v>
      </c>
      <c r="AC56" s="3">
        <f t="shared" si="3"/>
        <v>4.7384325346940628</v>
      </c>
      <c r="AD56" s="3">
        <f t="shared" si="4"/>
        <v>2.6754566113272205</v>
      </c>
      <c r="AE56" s="3">
        <f t="shared" si="5"/>
        <v>1.2376762460673234</v>
      </c>
      <c r="AF56" s="3">
        <f t="shared" si="6"/>
        <v>1.8719004783423188</v>
      </c>
      <c r="AG56" s="18">
        <f t="shared" si="7"/>
        <v>-4.6308764023706317E-2</v>
      </c>
      <c r="AH56" s="3">
        <f t="shared" si="8"/>
        <v>5.5086371653081017</v>
      </c>
      <c r="AI56" s="3">
        <f t="shared" si="9"/>
        <v>-0.51119749343652643</v>
      </c>
      <c r="AJ56" s="3">
        <f t="shared" si="10"/>
        <v>-0.63337193808351344</v>
      </c>
      <c r="AK56" s="3">
        <f t="shared" si="11"/>
        <v>-0.72730872039232963</v>
      </c>
      <c r="AL56" s="3">
        <f t="shared" si="12"/>
        <v>-2.6353324697329157</v>
      </c>
      <c r="AM56" s="3">
        <f t="shared" si="13"/>
        <v>-1.3400579348793258</v>
      </c>
      <c r="AN56" t="str">
        <f t="shared" si="14"/>
        <v/>
      </c>
      <c r="AO56" t="str">
        <f t="shared" si="15"/>
        <v>BI-RUI-007LD</v>
      </c>
      <c r="AS56" t="str">
        <v>BI-RUI-P004LD</v>
      </c>
      <c r="AV56" t="str">
        <v>BI-RUI-P003LD</v>
      </c>
    </row>
    <row r="57" spans="1:48">
      <c r="A57" s="1">
        <v>379</v>
      </c>
      <c r="B57" t="s">
        <v>35</v>
      </c>
      <c r="C57" t="s">
        <v>47</v>
      </c>
      <c r="E57" s="5">
        <v>66.482452405410655</v>
      </c>
      <c r="F57" s="5">
        <v>64.522595435538449</v>
      </c>
      <c r="G57" s="5">
        <v>59.26117250453067</v>
      </c>
      <c r="H57" s="5">
        <v>66.270181153307121</v>
      </c>
      <c r="I57" s="5">
        <v>66.559222799845926</v>
      </c>
      <c r="J57" s="5">
        <v>60.450245864413503</v>
      </c>
      <c r="K57" s="5">
        <v>65.913716231172828</v>
      </c>
      <c r="L57" s="5">
        <v>66.83957477448773</v>
      </c>
      <c r="M57" s="5">
        <v>60.529257290360022</v>
      </c>
      <c r="N57" s="5">
        <v>65.974841477904235</v>
      </c>
      <c r="O57" s="5">
        <v>67.034744019678286</v>
      </c>
      <c r="P57" s="5">
        <v>61.663977327010713</v>
      </c>
      <c r="Q57" s="5">
        <v>66.278994382436181</v>
      </c>
      <c r="R57" s="5">
        <v>68.549076814868997</v>
      </c>
      <c r="S57" s="5">
        <v>63.896834685380881</v>
      </c>
      <c r="T57" s="5">
        <v>64.740060324975403</v>
      </c>
      <c r="U57" s="5">
        <v>68.367452239202251</v>
      </c>
      <c r="V57" s="5">
        <v>65.902442822033919</v>
      </c>
      <c r="W57" s="5">
        <v>64.701170856295263</v>
      </c>
      <c r="X57" s="5">
        <v>65.439151485795762</v>
      </c>
      <c r="Y57" s="5">
        <v>63.664932517467321</v>
      </c>
      <c r="Z57" s="3">
        <f t="shared" si="0"/>
        <v>7.2212799008799848</v>
      </c>
      <c r="AA57" s="3">
        <f t="shared" si="1"/>
        <v>5.8199352888936176</v>
      </c>
      <c r="AB57" s="3">
        <f t="shared" si="2"/>
        <v>5.3844589408128058</v>
      </c>
      <c r="AC57" s="3">
        <f t="shared" si="3"/>
        <v>4.3108641508935222</v>
      </c>
      <c r="AD57" s="3">
        <f t="shared" si="4"/>
        <v>2.3821596970553003</v>
      </c>
      <c r="AE57" s="3">
        <f t="shared" si="5"/>
        <v>-1.1623824970585162</v>
      </c>
      <c r="AF57" s="3">
        <f t="shared" si="6"/>
        <v>1.0362383388279426</v>
      </c>
      <c r="AG57" s="18">
        <f t="shared" si="7"/>
        <v>1.9598569698722059</v>
      </c>
      <c r="AH57" s="3">
        <f t="shared" si="8"/>
        <v>5.2614229310077789</v>
      </c>
      <c r="AI57" s="3">
        <f t="shared" si="9"/>
        <v>-0.92585854331490225</v>
      </c>
      <c r="AJ57" s="3">
        <f t="shared" si="10"/>
        <v>-1.0599025417740506</v>
      </c>
      <c r="AK57" s="3">
        <f t="shared" si="11"/>
        <v>-2.2700824324328153</v>
      </c>
      <c r="AL57" s="3">
        <f t="shared" si="12"/>
        <v>-3.6273919142268483</v>
      </c>
      <c r="AM57" s="3">
        <f t="shared" si="13"/>
        <v>-0.73798062950049825</v>
      </c>
      <c r="AN57" t="str">
        <f t="shared" si="14"/>
        <v/>
      </c>
      <c r="AO57" t="str">
        <f t="shared" si="15"/>
        <v>BI-RUI-007LD</v>
      </c>
      <c r="AS57" t="str">
        <v>BI-RUI-P005LD</v>
      </c>
      <c r="AV57" t="str">
        <v>BI-RUI-P004LD</v>
      </c>
    </row>
    <row r="58" spans="1:48">
      <c r="A58" s="1">
        <v>316</v>
      </c>
      <c r="B58" t="s">
        <v>36</v>
      </c>
      <c r="C58" t="s">
        <v>47</v>
      </c>
      <c r="E58" s="5">
        <v>62.833729466475972</v>
      </c>
      <c r="F58" s="5">
        <v>64.990021616752657</v>
      </c>
      <c r="G58" s="5">
        <v>57.668312360702167</v>
      </c>
      <c r="H58" s="5">
        <v>63.676674983842943</v>
      </c>
      <c r="I58" s="5">
        <v>63.254636224536277</v>
      </c>
      <c r="J58" s="5">
        <v>57.483659433167077</v>
      </c>
      <c r="K58" s="5">
        <v>63.995830171483348</v>
      </c>
      <c r="L58" s="5">
        <v>65.066004967315067</v>
      </c>
      <c r="M58" s="5">
        <v>58.258903408490667</v>
      </c>
      <c r="N58" s="5">
        <v>63.116587062302202</v>
      </c>
      <c r="O58" s="5">
        <v>64.940801799727993</v>
      </c>
      <c r="P58" s="5">
        <v>59.597188841422003</v>
      </c>
      <c r="Q58" s="5">
        <v>65.054028690933535</v>
      </c>
      <c r="R58" s="5">
        <v>65.563426405292503</v>
      </c>
      <c r="S58" s="5">
        <v>60.629853245129951</v>
      </c>
      <c r="T58" s="5">
        <v>62.250867461458867</v>
      </c>
      <c r="U58" s="5">
        <v>62.819958979128558</v>
      </c>
      <c r="V58" s="5">
        <v>62.664307270245303</v>
      </c>
      <c r="W58" s="5">
        <v>61.386164336914881</v>
      </c>
      <c r="X58" s="5">
        <v>62.166029205386558</v>
      </c>
      <c r="Y58" s="5">
        <v>60.526096824347327</v>
      </c>
      <c r="Z58" s="3">
        <f t="shared" si="0"/>
        <v>5.1654171057738054</v>
      </c>
      <c r="AA58" s="3">
        <f t="shared" si="1"/>
        <v>6.1930155506758666</v>
      </c>
      <c r="AB58" s="3">
        <f t="shared" si="2"/>
        <v>5.736926762992681</v>
      </c>
      <c r="AC58" s="3">
        <f t="shared" si="3"/>
        <v>3.5193982208801984</v>
      </c>
      <c r="AD58" s="3">
        <f t="shared" si="4"/>
        <v>4.4241754458035842</v>
      </c>
      <c r="AE58" s="3">
        <f t="shared" si="5"/>
        <v>-0.41343980878643549</v>
      </c>
      <c r="AF58" s="3">
        <f t="shared" si="6"/>
        <v>0.86006751256755365</v>
      </c>
      <c r="AG58" s="18">
        <f t="shared" si="7"/>
        <v>-2.1562921502766841</v>
      </c>
      <c r="AH58" s="3">
        <f t="shared" si="8"/>
        <v>7.3217092560504895</v>
      </c>
      <c r="AI58" s="3">
        <f t="shared" si="9"/>
        <v>-1.0701747958317185</v>
      </c>
      <c r="AJ58" s="3">
        <f t="shared" si="10"/>
        <v>-1.8242147374257911</v>
      </c>
      <c r="AK58" s="3">
        <f t="shared" si="11"/>
        <v>-0.5093977143589683</v>
      </c>
      <c r="AL58" s="3">
        <f t="shared" si="12"/>
        <v>-0.56909151766969046</v>
      </c>
      <c r="AM58" s="3">
        <f t="shared" si="13"/>
        <v>-0.77986486847167669</v>
      </c>
      <c r="AN58" t="str">
        <f t="shared" si="14"/>
        <v/>
      </c>
      <c r="AO58" t="str">
        <f t="shared" si="15"/>
        <v/>
      </c>
      <c r="AS58" t="str">
        <v>BI-RUI-P006LD</v>
      </c>
      <c r="AV58" t="str">
        <v>BI-RUI-P005LD</v>
      </c>
    </row>
    <row r="59" spans="1:48">
      <c r="A59" s="1">
        <v>67</v>
      </c>
      <c r="B59" t="s">
        <v>37</v>
      </c>
      <c r="C59" t="s">
        <v>47</v>
      </c>
      <c r="E59" s="5">
        <v>62.915568696297413</v>
      </c>
      <c r="F59" s="5">
        <v>62.373325721946991</v>
      </c>
      <c r="G59" s="5">
        <v>59.784319166707043</v>
      </c>
      <c r="H59" s="5">
        <v>63.08679254022698</v>
      </c>
      <c r="I59" s="5">
        <v>62.634133066626362</v>
      </c>
      <c r="J59" s="5">
        <v>57.840709009435457</v>
      </c>
      <c r="K59" s="5">
        <v>64.449108759882506</v>
      </c>
      <c r="L59" s="5">
        <v>63.773779881074091</v>
      </c>
      <c r="M59" s="5">
        <v>59.732627627904677</v>
      </c>
      <c r="N59" s="5">
        <v>62.595495646435211</v>
      </c>
      <c r="O59" s="5">
        <v>63.81767716794532</v>
      </c>
      <c r="P59" s="5">
        <v>58.843600212100142</v>
      </c>
      <c r="Q59" s="5">
        <v>62.857821533231231</v>
      </c>
      <c r="R59" s="5">
        <v>65.394468828405721</v>
      </c>
      <c r="S59" s="5">
        <v>59.887111319161448</v>
      </c>
      <c r="T59" s="5">
        <v>61.657664511550792</v>
      </c>
      <c r="U59" s="5">
        <v>63.264445300889797</v>
      </c>
      <c r="V59" s="5">
        <v>60.916637287180222</v>
      </c>
      <c r="W59" s="5">
        <v>60.311711261686277</v>
      </c>
      <c r="X59" s="5">
        <v>60.426010255161707</v>
      </c>
      <c r="Y59" s="5">
        <v>60.338396118794023</v>
      </c>
      <c r="Z59" s="3">
        <f t="shared" si="0"/>
        <v>3.1312495295903702</v>
      </c>
      <c r="AA59" s="3">
        <f t="shared" si="1"/>
        <v>5.2460835307915232</v>
      </c>
      <c r="AB59" s="3">
        <f t="shared" si="2"/>
        <v>4.7164811319778295</v>
      </c>
      <c r="AC59" s="3">
        <f t="shared" si="3"/>
        <v>3.7518954343350686</v>
      </c>
      <c r="AD59" s="3">
        <f t="shared" si="4"/>
        <v>2.9707102140697828</v>
      </c>
      <c r="AE59" s="3">
        <f t="shared" si="5"/>
        <v>0.74102722437056912</v>
      </c>
      <c r="AF59" s="3">
        <f t="shared" si="6"/>
        <v>-2.6684857107746041E-2</v>
      </c>
      <c r="AG59" s="18">
        <f t="shared" si="7"/>
        <v>0.54224297435042246</v>
      </c>
      <c r="AH59" s="3">
        <f t="shared" si="8"/>
        <v>2.5890065552399477</v>
      </c>
      <c r="AI59" s="3">
        <f t="shared" si="9"/>
        <v>0.67532887880841486</v>
      </c>
      <c r="AJ59" s="3">
        <f t="shared" si="10"/>
        <v>-1.2221815215101088</v>
      </c>
      <c r="AK59" s="3">
        <f t="shared" si="11"/>
        <v>-2.5366472951744896</v>
      </c>
      <c r="AL59" s="3">
        <f t="shared" si="12"/>
        <v>-1.6067807893390054</v>
      </c>
      <c r="AM59" s="3">
        <f t="shared" si="13"/>
        <v>-0.11429899347542971</v>
      </c>
      <c r="AN59" t="str">
        <f t="shared" si="14"/>
        <v/>
      </c>
      <c r="AO59" t="str">
        <f t="shared" si="15"/>
        <v/>
      </c>
      <c r="AS59" t="str">
        <v>BI-RUI-P008LD</v>
      </c>
      <c r="AV59" t="str">
        <v>BI-RUI-P006LD</v>
      </c>
    </row>
    <row r="60" spans="1:48">
      <c r="A60" s="1">
        <v>691</v>
      </c>
      <c r="B60" t="s">
        <v>38</v>
      </c>
      <c r="C60" t="s">
        <v>47</v>
      </c>
      <c r="E60" s="5">
        <v>65.955338073250175</v>
      </c>
      <c r="F60" s="5">
        <v>65.684473152558851</v>
      </c>
      <c r="G60" s="5">
        <v>61.668463596589582</v>
      </c>
      <c r="H60" s="5">
        <v>65.796731542581654</v>
      </c>
      <c r="I60" s="5">
        <v>64.756946257512965</v>
      </c>
      <c r="J60" s="5">
        <v>60.006490803873618</v>
      </c>
      <c r="K60" s="5">
        <v>66.340071078102426</v>
      </c>
      <c r="L60" s="5">
        <v>66.673020059359857</v>
      </c>
      <c r="M60" s="5">
        <v>60.298983228418066</v>
      </c>
      <c r="N60" s="5">
        <v>66.509358112687835</v>
      </c>
      <c r="O60" s="5">
        <v>66.60110274577417</v>
      </c>
      <c r="P60" s="5">
        <v>59.989992076110852</v>
      </c>
      <c r="Q60" s="5">
        <v>67.16035075379834</v>
      </c>
      <c r="R60" s="5">
        <v>68.006008902135136</v>
      </c>
      <c r="S60" s="5">
        <v>63.09296610346567</v>
      </c>
      <c r="T60" s="5">
        <v>64.314491773934691</v>
      </c>
      <c r="U60" s="5">
        <v>66.434047282013267</v>
      </c>
      <c r="V60" s="5">
        <v>63.608842546261862</v>
      </c>
      <c r="W60" s="5">
        <v>63.84603204187173</v>
      </c>
      <c r="X60" s="5">
        <v>64.878527207262565</v>
      </c>
      <c r="Y60" s="5">
        <v>62.160430321226912</v>
      </c>
      <c r="Z60" s="3">
        <f t="shared" si="0"/>
        <v>4.2868744766605928</v>
      </c>
      <c r="AA60" s="3">
        <f t="shared" si="1"/>
        <v>5.7902407387080359</v>
      </c>
      <c r="AB60" s="3">
        <f t="shared" si="2"/>
        <v>6.0410878496843594</v>
      </c>
      <c r="AC60" s="3">
        <f t="shared" si="3"/>
        <v>6.519366036576983</v>
      </c>
      <c r="AD60" s="3">
        <f t="shared" si="4"/>
        <v>4.06738465033267</v>
      </c>
      <c r="AE60" s="3">
        <f t="shared" si="5"/>
        <v>0.70564922767282923</v>
      </c>
      <c r="AF60" s="3">
        <f t="shared" si="6"/>
        <v>1.6856017206448186</v>
      </c>
      <c r="AG60" s="18">
        <f t="shared" si="7"/>
        <v>0.27086492069132362</v>
      </c>
      <c r="AH60" s="3">
        <f t="shared" si="8"/>
        <v>4.0160095559692692</v>
      </c>
      <c r="AI60" s="3">
        <f t="shared" si="9"/>
        <v>-0.33294898125743089</v>
      </c>
      <c r="AJ60" s="3">
        <f t="shared" si="10"/>
        <v>-9.1744633086335625E-2</v>
      </c>
      <c r="AK60" s="3">
        <f t="shared" si="11"/>
        <v>-0.84565814833679553</v>
      </c>
      <c r="AL60" s="3">
        <f t="shared" si="12"/>
        <v>-2.1195555080785766</v>
      </c>
      <c r="AM60" s="3">
        <f t="shared" si="13"/>
        <v>-1.0324951653908343</v>
      </c>
      <c r="AN60" t="str">
        <f t="shared" si="14"/>
        <v/>
      </c>
      <c r="AO60" t="str">
        <f t="shared" si="15"/>
        <v>BI-RUI-007LD</v>
      </c>
      <c r="AS60" t="str">
        <v>BI-RUI-P009LD</v>
      </c>
      <c r="AV60" t="str">
        <v>BI-RUI-P007LD</v>
      </c>
    </row>
    <row r="61" spans="1:48">
      <c r="A61" s="1">
        <v>629</v>
      </c>
      <c r="B61" t="s">
        <v>39</v>
      </c>
      <c r="C61" t="s">
        <v>47</v>
      </c>
      <c r="E61" s="5">
        <v>65.738272583063534</v>
      </c>
      <c r="F61" s="5">
        <v>66.258718333004609</v>
      </c>
      <c r="G61" s="5">
        <v>59.891643056125133</v>
      </c>
      <c r="H61" s="5">
        <v>66.702311095711607</v>
      </c>
      <c r="I61" s="5">
        <v>65.939967042797193</v>
      </c>
      <c r="J61" s="5">
        <v>61.524576588675522</v>
      </c>
      <c r="K61" s="5">
        <v>66.445947920856369</v>
      </c>
      <c r="L61" s="5">
        <v>65.281430672351149</v>
      </c>
      <c r="M61" s="5">
        <v>61.269036830255892</v>
      </c>
      <c r="N61" s="5">
        <v>65.957888470035016</v>
      </c>
      <c r="O61" s="5">
        <v>66.85571214896315</v>
      </c>
      <c r="P61" s="5">
        <v>59.781442391801193</v>
      </c>
      <c r="Q61" s="5">
        <v>66.444483665311893</v>
      </c>
      <c r="R61" s="5">
        <v>68.530391654143543</v>
      </c>
      <c r="S61" s="5">
        <v>62.659715604111398</v>
      </c>
      <c r="T61" s="5">
        <v>64.420267869797613</v>
      </c>
      <c r="U61" s="5">
        <v>69.248553508255085</v>
      </c>
      <c r="V61" s="5">
        <v>65.929287886190437</v>
      </c>
      <c r="W61" s="5">
        <v>63.864587960132589</v>
      </c>
      <c r="X61" s="5">
        <v>65.08895725178742</v>
      </c>
      <c r="Y61" s="5">
        <v>63.904369942303362</v>
      </c>
      <c r="Z61" s="3">
        <f t="shared" si="0"/>
        <v>5.8466295269384005</v>
      </c>
      <c r="AA61" s="3">
        <f t="shared" si="1"/>
        <v>5.1777345070360852</v>
      </c>
      <c r="AB61" s="3">
        <f t="shared" si="2"/>
        <v>5.1769110906004769</v>
      </c>
      <c r="AC61" s="3">
        <f t="shared" si="3"/>
        <v>6.1764460782338233</v>
      </c>
      <c r="AD61" s="3">
        <f t="shared" si="4"/>
        <v>3.784768061200495</v>
      </c>
      <c r="AE61" s="3">
        <f t="shared" si="5"/>
        <v>-1.5090200163928245</v>
      </c>
      <c r="AF61" s="3">
        <f t="shared" si="6"/>
        <v>-3.9781982170772778E-2</v>
      </c>
      <c r="AG61" s="18">
        <f t="shared" si="7"/>
        <v>-0.52044574994107506</v>
      </c>
      <c r="AH61" s="3">
        <f t="shared" si="8"/>
        <v>6.3670752768794756</v>
      </c>
      <c r="AI61" s="3">
        <f t="shared" si="9"/>
        <v>1.16451724850522</v>
      </c>
      <c r="AJ61" s="3">
        <f t="shared" si="10"/>
        <v>-0.89782367892813397</v>
      </c>
      <c r="AK61" s="3">
        <f t="shared" si="11"/>
        <v>-2.0859079888316501</v>
      </c>
      <c r="AL61" s="3">
        <f t="shared" si="12"/>
        <v>-4.8282856384574728</v>
      </c>
      <c r="AM61" s="3">
        <f t="shared" si="13"/>
        <v>-1.2243692916548312</v>
      </c>
      <c r="AN61" t="str">
        <f t="shared" si="14"/>
        <v/>
      </c>
      <c r="AO61" t="str">
        <f t="shared" si="15"/>
        <v>BI-RUI-007LD</v>
      </c>
      <c r="AS61" t="str">
        <v>BI-RUI-P010LD</v>
      </c>
      <c r="AV61" t="str">
        <v>BI-RUI-P008LD</v>
      </c>
    </row>
    <row r="62" spans="1:48">
      <c r="A62" s="1">
        <v>568</v>
      </c>
      <c r="B62" t="s">
        <v>40</v>
      </c>
      <c r="C62" t="s">
        <v>47</v>
      </c>
      <c r="E62" s="5">
        <v>66.961453920960778</v>
      </c>
      <c r="F62" s="5">
        <v>65.720753732000645</v>
      </c>
      <c r="G62" s="5">
        <v>60.614096994938997</v>
      </c>
      <c r="H62" s="5">
        <v>66.092103140581088</v>
      </c>
      <c r="I62" s="5">
        <v>65.480187105242848</v>
      </c>
      <c r="J62" s="5">
        <v>60.612826445937628</v>
      </c>
      <c r="K62" s="5">
        <v>66.132790038735308</v>
      </c>
      <c r="L62" s="5">
        <v>64.577150651414598</v>
      </c>
      <c r="M62" s="5">
        <v>59.446414004494478</v>
      </c>
      <c r="N62" s="5">
        <v>66.346678467639066</v>
      </c>
      <c r="O62" s="5">
        <v>65.297564258971704</v>
      </c>
      <c r="P62" s="5">
        <v>58.78652249770677</v>
      </c>
      <c r="Q62" s="5">
        <v>67.253077809769067</v>
      </c>
      <c r="R62" s="5">
        <v>67.163251092765023</v>
      </c>
      <c r="S62" s="5">
        <v>62.861766426893993</v>
      </c>
      <c r="T62" s="5">
        <v>65.422590591900018</v>
      </c>
      <c r="U62" s="5">
        <v>66.846980415635983</v>
      </c>
      <c r="V62" s="5">
        <v>64.94024801748742</v>
      </c>
      <c r="W62" s="5">
        <v>64.188139129194298</v>
      </c>
      <c r="X62" s="5">
        <v>64.226239345369876</v>
      </c>
      <c r="Y62" s="5">
        <v>62.07588306733193</v>
      </c>
      <c r="Z62" s="3">
        <f t="shared" si="0"/>
        <v>6.3473569260217815</v>
      </c>
      <c r="AA62" s="3">
        <f t="shared" si="1"/>
        <v>5.4792766946434597</v>
      </c>
      <c r="AB62" s="3">
        <f t="shared" si="2"/>
        <v>6.6863760342408298</v>
      </c>
      <c r="AC62" s="3">
        <f t="shared" si="3"/>
        <v>7.5601559699322962</v>
      </c>
      <c r="AD62" s="3">
        <f t="shared" si="4"/>
        <v>4.3913113828750738</v>
      </c>
      <c r="AE62" s="3">
        <f t="shared" si="5"/>
        <v>0.48234257441259842</v>
      </c>
      <c r="AF62" s="3">
        <f t="shared" si="6"/>
        <v>2.112256061862368</v>
      </c>
      <c r="AG62" s="18">
        <f t="shared" si="7"/>
        <v>1.2407001889601332</v>
      </c>
      <c r="AH62" s="3">
        <f t="shared" si="8"/>
        <v>5.1066567370616482</v>
      </c>
      <c r="AI62" s="3">
        <f t="shared" si="9"/>
        <v>1.5556393873207099</v>
      </c>
      <c r="AJ62" s="3">
        <f t="shared" si="10"/>
        <v>1.0491142086673619</v>
      </c>
      <c r="AK62" s="3">
        <f t="shared" si="11"/>
        <v>8.9826717004044099E-2</v>
      </c>
      <c r="AL62" s="3">
        <f t="shared" si="12"/>
        <v>-1.4243898237359645</v>
      </c>
      <c r="AM62" s="3">
        <f t="shared" si="13"/>
        <v>-3.8100216175578794E-2</v>
      </c>
      <c r="AN62" t="str">
        <f t="shared" si="14"/>
        <v/>
      </c>
      <c r="AO62" t="str">
        <f t="shared" si="15"/>
        <v/>
      </c>
      <c r="AS62" t="str">
        <v>BI-RUI-P011LD</v>
      </c>
      <c r="AV62" t="str">
        <v>BI-RUI-P009LD</v>
      </c>
    </row>
    <row r="63" spans="1:48" s="12" customFormat="1">
      <c r="A63" s="1">
        <v>130</v>
      </c>
      <c r="B63" s="12" t="s">
        <v>41</v>
      </c>
      <c r="C63" s="12" t="s">
        <v>47</v>
      </c>
      <c r="D63"/>
      <c r="E63" s="5">
        <v>65.875724675677091</v>
      </c>
      <c r="F63" s="5">
        <v>65.453815273355914</v>
      </c>
      <c r="G63" s="5">
        <v>59.16971621201985</v>
      </c>
      <c r="H63" s="5">
        <v>66.060861496946416</v>
      </c>
      <c r="I63" s="5">
        <v>67.009032897989499</v>
      </c>
      <c r="J63" s="5">
        <v>59.460102904142147</v>
      </c>
      <c r="K63" s="5">
        <v>65.867033137894893</v>
      </c>
      <c r="L63" s="5">
        <v>66.413650599326573</v>
      </c>
      <c r="M63" s="5">
        <v>61.042231873186232</v>
      </c>
      <c r="N63" s="5">
        <v>66.998292674520854</v>
      </c>
      <c r="O63" s="5">
        <v>67.091383268178134</v>
      </c>
      <c r="P63" s="5">
        <v>61.581900559971473</v>
      </c>
      <c r="Q63" s="5">
        <v>66.997153821758161</v>
      </c>
      <c r="R63" s="5">
        <v>68.193505660836635</v>
      </c>
      <c r="S63" s="5">
        <v>63.315304607972998</v>
      </c>
      <c r="T63" s="5">
        <v>65.887085333719241</v>
      </c>
      <c r="U63" s="5">
        <v>67.795815363946048</v>
      </c>
      <c r="V63" s="5">
        <v>63.869006550457392</v>
      </c>
      <c r="W63" s="5">
        <v>63.710699813898877</v>
      </c>
      <c r="X63" s="5">
        <v>65.482210074864923</v>
      </c>
      <c r="Y63" s="5">
        <v>63.929378250187938</v>
      </c>
      <c r="Z63" s="3">
        <f t="shared" si="0"/>
        <v>6.7060084636572412</v>
      </c>
      <c r="AA63" s="3">
        <f t="shared" si="1"/>
        <v>6.6007585928042687</v>
      </c>
      <c r="AB63" s="3">
        <f t="shared" si="2"/>
        <v>4.8248012647086611</v>
      </c>
      <c r="AC63" s="3">
        <f t="shared" si="3"/>
        <v>5.4163921145493816</v>
      </c>
      <c r="AD63" s="3">
        <f t="shared" si="4"/>
        <v>3.6818492137851635</v>
      </c>
      <c r="AE63" s="3">
        <f t="shared" si="5"/>
        <v>2.0180787832618492</v>
      </c>
      <c r="AF63" s="3">
        <f t="shared" si="6"/>
        <v>-0.21867843628906058</v>
      </c>
      <c r="AG63" s="18">
        <f t="shared" si="7"/>
        <v>0.42190940232117669</v>
      </c>
      <c r="AH63" s="3">
        <f t="shared" si="8"/>
        <v>6.2840990613360646</v>
      </c>
      <c r="AI63" s="3">
        <f t="shared" si="9"/>
        <v>-0.54661746143167989</v>
      </c>
      <c r="AJ63" s="3">
        <f t="shared" si="10"/>
        <v>-9.3090593657279896E-2</v>
      </c>
      <c r="AK63" s="3">
        <f t="shared" si="11"/>
        <v>-1.1963518390784742</v>
      </c>
      <c r="AL63" s="3">
        <f t="shared" si="12"/>
        <v>-1.9087300302268062</v>
      </c>
      <c r="AM63" s="3">
        <f t="shared" si="13"/>
        <v>-1.7715102609660462</v>
      </c>
      <c r="AN63" t="str">
        <f t="shared" si="14"/>
        <v/>
      </c>
      <c r="AO63" t="str">
        <f t="shared" si="15"/>
        <v/>
      </c>
      <c r="AS63" s="12" t="str">
        <v>BI-RUI-P012LD</v>
      </c>
      <c r="AV63" s="12" t="str">
        <v>BI-RUI-P010LD</v>
      </c>
    </row>
    <row r="64" spans="1:48">
      <c r="A64" s="2">
        <v>192</v>
      </c>
      <c r="B64" t="s">
        <v>27</v>
      </c>
      <c r="C64" t="s">
        <v>49</v>
      </c>
      <c r="D64" t="s">
        <v>50</v>
      </c>
      <c r="E64" s="5">
        <v>60.388429630926588</v>
      </c>
      <c r="F64" s="5">
        <v>59.882181985521889</v>
      </c>
      <c r="G64" s="5">
        <v>56.640701693179672</v>
      </c>
      <c r="H64" s="5">
        <v>61.668208875226853</v>
      </c>
      <c r="I64" s="5">
        <v>60.845547707797039</v>
      </c>
      <c r="J64" s="5">
        <v>56.922162221732293</v>
      </c>
      <c r="K64" s="5">
        <v>62.128699949970603</v>
      </c>
      <c r="L64" s="5">
        <v>62.21694809131138</v>
      </c>
      <c r="M64" s="5">
        <v>58.209652433993767</v>
      </c>
      <c r="N64" s="5">
        <v>62.07500294354471</v>
      </c>
      <c r="O64" s="5">
        <v>64.975069973711101</v>
      </c>
      <c r="P64" s="5">
        <v>61.143171134485769</v>
      </c>
      <c r="Q64" s="5">
        <v>61.549275040741492</v>
      </c>
      <c r="R64" s="5">
        <v>72.390113432389271</v>
      </c>
      <c r="S64" s="5">
        <v>67.470888247945368</v>
      </c>
      <c r="T64" s="5">
        <v>62.051509878271737</v>
      </c>
      <c r="U64" s="5">
        <v>74.470108136777682</v>
      </c>
      <c r="V64" s="5">
        <v>68.24279436546351</v>
      </c>
      <c r="W64" s="5">
        <v>65.523115565082463</v>
      </c>
      <c r="X64" s="5">
        <v>62.297387066709582</v>
      </c>
      <c r="Y64" s="5">
        <v>72.214145438898939</v>
      </c>
      <c r="Z64" s="3">
        <f t="shared" si="0"/>
        <v>3.7477279377469159</v>
      </c>
      <c r="AA64" s="3">
        <f t="shared" si="1"/>
        <v>4.7460466534945596</v>
      </c>
      <c r="AB64" s="3">
        <f t="shared" si="2"/>
        <v>3.9190475159768354</v>
      </c>
      <c r="AC64" s="3">
        <f t="shared" si="3"/>
        <v>0.93183180905894147</v>
      </c>
      <c r="AD64" s="3">
        <f t="shared" si="4"/>
        <v>-5.9216132072038761</v>
      </c>
      <c r="AE64" s="3">
        <f t="shared" si="5"/>
        <v>-6.1912844871917727</v>
      </c>
      <c r="AF64" s="3">
        <f t="shared" si="6"/>
        <v>-6.6910298738164755</v>
      </c>
      <c r="AG64" s="18">
        <f t="shared" si="7"/>
        <v>0.50624764540469869</v>
      </c>
      <c r="AH64" s="3">
        <f t="shared" si="8"/>
        <v>3.2414802923422172</v>
      </c>
      <c r="AI64" s="3">
        <f t="shared" si="9"/>
        <v>-8.8248141340777408E-2</v>
      </c>
      <c r="AJ64" s="3">
        <f t="shared" si="10"/>
        <v>-2.9000670301663902</v>
      </c>
      <c r="AK64" s="3">
        <f t="shared" si="11"/>
        <v>-10.840838391647779</v>
      </c>
      <c r="AL64" s="3">
        <f t="shared" si="12"/>
        <v>-12.418598258505945</v>
      </c>
      <c r="AM64" s="3">
        <f t="shared" si="13"/>
        <v>3.2257284983728809</v>
      </c>
      <c r="AN64" t="str">
        <f t="shared" si="14"/>
        <v>BI-RUI-008LD</v>
      </c>
      <c r="AO64" t="str">
        <f t="shared" si="15"/>
        <v>BI-RUI-008LD</v>
      </c>
      <c r="AS64" t="str">
        <v>BI-RUI-P013LD</v>
      </c>
      <c r="AV64" t="str">
        <v>BI-RUI-P011LD</v>
      </c>
    </row>
    <row r="65" spans="1:48">
      <c r="A65" s="1">
        <v>255</v>
      </c>
      <c r="B65" t="s">
        <v>30</v>
      </c>
      <c r="C65" t="s">
        <v>49</v>
      </c>
      <c r="E65" s="5">
        <v>59.968616503430432</v>
      </c>
      <c r="F65" s="5">
        <v>61.328675374403012</v>
      </c>
      <c r="G65" s="5">
        <v>53.673092888950791</v>
      </c>
      <c r="H65" s="5">
        <v>62.096663357212421</v>
      </c>
      <c r="I65" s="5">
        <v>60.151413174248503</v>
      </c>
      <c r="J65" s="5">
        <v>53.112067330282848</v>
      </c>
      <c r="K65" s="5">
        <v>61.084751306850087</v>
      </c>
      <c r="L65" s="5">
        <v>62.947061694712993</v>
      </c>
      <c r="M65" s="5">
        <v>57.977149972836408</v>
      </c>
      <c r="N65" s="5">
        <v>63.730184024578378</v>
      </c>
      <c r="O65" s="5">
        <v>61.89624394173493</v>
      </c>
      <c r="P65" s="5">
        <v>59.12067365450352</v>
      </c>
      <c r="Q65" s="5">
        <v>64.309590401409039</v>
      </c>
      <c r="R65" s="5">
        <v>70.325749694292298</v>
      </c>
      <c r="S65" s="5">
        <v>62.442943803194488</v>
      </c>
      <c r="T65" s="5">
        <v>60.363555660738648</v>
      </c>
      <c r="U65" s="5">
        <v>70.196200238870205</v>
      </c>
      <c r="V65" s="5">
        <v>67.324053189663999</v>
      </c>
      <c r="W65" s="5">
        <v>63.114786140297603</v>
      </c>
      <c r="X65" s="5">
        <v>61.559707371324308</v>
      </c>
      <c r="Y65" s="5">
        <v>67.350015689047581</v>
      </c>
      <c r="Z65" s="3">
        <f t="shared" si="0"/>
        <v>6.2955236144796416</v>
      </c>
      <c r="AA65" s="3">
        <f t="shared" si="1"/>
        <v>8.984596026929573</v>
      </c>
      <c r="AB65" s="3">
        <f t="shared" si="2"/>
        <v>3.1076013340136797</v>
      </c>
      <c r="AC65" s="3">
        <f t="shared" si="3"/>
        <v>4.6095103700748581</v>
      </c>
      <c r="AD65" s="3">
        <f t="shared" si="4"/>
        <v>1.866646598214551</v>
      </c>
      <c r="AE65" s="3">
        <f t="shared" si="5"/>
        <v>-6.9604975289253517</v>
      </c>
      <c r="AF65" s="3">
        <f t="shared" si="6"/>
        <v>-4.2352295487499774</v>
      </c>
      <c r="AG65" s="18">
        <f t="shared" si="7"/>
        <v>-1.3600588709725798</v>
      </c>
      <c r="AH65" s="3">
        <f t="shared" si="8"/>
        <v>7.6555824854522214</v>
      </c>
      <c r="AI65" s="3">
        <f t="shared" si="9"/>
        <v>-1.8623103878629053</v>
      </c>
      <c r="AJ65" s="3">
        <f t="shared" si="10"/>
        <v>1.8339400828434478</v>
      </c>
      <c r="AK65" s="3">
        <f t="shared" si="11"/>
        <v>-6.016159292883259</v>
      </c>
      <c r="AL65" s="3">
        <f t="shared" si="12"/>
        <v>-9.832644578131557</v>
      </c>
      <c r="AM65" s="3">
        <f t="shared" si="13"/>
        <v>1.5550787689732957</v>
      </c>
      <c r="AN65" t="str">
        <f t="shared" si="14"/>
        <v>BI-RUI-008LD</v>
      </c>
      <c r="AO65" t="str">
        <f t="shared" si="15"/>
        <v>BI-RUI-008LD</v>
      </c>
      <c r="AS65" t="str">
        <v>BI-RUI-P014LD</v>
      </c>
      <c r="AV65" t="str">
        <v>BI-RUI-P012LD</v>
      </c>
    </row>
    <row r="66" spans="1:48">
      <c r="A66" s="1">
        <v>443</v>
      </c>
      <c r="B66" t="s">
        <v>32</v>
      </c>
      <c r="C66" t="s">
        <v>49</v>
      </c>
      <c r="E66" s="5">
        <v>60.229655791536409</v>
      </c>
      <c r="F66" s="5">
        <v>59.26019313532295</v>
      </c>
      <c r="G66" s="5">
        <v>55.779781946001407</v>
      </c>
      <c r="H66" s="5">
        <v>63.545260302412608</v>
      </c>
      <c r="I66" s="5">
        <v>60.38389402207833</v>
      </c>
      <c r="J66" s="5">
        <v>54.489217890955643</v>
      </c>
      <c r="K66" s="5">
        <v>60.735425502487921</v>
      </c>
      <c r="L66" s="5">
        <v>63.873578213579982</v>
      </c>
      <c r="M66" s="5">
        <v>58.491690426368187</v>
      </c>
      <c r="N66" s="5">
        <v>61.027931141286487</v>
      </c>
      <c r="O66" s="5">
        <v>63.344501126869453</v>
      </c>
      <c r="P66" s="5">
        <v>58.776704403529358</v>
      </c>
      <c r="Q66" s="5">
        <v>61.023425897444383</v>
      </c>
      <c r="R66" s="5">
        <v>69.426600494525871</v>
      </c>
      <c r="S66" s="5">
        <v>63.711548093162769</v>
      </c>
      <c r="T66" s="5">
        <v>61.608145818198501</v>
      </c>
      <c r="U66" s="5">
        <v>70.653308003594958</v>
      </c>
      <c r="V66" s="5">
        <v>66.903962280272268</v>
      </c>
      <c r="W66" s="5">
        <v>65.147178124522156</v>
      </c>
      <c r="X66" s="5">
        <v>61.169162424089059</v>
      </c>
      <c r="Y66" s="5">
        <v>65.510544765452337</v>
      </c>
      <c r="Z66" s="3">
        <f t="shared" si="0"/>
        <v>4.4498738455350022</v>
      </c>
      <c r="AA66" s="3">
        <f t="shared" si="1"/>
        <v>9.0560424114569642</v>
      </c>
      <c r="AB66" s="3">
        <f t="shared" si="2"/>
        <v>2.2437350761197337</v>
      </c>
      <c r="AC66" s="3">
        <f t="shared" si="3"/>
        <v>2.2512267377571291</v>
      </c>
      <c r="AD66" s="3">
        <f t="shared" si="4"/>
        <v>-2.6881221957183854</v>
      </c>
      <c r="AE66" s="3">
        <f t="shared" si="5"/>
        <v>-5.2958164620737662</v>
      </c>
      <c r="AF66" s="3">
        <f t="shared" si="6"/>
        <v>-0.36336664093018101</v>
      </c>
      <c r="AG66" s="18">
        <f t="shared" si="7"/>
        <v>0.96946265621345873</v>
      </c>
      <c r="AH66" s="3">
        <f t="shared" si="8"/>
        <v>3.4804111893215435</v>
      </c>
      <c r="AI66" s="3">
        <f t="shared" si="9"/>
        <v>-3.1381527110920615</v>
      </c>
      <c r="AJ66" s="3">
        <f t="shared" si="10"/>
        <v>-2.3165699855829658</v>
      </c>
      <c r="AK66" s="3">
        <f t="shared" si="11"/>
        <v>-8.4031745970814882</v>
      </c>
      <c r="AL66" s="3">
        <f t="shared" si="12"/>
        <v>-9.0451621853964568</v>
      </c>
      <c r="AM66" s="3">
        <f t="shared" si="13"/>
        <v>3.9780157004330974</v>
      </c>
      <c r="AN66" t="str">
        <f t="shared" si="14"/>
        <v>BI-RUI-008LD</v>
      </c>
      <c r="AO66" t="str">
        <f t="shared" si="15"/>
        <v>BI-RUI-008LD</v>
      </c>
      <c r="AV66" t="str">
        <v>BI-RUI-P013LD</v>
      </c>
    </row>
    <row r="67" spans="1:48">
      <c r="A67" s="1">
        <v>5</v>
      </c>
      <c r="B67" t="s">
        <v>33</v>
      </c>
      <c r="C67" t="s">
        <v>49</v>
      </c>
      <c r="E67" s="5">
        <v>60.043083974044542</v>
      </c>
      <c r="F67" s="5">
        <v>61.372652035362719</v>
      </c>
      <c r="G67" s="5">
        <v>56.340783746293511</v>
      </c>
      <c r="H67" s="5">
        <v>60.688117777223027</v>
      </c>
      <c r="I67" s="5">
        <v>63.742082642565748</v>
      </c>
      <c r="J67" s="5">
        <v>57.064460026837061</v>
      </c>
      <c r="K67" s="5">
        <v>61.021305222807968</v>
      </c>
      <c r="L67" s="5">
        <v>64.739360210636249</v>
      </c>
      <c r="M67" s="5">
        <v>60.183353719316628</v>
      </c>
      <c r="N67" s="5">
        <v>60.217909269993427</v>
      </c>
      <c r="O67" s="5">
        <v>63.881845217341628</v>
      </c>
      <c r="P67" s="5">
        <v>60.612856437313098</v>
      </c>
      <c r="Q67" s="5">
        <v>60.522357833713237</v>
      </c>
      <c r="R67" s="5">
        <v>70.590011197119637</v>
      </c>
      <c r="S67" s="5">
        <v>62.66348487395436</v>
      </c>
      <c r="T67" s="5">
        <v>60.895525411331029</v>
      </c>
      <c r="U67" s="5">
        <v>69.263145454020474</v>
      </c>
      <c r="V67" s="5">
        <v>66.65108373848453</v>
      </c>
      <c r="W67" s="5">
        <v>63.188647987951043</v>
      </c>
      <c r="X67" s="5">
        <v>62.213624801490319</v>
      </c>
      <c r="Y67" s="5">
        <v>67.940478264720284</v>
      </c>
      <c r="Z67" s="3">
        <f t="shared" si="0"/>
        <v>3.7023002277510315</v>
      </c>
      <c r="AA67" s="3">
        <f t="shared" si="1"/>
        <v>3.6236577503859664</v>
      </c>
      <c r="AB67" s="3">
        <f t="shared" si="2"/>
        <v>0.83795150349133962</v>
      </c>
      <c r="AC67" s="3">
        <f t="shared" si="3"/>
        <v>-0.39494716731967117</v>
      </c>
      <c r="AD67" s="3">
        <f t="shared" si="4"/>
        <v>-2.1411270402411233</v>
      </c>
      <c r="AE67" s="3">
        <f t="shared" si="5"/>
        <v>-5.7555583271535014</v>
      </c>
      <c r="AF67" s="3">
        <f t="shared" si="6"/>
        <v>-4.7518302767692404</v>
      </c>
      <c r="AG67" s="18">
        <f t="shared" si="7"/>
        <v>-1.3295680613181773</v>
      </c>
      <c r="AH67" s="3">
        <f t="shared" si="8"/>
        <v>5.0318682890692088</v>
      </c>
      <c r="AI67" s="3">
        <f t="shared" si="9"/>
        <v>-3.7180549878282818</v>
      </c>
      <c r="AJ67" s="3">
        <f t="shared" si="10"/>
        <v>-3.6639359473482003</v>
      </c>
      <c r="AK67" s="3">
        <f t="shared" si="11"/>
        <v>-10.0676533634064</v>
      </c>
      <c r="AL67" s="3">
        <f t="shared" si="12"/>
        <v>-8.3676200426894454</v>
      </c>
      <c r="AM67" s="3">
        <f t="shared" si="13"/>
        <v>0.97502318646072439</v>
      </c>
      <c r="AN67" t="str">
        <f t="shared" si="14"/>
        <v>BI-RUI-008LD</v>
      </c>
      <c r="AO67" t="str">
        <f t="shared" si="15"/>
        <v>BI-RUI-008LD</v>
      </c>
      <c r="AV67" t="str">
        <v>BI-RUI-P014LD</v>
      </c>
    </row>
    <row r="68" spans="1:48">
      <c r="A68" s="1">
        <v>506</v>
      </c>
      <c r="B68" t="s">
        <v>34</v>
      </c>
      <c r="C68" t="s">
        <v>49</v>
      </c>
      <c r="E68" s="5">
        <v>67.503874803274456</v>
      </c>
      <c r="F68" s="5">
        <v>61.049731755467242</v>
      </c>
      <c r="G68" s="5">
        <v>58.294634964656012</v>
      </c>
      <c r="H68" s="5">
        <v>60.16502823632856</v>
      </c>
      <c r="I68" s="5">
        <v>61.382967393243938</v>
      </c>
      <c r="J68" s="5">
        <v>57.410358854453023</v>
      </c>
      <c r="K68" s="5">
        <v>63.791165236554512</v>
      </c>
      <c r="L68" s="5">
        <v>64.165890857014048</v>
      </c>
      <c r="M68" s="5">
        <v>58.866123954329282</v>
      </c>
      <c r="N68" s="5">
        <v>65.041561374006577</v>
      </c>
      <c r="O68" s="5">
        <v>62.896975743646578</v>
      </c>
      <c r="P68" s="5">
        <v>60.881296329830803</v>
      </c>
      <c r="Q68" s="5">
        <v>65.225304010577503</v>
      </c>
      <c r="R68" s="5">
        <v>70.236879670761624</v>
      </c>
      <c r="S68" s="5">
        <v>64.42674797617515</v>
      </c>
      <c r="T68" s="5">
        <v>61.127346489211327</v>
      </c>
      <c r="U68" s="5">
        <v>68.849320487728278</v>
      </c>
      <c r="V68" s="5">
        <v>67.343950708050215</v>
      </c>
      <c r="W68" s="5">
        <v>65.964486011650578</v>
      </c>
      <c r="X68" s="5">
        <v>62.719944147763272</v>
      </c>
      <c r="Y68" s="5">
        <v>67.128303397191232</v>
      </c>
      <c r="Z68" s="3">
        <f t="shared" ref="Z68:Z131" si="16">E68-G68</f>
        <v>9.2092398386184442</v>
      </c>
      <c r="AA68" s="3">
        <f t="shared" ref="AA68:AA131" si="17">H68-J68</f>
        <v>2.7546693818755372</v>
      </c>
      <c r="AB68" s="3">
        <f t="shared" ref="AB68:AB131" si="18">K68-M68</f>
        <v>4.9250412822252301</v>
      </c>
      <c r="AC68" s="3">
        <f t="shared" ref="AC68:AC131" si="19">N68-P68</f>
        <v>4.1602650441757731</v>
      </c>
      <c r="AD68" s="3">
        <f t="shared" ref="AD68:AD131" si="20">Q68-S68</f>
        <v>0.79855603440235257</v>
      </c>
      <c r="AE68" s="3">
        <f t="shared" ref="AE68:AE131" si="21">T68-V68</f>
        <v>-6.2166042188388886</v>
      </c>
      <c r="AF68" s="3">
        <f t="shared" ref="AF68:AF131" si="22">W68-Y68</f>
        <v>-1.1638173855406535</v>
      </c>
      <c r="AG68" s="18">
        <f t="shared" ref="AG68:AG131" si="23">E68-F68</f>
        <v>6.4541430478072144</v>
      </c>
      <c r="AH68" s="3">
        <f t="shared" ref="AH68:AH131" si="24">F68-G68</f>
        <v>2.7550967908112298</v>
      </c>
      <c r="AI68" s="3">
        <f t="shared" ref="AI68:AI131" si="25">K68-L68</f>
        <v>-0.37472562045953595</v>
      </c>
      <c r="AJ68" s="3">
        <f t="shared" ref="AJ68:AJ131" si="26">N68-O68</f>
        <v>2.1445856303599982</v>
      </c>
      <c r="AK68" s="3">
        <f t="shared" ref="AK68:AK131" si="27">Q68-R68</f>
        <v>-5.0115756601841213</v>
      </c>
      <c r="AL68" s="3">
        <f t="shared" ref="AL68:AL131" si="28">T68-U68</f>
        <v>-7.7219739985169511</v>
      </c>
      <c r="AM68" s="3">
        <f t="shared" ref="AM68:AM131" si="29">W68-X68</f>
        <v>3.2445418638873065</v>
      </c>
      <c r="AN68" t="str">
        <f t="shared" ref="AN68:AN131" si="30">IF(AF68&lt;-2,C68,IF(AE68&lt;-2,C68,""))</f>
        <v>BI-RUI-008LD</v>
      </c>
      <c r="AO68" t="str">
        <f t="shared" ref="AO68:AO131" si="31">IF(AM68&lt;-2,C68,IF(AL68&lt;-2,C68,""))</f>
        <v>BI-RUI-008LD</v>
      </c>
    </row>
    <row r="69" spans="1:48">
      <c r="A69" s="1">
        <v>380</v>
      </c>
      <c r="B69" t="s">
        <v>35</v>
      </c>
      <c r="C69" t="s">
        <v>49</v>
      </c>
      <c r="E69" s="5">
        <v>60.189566139772921</v>
      </c>
      <c r="F69" s="5">
        <v>62.438020641885217</v>
      </c>
      <c r="G69" s="5">
        <v>55.85500430134158</v>
      </c>
      <c r="H69" s="5">
        <v>59.814193590734043</v>
      </c>
      <c r="I69" s="5">
        <v>61.116313879587878</v>
      </c>
      <c r="J69" s="5">
        <v>55.627508271836867</v>
      </c>
      <c r="K69" s="5">
        <v>60.989135174520257</v>
      </c>
      <c r="L69" s="5">
        <v>64.137946399755606</v>
      </c>
      <c r="M69" s="5">
        <v>60.470380043085157</v>
      </c>
      <c r="N69" s="5">
        <v>60.672483337150886</v>
      </c>
      <c r="O69" s="5">
        <v>63.606324769084637</v>
      </c>
      <c r="P69" s="5">
        <v>61.16005861045079</v>
      </c>
      <c r="Q69" s="5">
        <v>61.727434475905277</v>
      </c>
      <c r="R69" s="5">
        <v>67.404648967049894</v>
      </c>
      <c r="S69" s="5">
        <v>63.521275461220682</v>
      </c>
      <c r="T69" s="5">
        <v>61.497732571598789</v>
      </c>
      <c r="U69" s="5">
        <v>67.032233266388332</v>
      </c>
      <c r="V69" s="5">
        <v>66.926993448258756</v>
      </c>
      <c r="W69" s="5">
        <v>63.830392354230938</v>
      </c>
      <c r="X69" s="5">
        <v>60.62597772933205</v>
      </c>
      <c r="Y69" s="5">
        <v>66.16973862981277</v>
      </c>
      <c r="Z69" s="3">
        <f t="shared" si="16"/>
        <v>4.3345618384313411</v>
      </c>
      <c r="AA69" s="3">
        <f t="shared" si="17"/>
        <v>4.186685318897176</v>
      </c>
      <c r="AB69" s="3">
        <f t="shared" si="18"/>
        <v>0.51875513143509977</v>
      </c>
      <c r="AC69" s="3">
        <f t="shared" si="19"/>
        <v>-0.48757527329990324</v>
      </c>
      <c r="AD69" s="3">
        <f t="shared" si="20"/>
        <v>-1.7938409853154056</v>
      </c>
      <c r="AE69" s="3">
        <f t="shared" si="21"/>
        <v>-5.429260876659967</v>
      </c>
      <c r="AF69" s="3">
        <f t="shared" si="22"/>
        <v>-2.3393462755818319</v>
      </c>
      <c r="AG69" s="18">
        <f t="shared" si="23"/>
        <v>-2.2484545021122955</v>
      </c>
      <c r="AH69" s="3">
        <f t="shared" si="24"/>
        <v>6.5830163405436366</v>
      </c>
      <c r="AI69" s="3">
        <f t="shared" si="25"/>
        <v>-3.1488112252353488</v>
      </c>
      <c r="AJ69" s="3">
        <f t="shared" si="26"/>
        <v>-2.9338414319337502</v>
      </c>
      <c r="AK69" s="3">
        <f t="shared" si="27"/>
        <v>-5.6772144911446176</v>
      </c>
      <c r="AL69" s="3">
        <f t="shared" si="28"/>
        <v>-5.5345006947895428</v>
      </c>
      <c r="AM69" s="3">
        <f t="shared" si="29"/>
        <v>3.2044146248988881</v>
      </c>
      <c r="AN69" t="str">
        <f t="shared" si="30"/>
        <v>BI-RUI-008LD</v>
      </c>
      <c r="AO69" t="str">
        <f t="shared" si="31"/>
        <v>BI-RUI-008LD</v>
      </c>
    </row>
    <row r="70" spans="1:48">
      <c r="A70" s="1">
        <v>317</v>
      </c>
      <c r="B70" t="s">
        <v>36</v>
      </c>
      <c r="C70" t="s">
        <v>49</v>
      </c>
      <c r="E70" s="5">
        <v>59.497610295985382</v>
      </c>
      <c r="F70" s="5">
        <v>60.604241853830501</v>
      </c>
      <c r="G70" s="5">
        <v>61.849968228024679</v>
      </c>
      <c r="H70" s="5">
        <v>59.748966581143691</v>
      </c>
      <c r="I70" s="5">
        <v>61.438600739852262</v>
      </c>
      <c r="J70" s="5">
        <v>58.875643860794149</v>
      </c>
      <c r="K70" s="5">
        <v>59.457984546409762</v>
      </c>
      <c r="L70" s="5">
        <v>63.639537269754094</v>
      </c>
      <c r="M70" s="5">
        <v>59.636694172411168</v>
      </c>
      <c r="N70" s="5">
        <v>59.517291118247478</v>
      </c>
      <c r="O70" s="5">
        <v>63.015642815789228</v>
      </c>
      <c r="P70" s="5">
        <v>61.095290438405499</v>
      </c>
      <c r="Q70" s="5">
        <v>60.133981899879672</v>
      </c>
      <c r="R70" s="5">
        <v>65.860049912977601</v>
      </c>
      <c r="S70" s="5">
        <v>61.774373891580268</v>
      </c>
      <c r="T70" s="5">
        <v>60.212661665729563</v>
      </c>
      <c r="U70" s="5">
        <v>64.77942958676482</v>
      </c>
      <c r="V70" s="5">
        <v>66.384865085084556</v>
      </c>
      <c r="W70" s="5">
        <v>62.726764607816783</v>
      </c>
      <c r="X70" s="5">
        <v>60.982041472887467</v>
      </c>
      <c r="Y70" s="5">
        <v>66.282877516724398</v>
      </c>
      <c r="Z70" s="3">
        <f t="shared" si="16"/>
        <v>-2.3523579320392969</v>
      </c>
      <c r="AA70" s="3">
        <f t="shared" si="17"/>
        <v>0.87332272034954173</v>
      </c>
      <c r="AB70" s="3">
        <f t="shared" si="18"/>
        <v>-0.17870962600140672</v>
      </c>
      <c r="AC70" s="3">
        <f t="shared" si="19"/>
        <v>-1.5779993201580211</v>
      </c>
      <c r="AD70" s="3">
        <f t="shared" si="20"/>
        <v>-1.6403919917005965</v>
      </c>
      <c r="AE70" s="3">
        <f t="shared" si="21"/>
        <v>-6.1722034193549931</v>
      </c>
      <c r="AF70" s="3">
        <f t="shared" si="22"/>
        <v>-3.5561129089076147</v>
      </c>
      <c r="AG70" s="18">
        <f t="shared" si="23"/>
        <v>-1.1066315578451196</v>
      </c>
      <c r="AH70" s="3">
        <f t="shared" si="24"/>
        <v>-1.2457263741941773</v>
      </c>
      <c r="AI70" s="3">
        <f t="shared" si="25"/>
        <v>-4.1815527233443319</v>
      </c>
      <c r="AJ70" s="3">
        <f t="shared" si="26"/>
        <v>-3.4983516975417501</v>
      </c>
      <c r="AK70" s="3">
        <f t="shared" si="27"/>
        <v>-5.7260680130979296</v>
      </c>
      <c r="AL70" s="3">
        <f t="shared" si="28"/>
        <v>-4.5667679210352574</v>
      </c>
      <c r="AM70" s="3">
        <f t="shared" si="29"/>
        <v>1.7447231349293162</v>
      </c>
      <c r="AN70" t="str">
        <f t="shared" si="30"/>
        <v>BI-RUI-008LD</v>
      </c>
      <c r="AO70" t="str">
        <f t="shared" si="31"/>
        <v>BI-RUI-008LD</v>
      </c>
    </row>
    <row r="71" spans="1:48">
      <c r="A71" s="1">
        <v>68</v>
      </c>
      <c r="B71" t="s">
        <v>37</v>
      </c>
      <c r="C71" t="s">
        <v>49</v>
      </c>
      <c r="E71" s="5">
        <v>62.735534926032031</v>
      </c>
      <c r="F71" s="5">
        <v>63.029568350479067</v>
      </c>
      <c r="G71" s="5">
        <v>61.789773461153537</v>
      </c>
      <c r="H71" s="5">
        <v>61.332229568480948</v>
      </c>
      <c r="I71" s="5">
        <v>62.343421256852857</v>
      </c>
      <c r="J71" s="5">
        <v>62.746383557530628</v>
      </c>
      <c r="K71" s="5">
        <v>60.575999755459613</v>
      </c>
      <c r="L71" s="5">
        <v>64.112892316710756</v>
      </c>
      <c r="M71" s="5">
        <v>63.450272710365667</v>
      </c>
      <c r="N71" s="5">
        <v>60.496915622339543</v>
      </c>
      <c r="O71" s="5">
        <v>65.026198074078806</v>
      </c>
      <c r="P71" s="5">
        <v>65.953196056200539</v>
      </c>
      <c r="Q71" s="5">
        <v>61.510627847496878</v>
      </c>
      <c r="R71" s="5">
        <v>65.8736116187861</v>
      </c>
      <c r="S71" s="5">
        <v>67.682130305194278</v>
      </c>
      <c r="T71" s="5">
        <v>60.582967226914178</v>
      </c>
      <c r="U71" s="5">
        <v>69.225728057200712</v>
      </c>
      <c r="V71" s="5">
        <v>67.783069228063681</v>
      </c>
      <c r="W71" s="5">
        <v>62.667178419680617</v>
      </c>
      <c r="X71" s="5">
        <v>63.377751728119101</v>
      </c>
      <c r="Y71" s="5">
        <v>68.996612382451019</v>
      </c>
      <c r="Z71" s="3">
        <f t="shared" si="16"/>
        <v>0.945761464878494</v>
      </c>
      <c r="AA71" s="3">
        <f t="shared" si="17"/>
        <v>-1.4141539890496801</v>
      </c>
      <c r="AB71" s="3">
        <f t="shared" si="18"/>
        <v>-2.8742729549060542</v>
      </c>
      <c r="AC71" s="3">
        <f t="shared" si="19"/>
        <v>-5.4562804338609965</v>
      </c>
      <c r="AD71" s="3">
        <f t="shared" si="20"/>
        <v>-6.1715024576974002</v>
      </c>
      <c r="AE71" s="3">
        <f t="shared" si="21"/>
        <v>-7.2001020011495029</v>
      </c>
      <c r="AF71" s="3">
        <f t="shared" si="22"/>
        <v>-6.3294339627704019</v>
      </c>
      <c r="AG71" s="18">
        <f t="shared" si="23"/>
        <v>-0.2940334244470364</v>
      </c>
      <c r="AH71" s="3">
        <f t="shared" si="24"/>
        <v>1.2397948893255304</v>
      </c>
      <c r="AI71" s="3">
        <f t="shared" si="25"/>
        <v>-3.5368925612511433</v>
      </c>
      <c r="AJ71" s="3">
        <f t="shared" si="26"/>
        <v>-4.5292824517392631</v>
      </c>
      <c r="AK71" s="3">
        <f t="shared" si="27"/>
        <v>-4.3629837712892225</v>
      </c>
      <c r="AL71" s="3">
        <f t="shared" si="28"/>
        <v>-8.6427608302865337</v>
      </c>
      <c r="AM71" s="3">
        <f t="shared" si="29"/>
        <v>-0.71057330843848376</v>
      </c>
      <c r="AN71" t="str">
        <f t="shared" si="30"/>
        <v>BI-RUI-008LD</v>
      </c>
      <c r="AO71" t="str">
        <f t="shared" si="31"/>
        <v>BI-RUI-008LD</v>
      </c>
    </row>
    <row r="72" spans="1:48">
      <c r="A72" s="1">
        <v>692</v>
      </c>
      <c r="B72" t="s">
        <v>38</v>
      </c>
      <c r="C72" t="s">
        <v>49</v>
      </c>
      <c r="E72" s="5">
        <v>60.871731858260588</v>
      </c>
      <c r="F72" s="5">
        <v>62.010642231017172</v>
      </c>
      <c r="G72" s="5">
        <v>58.199771702408121</v>
      </c>
      <c r="H72" s="5">
        <v>60.954096351679539</v>
      </c>
      <c r="I72" s="5">
        <v>61.911439267882891</v>
      </c>
      <c r="J72" s="5">
        <v>59.198709208827673</v>
      </c>
      <c r="K72" s="5">
        <v>61.750975283335961</v>
      </c>
      <c r="L72" s="5">
        <v>66.453004659624369</v>
      </c>
      <c r="M72" s="5">
        <v>60.500468458061192</v>
      </c>
      <c r="N72" s="5">
        <v>62.375230697908599</v>
      </c>
      <c r="O72" s="5">
        <v>67.609912782400045</v>
      </c>
      <c r="P72" s="5">
        <v>60.858085765298867</v>
      </c>
      <c r="Q72" s="5">
        <v>60.782476331643728</v>
      </c>
      <c r="R72" s="5">
        <v>72.01953765050115</v>
      </c>
      <c r="S72" s="5">
        <v>64.109914049195041</v>
      </c>
      <c r="T72" s="5">
        <v>61.647052795213533</v>
      </c>
      <c r="U72" s="5">
        <v>71.758962961714616</v>
      </c>
      <c r="V72" s="5">
        <v>69.532581612294337</v>
      </c>
      <c r="W72" s="5">
        <v>63.554561711954427</v>
      </c>
      <c r="X72" s="5">
        <v>66.989585069392902</v>
      </c>
      <c r="Y72" s="5">
        <v>67.820057259829383</v>
      </c>
      <c r="Z72" s="3">
        <f t="shared" si="16"/>
        <v>2.6719601558524673</v>
      </c>
      <c r="AA72" s="3">
        <f t="shared" si="17"/>
        <v>1.7553871428518661</v>
      </c>
      <c r="AB72" s="3">
        <f t="shared" si="18"/>
        <v>1.2505068252747691</v>
      </c>
      <c r="AC72" s="3">
        <f t="shared" si="19"/>
        <v>1.5171449326097317</v>
      </c>
      <c r="AD72" s="3">
        <f t="shared" si="20"/>
        <v>-3.3274377175513123</v>
      </c>
      <c r="AE72" s="3">
        <f t="shared" si="21"/>
        <v>-7.8855288170808038</v>
      </c>
      <c r="AF72" s="3">
        <f t="shared" si="22"/>
        <v>-4.2654955478749557</v>
      </c>
      <c r="AG72" s="18">
        <f t="shared" si="23"/>
        <v>-1.1389103727565839</v>
      </c>
      <c r="AH72" s="3">
        <f t="shared" si="24"/>
        <v>3.8108705286090512</v>
      </c>
      <c r="AI72" s="3">
        <f t="shared" si="25"/>
        <v>-4.702029376288408</v>
      </c>
      <c r="AJ72" s="3">
        <f t="shared" si="26"/>
        <v>-5.2346820844914461</v>
      </c>
      <c r="AK72" s="3">
        <f t="shared" si="27"/>
        <v>-11.237061318857421</v>
      </c>
      <c r="AL72" s="3">
        <f t="shared" si="28"/>
        <v>-10.111910166501083</v>
      </c>
      <c r="AM72" s="3">
        <f t="shared" si="29"/>
        <v>-3.4350233574384745</v>
      </c>
      <c r="AN72" t="str">
        <f t="shared" si="30"/>
        <v>BI-RUI-008LD</v>
      </c>
      <c r="AO72" t="str">
        <f t="shared" si="31"/>
        <v>BI-RUI-008LD</v>
      </c>
    </row>
    <row r="73" spans="1:48">
      <c r="A73" s="1">
        <v>630</v>
      </c>
      <c r="B73" t="s">
        <v>39</v>
      </c>
      <c r="C73" t="s">
        <v>49</v>
      </c>
      <c r="E73" s="5">
        <v>60.157797946737787</v>
      </c>
      <c r="F73" s="5">
        <v>61.720018944952272</v>
      </c>
      <c r="G73" s="5">
        <v>60.542129995708777</v>
      </c>
      <c r="H73" s="5">
        <v>62.051845989231239</v>
      </c>
      <c r="I73" s="5">
        <v>64.621492958119049</v>
      </c>
      <c r="J73" s="5">
        <v>63.185683282498211</v>
      </c>
      <c r="K73" s="5">
        <v>61.004856753873533</v>
      </c>
      <c r="L73" s="5">
        <v>66.567212100531435</v>
      </c>
      <c r="M73" s="5">
        <v>63.089785696216993</v>
      </c>
      <c r="N73" s="5">
        <v>60.271056202722598</v>
      </c>
      <c r="O73" s="5">
        <v>68.636775877719401</v>
      </c>
      <c r="P73" s="5">
        <v>61.204986750873417</v>
      </c>
      <c r="Q73" s="5">
        <v>60.358059373446771</v>
      </c>
      <c r="R73" s="5">
        <v>73.079774166963333</v>
      </c>
      <c r="S73" s="5">
        <v>68.457693327789443</v>
      </c>
      <c r="T73" s="5">
        <v>62.739271461428423</v>
      </c>
      <c r="U73" s="5">
        <v>74.217826682475575</v>
      </c>
      <c r="V73" s="5">
        <v>71.340303231717741</v>
      </c>
      <c r="W73" s="5">
        <v>64.061302911647033</v>
      </c>
      <c r="X73" s="5">
        <v>66.507624916796971</v>
      </c>
      <c r="Y73" s="5">
        <v>68.857593154824301</v>
      </c>
      <c r="Z73" s="3">
        <f t="shared" si="16"/>
        <v>-0.3843320489709896</v>
      </c>
      <c r="AA73" s="3">
        <f t="shared" si="17"/>
        <v>-1.1338372932669714</v>
      </c>
      <c r="AB73" s="3">
        <f t="shared" si="18"/>
        <v>-2.0849289423434598</v>
      </c>
      <c r="AC73" s="3">
        <f t="shared" si="19"/>
        <v>-0.93393054815081911</v>
      </c>
      <c r="AD73" s="3">
        <f t="shared" si="20"/>
        <v>-8.0996339543426714</v>
      </c>
      <c r="AE73" s="3">
        <f t="shared" si="21"/>
        <v>-8.6010317702893175</v>
      </c>
      <c r="AF73" s="3">
        <f t="shared" si="22"/>
        <v>-4.7962902431772676</v>
      </c>
      <c r="AG73" s="18">
        <f t="shared" si="23"/>
        <v>-1.5622209982144852</v>
      </c>
      <c r="AH73" s="3">
        <f t="shared" si="24"/>
        <v>1.1778889492434956</v>
      </c>
      <c r="AI73" s="3">
        <f t="shared" si="25"/>
        <v>-5.5623553466579025</v>
      </c>
      <c r="AJ73" s="3">
        <f t="shared" si="26"/>
        <v>-8.3657196749968037</v>
      </c>
      <c r="AK73" s="3">
        <f t="shared" si="27"/>
        <v>-12.721714793516561</v>
      </c>
      <c r="AL73" s="3">
        <f t="shared" si="28"/>
        <v>-11.478555221047152</v>
      </c>
      <c r="AM73" s="3">
        <f t="shared" si="29"/>
        <v>-2.4463220051499377</v>
      </c>
      <c r="AN73" t="str">
        <f t="shared" si="30"/>
        <v>BI-RUI-008LD</v>
      </c>
      <c r="AO73" t="str">
        <f t="shared" si="31"/>
        <v>BI-RUI-008LD</v>
      </c>
    </row>
    <row r="74" spans="1:48">
      <c r="A74" s="1">
        <v>569</v>
      </c>
      <c r="B74" t="s">
        <v>40</v>
      </c>
      <c r="C74" t="s">
        <v>49</v>
      </c>
      <c r="E74" s="5">
        <v>59.903725245926793</v>
      </c>
      <c r="F74" s="5">
        <v>59.457463625071618</v>
      </c>
      <c r="G74" s="5">
        <v>57.84368986115858</v>
      </c>
      <c r="H74" s="5">
        <v>60.135157310541089</v>
      </c>
      <c r="I74" s="5">
        <v>60.825103457137068</v>
      </c>
      <c r="J74" s="5">
        <v>58.171053271856309</v>
      </c>
      <c r="K74" s="5">
        <v>64.202574816740011</v>
      </c>
      <c r="L74" s="5">
        <v>65.14952591563484</v>
      </c>
      <c r="M74" s="5">
        <v>57.679790726015611</v>
      </c>
      <c r="N74" s="5">
        <v>61.133223428258738</v>
      </c>
      <c r="O74" s="5">
        <v>65.565688981246154</v>
      </c>
      <c r="P74" s="5">
        <v>60.133017746800803</v>
      </c>
      <c r="Q74" s="5">
        <v>60.865773857302827</v>
      </c>
      <c r="R74" s="5">
        <v>74.698531487149566</v>
      </c>
      <c r="S74" s="5">
        <v>64.450527890180751</v>
      </c>
      <c r="T74" s="5">
        <v>62.990421394063397</v>
      </c>
      <c r="U74" s="5">
        <v>75.140516495687649</v>
      </c>
      <c r="V74" s="5">
        <v>69.332923109583362</v>
      </c>
      <c r="W74" s="5">
        <v>64.29908581313174</v>
      </c>
      <c r="X74" s="5">
        <v>63.855936844477057</v>
      </c>
      <c r="Y74" s="5">
        <v>69.484633923596405</v>
      </c>
      <c r="Z74" s="3">
        <f t="shared" si="16"/>
        <v>2.0600353847682129</v>
      </c>
      <c r="AA74" s="3">
        <f t="shared" si="17"/>
        <v>1.9641040386847806</v>
      </c>
      <c r="AB74" s="3">
        <f t="shared" si="18"/>
        <v>6.5227840907244001</v>
      </c>
      <c r="AC74" s="3">
        <f t="shared" si="19"/>
        <v>1.0002056814579348</v>
      </c>
      <c r="AD74" s="3">
        <f t="shared" si="20"/>
        <v>-3.5847540328779246</v>
      </c>
      <c r="AE74" s="3">
        <f t="shared" si="21"/>
        <v>-6.3425017155199654</v>
      </c>
      <c r="AF74" s="3">
        <f t="shared" si="22"/>
        <v>-5.1855481104646657</v>
      </c>
      <c r="AG74" s="18">
        <f t="shared" si="23"/>
        <v>0.44626162085517507</v>
      </c>
      <c r="AH74" s="3">
        <f t="shared" si="24"/>
        <v>1.6137737639130378</v>
      </c>
      <c r="AI74" s="3">
        <f t="shared" si="25"/>
        <v>-0.94695109889482865</v>
      </c>
      <c r="AJ74" s="3">
        <f t="shared" si="26"/>
        <v>-4.4324655529874164</v>
      </c>
      <c r="AK74" s="3">
        <f t="shared" si="27"/>
        <v>-13.832757629846739</v>
      </c>
      <c r="AL74" s="3">
        <f t="shared" si="28"/>
        <v>-12.150095101624252</v>
      </c>
      <c r="AM74" s="3">
        <f t="shared" si="29"/>
        <v>0.44314896865468256</v>
      </c>
      <c r="AN74" t="str">
        <f t="shared" si="30"/>
        <v>BI-RUI-008LD</v>
      </c>
      <c r="AO74" t="str">
        <f t="shared" si="31"/>
        <v>BI-RUI-008LD</v>
      </c>
    </row>
    <row r="75" spans="1:48" s="12" customFormat="1">
      <c r="A75" s="1">
        <v>131</v>
      </c>
      <c r="B75" s="12" t="s">
        <v>41</v>
      </c>
      <c r="C75" s="12" t="s">
        <v>49</v>
      </c>
      <c r="D75"/>
      <c r="E75" s="5">
        <v>60.23816089206111</v>
      </c>
      <c r="F75" s="5">
        <v>64.2858207756246</v>
      </c>
      <c r="G75" s="5">
        <v>59.924895275299193</v>
      </c>
      <c r="H75" s="5">
        <v>62.148669738471447</v>
      </c>
      <c r="I75" s="5">
        <v>65.453712908094218</v>
      </c>
      <c r="J75" s="5">
        <v>60.31537456581303</v>
      </c>
      <c r="K75" s="5">
        <v>62.849672725305268</v>
      </c>
      <c r="L75" s="5">
        <v>67.976032533293193</v>
      </c>
      <c r="M75" s="5">
        <v>62.114133196527277</v>
      </c>
      <c r="N75" s="5">
        <v>61.142177659309382</v>
      </c>
      <c r="O75" s="5">
        <v>64.919951984796342</v>
      </c>
      <c r="P75" s="5">
        <v>64.25492383393393</v>
      </c>
      <c r="Q75" s="5">
        <v>63.962373812288391</v>
      </c>
      <c r="R75" s="5">
        <v>72.93368735282094</v>
      </c>
      <c r="S75" s="5">
        <v>68.396180799859366</v>
      </c>
      <c r="T75" s="5">
        <v>61.637336973794717</v>
      </c>
      <c r="U75" s="5">
        <v>71.733716976732055</v>
      </c>
      <c r="V75" s="5">
        <v>69.087549244968031</v>
      </c>
      <c r="W75" s="5">
        <v>66.343199578912845</v>
      </c>
      <c r="X75" s="5">
        <v>78.336389605876747</v>
      </c>
      <c r="Y75" s="5">
        <v>68.164776947629932</v>
      </c>
      <c r="Z75" s="3">
        <f t="shared" si="16"/>
        <v>0.31326561676191744</v>
      </c>
      <c r="AA75" s="3">
        <f t="shared" si="17"/>
        <v>1.833295172658417</v>
      </c>
      <c r="AB75" s="3">
        <f t="shared" si="18"/>
        <v>0.73553952877799134</v>
      </c>
      <c r="AC75" s="3">
        <f t="shared" si="19"/>
        <v>-3.1127461746245473</v>
      </c>
      <c r="AD75" s="3">
        <f t="shared" si="20"/>
        <v>-4.4338069875709749</v>
      </c>
      <c r="AE75" s="3">
        <f t="shared" si="21"/>
        <v>-7.4502122711733136</v>
      </c>
      <c r="AF75" s="3">
        <f t="shared" si="22"/>
        <v>-1.8215773687170866</v>
      </c>
      <c r="AG75" s="18">
        <f t="shared" si="23"/>
        <v>-4.0476598835634903</v>
      </c>
      <c r="AH75" s="3">
        <f t="shared" si="24"/>
        <v>4.3609255003254077</v>
      </c>
      <c r="AI75" s="3">
        <f t="shared" si="25"/>
        <v>-5.1263598079879245</v>
      </c>
      <c r="AJ75" s="3">
        <f t="shared" si="26"/>
        <v>-3.7777743254869591</v>
      </c>
      <c r="AK75" s="3">
        <f t="shared" si="27"/>
        <v>-8.9713135405325488</v>
      </c>
      <c r="AL75" s="3">
        <f t="shared" si="28"/>
        <v>-10.096380002937337</v>
      </c>
      <c r="AM75" s="3">
        <f t="shared" si="29"/>
        <v>-11.993190026963902</v>
      </c>
      <c r="AN75" t="str">
        <f t="shared" si="30"/>
        <v>BI-RUI-008LD</v>
      </c>
      <c r="AO75" t="str">
        <f t="shared" si="31"/>
        <v>BI-RUI-008LD</v>
      </c>
    </row>
    <row r="76" spans="1:48">
      <c r="A76" s="2">
        <v>193</v>
      </c>
      <c r="B76" t="s">
        <v>27</v>
      </c>
      <c r="C76" t="s">
        <v>51</v>
      </c>
      <c r="E76" s="5">
        <v>70.004886606475537</v>
      </c>
      <c r="F76" s="5">
        <v>68.11205336645537</v>
      </c>
      <c r="G76" s="5">
        <v>58.080107159738972</v>
      </c>
      <c r="H76" s="5">
        <v>70.564874110433223</v>
      </c>
      <c r="I76" s="5">
        <v>68.057036749089647</v>
      </c>
      <c r="J76" s="5">
        <v>58.795554903980843</v>
      </c>
      <c r="K76" s="5">
        <v>70.492356450081033</v>
      </c>
      <c r="L76" s="5">
        <v>69.906619872614783</v>
      </c>
      <c r="M76" s="5">
        <v>58.65837622379054</v>
      </c>
      <c r="N76" s="5">
        <v>68.51254476305283</v>
      </c>
      <c r="O76" s="5">
        <v>71.702610213795566</v>
      </c>
      <c r="P76" s="5">
        <v>61.440024734849132</v>
      </c>
      <c r="Q76" s="5">
        <v>69.431045778837671</v>
      </c>
      <c r="R76" s="5">
        <v>72.4593685433655</v>
      </c>
      <c r="S76" s="5">
        <v>66.179369237309331</v>
      </c>
      <c r="T76" s="5">
        <v>72.902915234823922</v>
      </c>
      <c r="U76" s="5">
        <v>75.564843479683134</v>
      </c>
      <c r="V76" s="5">
        <v>68.732232427672841</v>
      </c>
      <c r="W76" s="5">
        <v>70.911533367515688</v>
      </c>
      <c r="X76" s="5">
        <v>67.083775043433008</v>
      </c>
      <c r="Y76" s="5">
        <v>67.725983417408557</v>
      </c>
      <c r="Z76" s="3">
        <f t="shared" si="16"/>
        <v>11.924779446736565</v>
      </c>
      <c r="AA76" s="3">
        <f t="shared" si="17"/>
        <v>11.76931920645238</v>
      </c>
      <c r="AB76" s="3">
        <f t="shared" si="18"/>
        <v>11.833980226290493</v>
      </c>
      <c r="AC76" s="3">
        <f t="shared" si="19"/>
        <v>7.072520028203698</v>
      </c>
      <c r="AD76" s="3">
        <f t="shared" si="20"/>
        <v>3.2516765415283402</v>
      </c>
      <c r="AE76" s="3">
        <f t="shared" si="21"/>
        <v>4.1706828071510813</v>
      </c>
      <c r="AF76" s="3">
        <f t="shared" si="22"/>
        <v>3.1855499501071307</v>
      </c>
      <c r="AG76" s="18">
        <f t="shared" si="23"/>
        <v>1.8928332400201668</v>
      </c>
      <c r="AH76" s="3">
        <f t="shared" si="24"/>
        <v>10.031946206716398</v>
      </c>
      <c r="AI76" s="3">
        <f t="shared" si="25"/>
        <v>0.58573657746624974</v>
      </c>
      <c r="AJ76" s="3">
        <f t="shared" si="26"/>
        <v>-3.1900654507427362</v>
      </c>
      <c r="AK76" s="3">
        <f t="shared" si="27"/>
        <v>-3.0283227645278288</v>
      </c>
      <c r="AL76" s="3">
        <f t="shared" si="28"/>
        <v>-2.6619282448592116</v>
      </c>
      <c r="AM76" s="3">
        <f t="shared" si="29"/>
        <v>3.82775832408268</v>
      </c>
      <c r="AN76" t="str">
        <f t="shared" si="30"/>
        <v/>
      </c>
      <c r="AO76" t="str">
        <f t="shared" si="31"/>
        <v>BI-RUI-009LD</v>
      </c>
    </row>
    <row r="77" spans="1:48">
      <c r="A77" s="1">
        <v>256</v>
      </c>
      <c r="B77" t="s">
        <v>30</v>
      </c>
      <c r="C77" t="s">
        <v>51</v>
      </c>
      <c r="E77" s="5">
        <v>67.52114331274997</v>
      </c>
      <c r="F77" s="5">
        <v>66.558895468203119</v>
      </c>
      <c r="G77" s="5">
        <v>58.172823330860027</v>
      </c>
      <c r="H77" s="5">
        <v>67.398288763613493</v>
      </c>
      <c r="I77" s="5">
        <v>67.382147562762654</v>
      </c>
      <c r="J77" s="5">
        <v>54.487071159032652</v>
      </c>
      <c r="K77" s="5">
        <v>67.982372717581626</v>
      </c>
      <c r="L77" s="5">
        <v>68.904242000321773</v>
      </c>
      <c r="M77" s="5">
        <v>56.693031406993413</v>
      </c>
      <c r="N77" s="5">
        <v>68.399578469265947</v>
      </c>
      <c r="O77" s="5">
        <v>71.386349741376634</v>
      </c>
      <c r="P77" s="5">
        <v>59.637528387904418</v>
      </c>
      <c r="Q77" s="5">
        <v>69.888628226663513</v>
      </c>
      <c r="R77" s="5">
        <v>74.824300725753517</v>
      </c>
      <c r="S77" s="5">
        <v>65.62789205576648</v>
      </c>
      <c r="T77" s="5">
        <v>73.595260602259046</v>
      </c>
      <c r="U77" s="5">
        <v>76.723263076688383</v>
      </c>
      <c r="V77" s="5">
        <v>69.63966255552117</v>
      </c>
      <c r="W77" s="5">
        <v>71.579355814962781</v>
      </c>
      <c r="X77" s="5">
        <v>66.503674308556043</v>
      </c>
      <c r="Y77" s="5">
        <v>70.06105129883872</v>
      </c>
      <c r="Z77" s="3">
        <f t="shared" si="16"/>
        <v>9.3483199818899436</v>
      </c>
      <c r="AA77" s="3">
        <f t="shared" si="17"/>
        <v>12.911217604580841</v>
      </c>
      <c r="AB77" s="3">
        <f t="shared" si="18"/>
        <v>11.289341310588213</v>
      </c>
      <c r="AC77" s="3">
        <f t="shared" si="19"/>
        <v>8.7620500813615294</v>
      </c>
      <c r="AD77" s="3">
        <f t="shared" si="20"/>
        <v>4.260736170897033</v>
      </c>
      <c r="AE77" s="3">
        <f t="shared" si="21"/>
        <v>3.955598046737876</v>
      </c>
      <c r="AF77" s="3">
        <f t="shared" si="22"/>
        <v>1.5183045161240614</v>
      </c>
      <c r="AG77" s="18">
        <f t="shared" si="23"/>
        <v>0.96224784454685164</v>
      </c>
      <c r="AH77" s="3">
        <f t="shared" si="24"/>
        <v>8.386072137343092</v>
      </c>
      <c r="AI77" s="3">
        <f t="shared" si="25"/>
        <v>-0.9218692827401469</v>
      </c>
      <c r="AJ77" s="3">
        <f t="shared" si="26"/>
        <v>-2.9867712721106869</v>
      </c>
      <c r="AK77" s="3">
        <f t="shared" si="27"/>
        <v>-4.9356724990900034</v>
      </c>
      <c r="AL77" s="3">
        <f t="shared" si="28"/>
        <v>-3.1280024744293371</v>
      </c>
      <c r="AM77" s="3">
        <f t="shared" si="29"/>
        <v>5.0756815064067382</v>
      </c>
      <c r="AN77" t="str">
        <f t="shared" si="30"/>
        <v/>
      </c>
      <c r="AO77" t="str">
        <f t="shared" si="31"/>
        <v>BI-RUI-009LD</v>
      </c>
    </row>
    <row r="78" spans="1:48">
      <c r="A78" s="1">
        <v>444</v>
      </c>
      <c r="B78" t="s">
        <v>32</v>
      </c>
      <c r="C78" t="s">
        <v>51</v>
      </c>
      <c r="E78" s="5">
        <v>68.483741053350769</v>
      </c>
      <c r="F78" s="5">
        <v>65.507423632246542</v>
      </c>
      <c r="G78" s="5">
        <v>59.251107493826737</v>
      </c>
      <c r="H78" s="5">
        <v>67.378909159824246</v>
      </c>
      <c r="I78" s="5">
        <v>67.421090268438533</v>
      </c>
      <c r="J78" s="5">
        <v>57.705516204741627</v>
      </c>
      <c r="K78" s="5">
        <v>67.209608231401006</v>
      </c>
      <c r="L78" s="5">
        <v>69.488620912442116</v>
      </c>
      <c r="M78" s="5">
        <v>58.2454205676448</v>
      </c>
      <c r="N78" s="5">
        <v>67.124821380266425</v>
      </c>
      <c r="O78" s="5">
        <v>69.957343363332797</v>
      </c>
      <c r="P78" s="5">
        <v>59.971719377093791</v>
      </c>
      <c r="Q78" s="5">
        <v>68.672877245086539</v>
      </c>
      <c r="R78" s="5">
        <v>74.805271945680943</v>
      </c>
      <c r="S78" s="5">
        <v>68.78457445508522</v>
      </c>
      <c r="T78" s="5">
        <v>73.029507307206302</v>
      </c>
      <c r="U78" s="5">
        <v>76.244494313122132</v>
      </c>
      <c r="V78" s="5">
        <v>69.55827253627416</v>
      </c>
      <c r="W78" s="5">
        <v>72.235642194945669</v>
      </c>
      <c r="X78" s="5">
        <v>69.718458968453774</v>
      </c>
      <c r="Y78" s="5">
        <v>67.305271388710878</v>
      </c>
      <c r="Z78" s="3">
        <f t="shared" si="16"/>
        <v>9.2326335595240323</v>
      </c>
      <c r="AA78" s="3">
        <f t="shared" si="17"/>
        <v>9.673392955082619</v>
      </c>
      <c r="AB78" s="3">
        <f t="shared" si="18"/>
        <v>8.9641876637562063</v>
      </c>
      <c r="AC78" s="3">
        <f t="shared" si="19"/>
        <v>7.1531020031726342</v>
      </c>
      <c r="AD78" s="3">
        <f t="shared" si="20"/>
        <v>-0.11169720999868105</v>
      </c>
      <c r="AE78" s="3">
        <f t="shared" si="21"/>
        <v>3.4712347709321421</v>
      </c>
      <c r="AF78" s="3">
        <f t="shared" si="22"/>
        <v>4.9303708062347908</v>
      </c>
      <c r="AG78" s="18">
        <f t="shared" si="23"/>
        <v>2.9763174211042269</v>
      </c>
      <c r="AH78" s="3">
        <f t="shared" si="24"/>
        <v>6.2563161384198054</v>
      </c>
      <c r="AI78" s="3">
        <f t="shared" si="25"/>
        <v>-2.2790126810411095</v>
      </c>
      <c r="AJ78" s="3">
        <f t="shared" si="26"/>
        <v>-2.8325219830663713</v>
      </c>
      <c r="AK78" s="3">
        <f t="shared" si="27"/>
        <v>-6.1323947005944035</v>
      </c>
      <c r="AL78" s="3">
        <f t="shared" si="28"/>
        <v>-3.2149870059158303</v>
      </c>
      <c r="AM78" s="3">
        <f t="shared" si="29"/>
        <v>2.5171832264918947</v>
      </c>
      <c r="AN78" t="str">
        <f t="shared" si="30"/>
        <v/>
      </c>
      <c r="AO78" t="str">
        <f t="shared" si="31"/>
        <v>BI-RUI-009LD</v>
      </c>
    </row>
    <row r="79" spans="1:48">
      <c r="A79" s="1">
        <v>6</v>
      </c>
      <c r="B79" t="s">
        <v>33</v>
      </c>
      <c r="C79" t="s">
        <v>51</v>
      </c>
      <c r="E79" s="5">
        <v>69.043404153170741</v>
      </c>
      <c r="F79" s="5">
        <v>67.545991271955756</v>
      </c>
      <c r="G79" s="5">
        <v>61.304670230110588</v>
      </c>
      <c r="H79" s="5">
        <v>66.854831087854564</v>
      </c>
      <c r="I79" s="5">
        <v>67.279948300631631</v>
      </c>
      <c r="J79" s="5">
        <v>59.800882681627748</v>
      </c>
      <c r="K79" s="5">
        <v>68.023172227307896</v>
      </c>
      <c r="L79" s="5">
        <v>71.039947355263592</v>
      </c>
      <c r="M79" s="5">
        <v>60.810241644224902</v>
      </c>
      <c r="N79" s="5">
        <v>69.169855927293582</v>
      </c>
      <c r="O79" s="5">
        <v>73.658154940116461</v>
      </c>
      <c r="P79" s="5">
        <v>63.712007449439568</v>
      </c>
      <c r="Q79" s="5">
        <v>70.272758165611364</v>
      </c>
      <c r="R79" s="5">
        <v>73.602515292402416</v>
      </c>
      <c r="S79" s="5">
        <v>67.189036683450041</v>
      </c>
      <c r="T79" s="5">
        <v>72.408281286465012</v>
      </c>
      <c r="U79" s="5">
        <v>75.555921904451267</v>
      </c>
      <c r="V79" s="5">
        <v>69.312005370707595</v>
      </c>
      <c r="W79" s="5">
        <v>71.3310057430011</v>
      </c>
      <c r="X79" s="5">
        <v>68.705769838773108</v>
      </c>
      <c r="Y79" s="5">
        <v>68.506362099316817</v>
      </c>
      <c r="Z79" s="3">
        <f t="shared" si="16"/>
        <v>7.7387339230601526</v>
      </c>
      <c r="AA79" s="3">
        <f t="shared" si="17"/>
        <v>7.0539484062268158</v>
      </c>
      <c r="AB79" s="3">
        <f t="shared" si="18"/>
        <v>7.2129305830829935</v>
      </c>
      <c r="AC79" s="3">
        <f t="shared" si="19"/>
        <v>5.4578484778540144</v>
      </c>
      <c r="AD79" s="3">
        <f t="shared" si="20"/>
        <v>3.083721482161323</v>
      </c>
      <c r="AE79" s="3">
        <f t="shared" si="21"/>
        <v>3.0962759157574169</v>
      </c>
      <c r="AF79" s="3">
        <f t="shared" si="22"/>
        <v>2.8246436436842828</v>
      </c>
      <c r="AG79" s="18">
        <f t="shared" si="23"/>
        <v>1.4974128812149843</v>
      </c>
      <c r="AH79" s="3">
        <f t="shared" si="24"/>
        <v>6.2413210418451683</v>
      </c>
      <c r="AI79" s="3">
        <f t="shared" si="25"/>
        <v>-3.0167751279556967</v>
      </c>
      <c r="AJ79" s="3">
        <f t="shared" si="26"/>
        <v>-4.4882990128228784</v>
      </c>
      <c r="AK79" s="3">
        <f t="shared" si="27"/>
        <v>-3.3297571267910513</v>
      </c>
      <c r="AL79" s="3">
        <f t="shared" si="28"/>
        <v>-3.1476406179862551</v>
      </c>
      <c r="AM79" s="3">
        <f t="shared" si="29"/>
        <v>2.625235904227992</v>
      </c>
      <c r="AN79" t="str">
        <f t="shared" si="30"/>
        <v/>
      </c>
      <c r="AO79" t="str">
        <f t="shared" si="31"/>
        <v>BI-RUI-009LD</v>
      </c>
    </row>
    <row r="80" spans="1:48">
      <c r="A80" s="1">
        <v>507</v>
      </c>
      <c r="B80" t="s">
        <v>34</v>
      </c>
      <c r="C80" t="s">
        <v>51</v>
      </c>
      <c r="E80" s="5">
        <v>67.594102338725094</v>
      </c>
      <c r="F80" s="5">
        <v>67.948188439595285</v>
      </c>
      <c r="G80" s="5">
        <v>60.016379357593443</v>
      </c>
      <c r="H80" s="5">
        <v>67.913232897912565</v>
      </c>
      <c r="I80" s="5">
        <v>69.746225061633638</v>
      </c>
      <c r="J80" s="5">
        <v>58.197177621318218</v>
      </c>
      <c r="K80" s="5">
        <v>68.595757412842516</v>
      </c>
      <c r="L80" s="5">
        <v>71.991687863671785</v>
      </c>
      <c r="M80" s="5">
        <v>61.979487711022621</v>
      </c>
      <c r="N80" s="5">
        <v>67.691091497603466</v>
      </c>
      <c r="O80" s="5">
        <v>71.643114837219741</v>
      </c>
      <c r="P80" s="5">
        <v>61.403582863641567</v>
      </c>
      <c r="Q80" s="5">
        <v>69.261650710544657</v>
      </c>
      <c r="R80" s="5">
        <v>75.007524659912605</v>
      </c>
      <c r="S80" s="5">
        <v>69.3300918280232</v>
      </c>
      <c r="T80" s="5">
        <v>74.880618717665911</v>
      </c>
      <c r="U80" s="5">
        <v>76.555755850544699</v>
      </c>
      <c r="V80" s="5">
        <v>71.682513889098118</v>
      </c>
      <c r="W80" s="5">
        <v>71.853907946237229</v>
      </c>
      <c r="X80" s="5">
        <v>69.750315283338097</v>
      </c>
      <c r="Y80" s="5">
        <v>69.304208894834275</v>
      </c>
      <c r="Z80" s="3">
        <f t="shared" si="16"/>
        <v>7.5777229811316502</v>
      </c>
      <c r="AA80" s="3">
        <f t="shared" si="17"/>
        <v>9.7160552765943464</v>
      </c>
      <c r="AB80" s="3">
        <f t="shared" si="18"/>
        <v>6.6162697018198955</v>
      </c>
      <c r="AC80" s="3">
        <f t="shared" si="19"/>
        <v>6.2875086339618989</v>
      </c>
      <c r="AD80" s="3">
        <f t="shared" si="20"/>
        <v>-6.8441117478542424E-2</v>
      </c>
      <c r="AE80" s="3">
        <f t="shared" si="21"/>
        <v>3.1981048285677929</v>
      </c>
      <c r="AF80" s="3">
        <f t="shared" si="22"/>
        <v>2.5496990514029534</v>
      </c>
      <c r="AG80" s="18">
        <f t="shared" si="23"/>
        <v>-0.35408610087019099</v>
      </c>
      <c r="AH80" s="3">
        <f t="shared" si="24"/>
        <v>7.9318090820018412</v>
      </c>
      <c r="AI80" s="3">
        <f t="shared" si="25"/>
        <v>-3.3959304508292689</v>
      </c>
      <c r="AJ80" s="3">
        <f t="shared" si="26"/>
        <v>-3.9520233396162752</v>
      </c>
      <c r="AK80" s="3">
        <f t="shared" si="27"/>
        <v>-5.7458739493679474</v>
      </c>
      <c r="AL80" s="3">
        <f t="shared" si="28"/>
        <v>-1.6751371328787883</v>
      </c>
      <c r="AM80" s="3">
        <f t="shared" si="29"/>
        <v>2.1035926628991319</v>
      </c>
      <c r="AN80" t="str">
        <f t="shared" si="30"/>
        <v/>
      </c>
      <c r="AO80" t="str">
        <f t="shared" si="31"/>
        <v/>
      </c>
    </row>
    <row r="81" spans="1:41">
      <c r="A81" s="1">
        <v>381</v>
      </c>
      <c r="B81" t="s">
        <v>35</v>
      </c>
      <c r="C81" t="s">
        <v>51</v>
      </c>
      <c r="E81" s="5">
        <v>67.183578738277021</v>
      </c>
      <c r="F81" s="5">
        <v>68.679514242148031</v>
      </c>
      <c r="G81" s="5">
        <v>60.865396472902447</v>
      </c>
      <c r="H81" s="5">
        <v>67.280244644399318</v>
      </c>
      <c r="I81" s="5">
        <v>69.290570191340919</v>
      </c>
      <c r="J81" s="5">
        <v>60.894918847299728</v>
      </c>
      <c r="K81" s="5">
        <v>68.850864236679357</v>
      </c>
      <c r="L81" s="5">
        <v>70.743953114143977</v>
      </c>
      <c r="M81" s="5">
        <v>61.619427990185791</v>
      </c>
      <c r="N81" s="5">
        <v>67.903432444395534</v>
      </c>
      <c r="O81" s="5">
        <v>73.809731776058371</v>
      </c>
      <c r="P81" s="5">
        <v>63.796425774332512</v>
      </c>
      <c r="Q81" s="5">
        <v>68.291047340457581</v>
      </c>
      <c r="R81" s="5">
        <v>76.325768592571279</v>
      </c>
      <c r="S81" s="5">
        <v>68.620113066582519</v>
      </c>
      <c r="T81" s="5">
        <v>75.486991817221934</v>
      </c>
      <c r="U81" s="5">
        <v>77.482072877748863</v>
      </c>
      <c r="V81" s="5">
        <v>70.653573567497375</v>
      </c>
      <c r="W81" s="5">
        <v>70.702519526898001</v>
      </c>
      <c r="X81" s="5">
        <v>66.904486470881011</v>
      </c>
      <c r="Y81" s="5">
        <v>68.36535896870663</v>
      </c>
      <c r="Z81" s="3">
        <f t="shared" si="16"/>
        <v>6.3181822653745741</v>
      </c>
      <c r="AA81" s="3">
        <f t="shared" si="17"/>
        <v>6.3853257970995898</v>
      </c>
      <c r="AB81" s="3">
        <f t="shared" si="18"/>
        <v>7.2314362464935655</v>
      </c>
      <c r="AC81" s="3">
        <f t="shared" si="19"/>
        <v>4.1070066700630221</v>
      </c>
      <c r="AD81" s="3">
        <f t="shared" si="20"/>
        <v>-0.3290657261249379</v>
      </c>
      <c r="AE81" s="3">
        <f t="shared" si="21"/>
        <v>4.8334182497245592</v>
      </c>
      <c r="AF81" s="3">
        <f t="shared" si="22"/>
        <v>2.3371605581913713</v>
      </c>
      <c r="AG81" s="18">
        <f t="shared" si="23"/>
        <v>-1.49593550387101</v>
      </c>
      <c r="AH81" s="3">
        <f t="shared" si="24"/>
        <v>7.8141177692455841</v>
      </c>
      <c r="AI81" s="3">
        <f t="shared" si="25"/>
        <v>-1.8930888774646206</v>
      </c>
      <c r="AJ81" s="3">
        <f t="shared" si="26"/>
        <v>-5.9062993316628365</v>
      </c>
      <c r="AK81" s="3">
        <f t="shared" si="27"/>
        <v>-8.0347212521136981</v>
      </c>
      <c r="AL81" s="3">
        <f t="shared" si="28"/>
        <v>-1.9950810605269282</v>
      </c>
      <c r="AM81" s="3">
        <f t="shared" si="29"/>
        <v>3.7980330560169904</v>
      </c>
      <c r="AN81" t="str">
        <f t="shared" si="30"/>
        <v/>
      </c>
      <c r="AO81" t="str">
        <f t="shared" si="31"/>
        <v/>
      </c>
    </row>
    <row r="82" spans="1:41">
      <c r="A82" s="1">
        <v>318</v>
      </c>
      <c r="B82" t="s">
        <v>36</v>
      </c>
      <c r="C82" t="s">
        <v>51</v>
      </c>
      <c r="E82" s="5">
        <v>71.326102594880794</v>
      </c>
      <c r="F82" s="5">
        <v>69.144396154034951</v>
      </c>
      <c r="G82" s="5">
        <v>61.187038491750492</v>
      </c>
      <c r="H82" s="5">
        <v>69.43498232648443</v>
      </c>
      <c r="I82" s="5">
        <v>70.0111467895684</v>
      </c>
      <c r="J82" s="5">
        <v>62.164931404688048</v>
      </c>
      <c r="K82" s="5">
        <v>69.290717356573566</v>
      </c>
      <c r="L82" s="5">
        <v>0</v>
      </c>
      <c r="M82" s="5">
        <v>58.109220851414619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71.720227230324355</v>
      </c>
      <c r="U82" s="5">
        <v>81.243817797982345</v>
      </c>
      <c r="V82" s="5">
        <v>70.244132269730613</v>
      </c>
      <c r="W82" s="5">
        <v>69.670108951951377</v>
      </c>
      <c r="X82" s="5">
        <v>68.392442088121314</v>
      </c>
      <c r="Y82" s="5">
        <v>68.103238660128881</v>
      </c>
      <c r="Z82" s="3">
        <f t="shared" si="16"/>
        <v>10.139064103130302</v>
      </c>
      <c r="AA82" s="3">
        <f t="shared" si="17"/>
        <v>7.2700509217963827</v>
      </c>
      <c r="AB82" s="3">
        <f t="shared" si="18"/>
        <v>11.181496505158947</v>
      </c>
      <c r="AC82" s="3">
        <f t="shared" si="19"/>
        <v>0</v>
      </c>
      <c r="AD82" s="3">
        <f t="shared" si="20"/>
        <v>0</v>
      </c>
      <c r="AE82" s="3">
        <f t="shared" si="21"/>
        <v>1.4760949605937412</v>
      </c>
      <c r="AF82" s="3">
        <f t="shared" si="22"/>
        <v>1.5668702918224966</v>
      </c>
      <c r="AG82" s="18">
        <f t="shared" si="23"/>
        <v>2.1817064408458435</v>
      </c>
      <c r="AH82" s="3">
        <f t="shared" si="24"/>
        <v>7.9573576622844584</v>
      </c>
      <c r="AI82" s="3">
        <f t="shared" si="25"/>
        <v>69.290717356573566</v>
      </c>
      <c r="AJ82" s="3">
        <f t="shared" si="26"/>
        <v>0</v>
      </c>
      <c r="AK82" s="3">
        <f t="shared" si="27"/>
        <v>0</v>
      </c>
      <c r="AL82" s="3">
        <f t="shared" si="28"/>
        <v>-9.5235905676579904</v>
      </c>
      <c r="AM82" s="3">
        <f t="shared" si="29"/>
        <v>1.2776668638300634</v>
      </c>
      <c r="AN82" t="str">
        <f t="shared" si="30"/>
        <v/>
      </c>
      <c r="AO82" t="str">
        <f t="shared" si="31"/>
        <v>BI-RUI-009LD</v>
      </c>
    </row>
    <row r="83" spans="1:41">
      <c r="A83" s="1">
        <v>69</v>
      </c>
      <c r="B83" t="s">
        <v>37</v>
      </c>
      <c r="C83" t="s">
        <v>51</v>
      </c>
      <c r="E83" s="5">
        <v>71.802972649071876</v>
      </c>
      <c r="F83" s="5">
        <v>76.148356872462031</v>
      </c>
      <c r="G83" s="5">
        <v>66.562146623736226</v>
      </c>
      <c r="H83" s="5">
        <v>72.678792455950969</v>
      </c>
      <c r="I83" s="5">
        <v>76.139070034135173</v>
      </c>
      <c r="J83" s="5">
        <v>66.949120367397896</v>
      </c>
      <c r="K83" s="5">
        <v>72.107213400749387</v>
      </c>
      <c r="L83" s="5">
        <v>73.519209659057708</v>
      </c>
      <c r="M83" s="5">
        <v>66.031530184543286</v>
      </c>
      <c r="N83" s="5">
        <v>75.535454514891299</v>
      </c>
      <c r="O83" s="5">
        <v>87.064547622425422</v>
      </c>
      <c r="P83" s="5">
        <v>69.942233979811107</v>
      </c>
      <c r="Q83" s="5">
        <v>75.934498573650316</v>
      </c>
      <c r="R83" s="5">
        <v>79.341942041917761</v>
      </c>
      <c r="S83" s="5">
        <v>75.459634718024915</v>
      </c>
      <c r="T83" s="5">
        <v>78.437702240323802</v>
      </c>
      <c r="U83" s="5">
        <v>82.111930774086858</v>
      </c>
      <c r="V83" s="5">
        <v>72.579420021689018</v>
      </c>
      <c r="W83" s="5">
        <v>75.538218818762203</v>
      </c>
      <c r="X83" s="5">
        <v>83.091011103686569</v>
      </c>
      <c r="Y83" s="5">
        <v>70.211493440650486</v>
      </c>
      <c r="Z83" s="3">
        <f t="shared" si="16"/>
        <v>5.2408260253356502</v>
      </c>
      <c r="AA83" s="3">
        <f t="shared" si="17"/>
        <v>5.7296720885530732</v>
      </c>
      <c r="AB83" s="3">
        <f t="shared" si="18"/>
        <v>6.0756832162061016</v>
      </c>
      <c r="AC83" s="3">
        <f t="shared" si="19"/>
        <v>5.5932205350801922</v>
      </c>
      <c r="AD83" s="3">
        <f t="shared" si="20"/>
        <v>0.47486385562540079</v>
      </c>
      <c r="AE83" s="3">
        <f t="shared" si="21"/>
        <v>5.858282218634784</v>
      </c>
      <c r="AF83" s="3">
        <f t="shared" si="22"/>
        <v>5.3267253781117176</v>
      </c>
      <c r="AG83" s="18">
        <f t="shared" si="23"/>
        <v>-4.3453842233901554</v>
      </c>
      <c r="AH83" s="3">
        <f t="shared" si="24"/>
        <v>9.5862102487258056</v>
      </c>
      <c r="AI83" s="3">
        <f t="shared" si="25"/>
        <v>-1.4119962583083208</v>
      </c>
      <c r="AJ83" s="3">
        <f t="shared" si="26"/>
        <v>-11.529093107534123</v>
      </c>
      <c r="AK83" s="3">
        <f t="shared" si="27"/>
        <v>-3.407443468267445</v>
      </c>
      <c r="AL83" s="3">
        <f t="shared" si="28"/>
        <v>-3.6742285337630562</v>
      </c>
      <c r="AM83" s="3">
        <f t="shared" si="29"/>
        <v>-7.5527922849243652</v>
      </c>
      <c r="AN83" t="str">
        <f t="shared" si="30"/>
        <v/>
      </c>
      <c r="AO83" t="str">
        <f t="shared" si="31"/>
        <v>BI-RUI-009LD</v>
      </c>
    </row>
    <row r="84" spans="1:41">
      <c r="A84" s="1">
        <v>693</v>
      </c>
      <c r="B84" t="s">
        <v>38</v>
      </c>
      <c r="C84" t="s">
        <v>51</v>
      </c>
      <c r="E84" s="5">
        <v>65.172542045547004</v>
      </c>
      <c r="F84" s="5">
        <v>69.955371511497589</v>
      </c>
      <c r="G84" s="5">
        <v>63.641678408778994</v>
      </c>
      <c r="H84" s="5">
        <v>68.669612267858653</v>
      </c>
      <c r="I84" s="5">
        <v>70.661853367828925</v>
      </c>
      <c r="J84" s="5">
        <v>62.020704926040857</v>
      </c>
      <c r="K84" s="5">
        <v>67.615158860973864</v>
      </c>
      <c r="L84" s="5">
        <v>70.120426592843671</v>
      </c>
      <c r="M84" s="5">
        <v>65.005963659610146</v>
      </c>
      <c r="N84" s="5">
        <v>68.081498985873935</v>
      </c>
      <c r="O84" s="5">
        <v>71.257391187030493</v>
      </c>
      <c r="P84" s="5">
        <v>63.599222395688493</v>
      </c>
      <c r="Q84" s="5">
        <v>70.342581994745444</v>
      </c>
      <c r="R84" s="5">
        <v>74.584785196052067</v>
      </c>
      <c r="S84" s="5">
        <v>67.909704118539622</v>
      </c>
      <c r="T84" s="5">
        <v>71.921099785313316</v>
      </c>
      <c r="U84" s="5">
        <v>75.38814807701246</v>
      </c>
      <c r="V84" s="5">
        <v>69.037043420602814</v>
      </c>
      <c r="W84" s="5">
        <v>69.357750057165333</v>
      </c>
      <c r="X84" s="5">
        <v>67.400942613930155</v>
      </c>
      <c r="Y84" s="5">
        <v>66.518627937304331</v>
      </c>
      <c r="Z84" s="3">
        <f t="shared" si="16"/>
        <v>1.5308636367680108</v>
      </c>
      <c r="AA84" s="3">
        <f t="shared" si="17"/>
        <v>6.6489073418177966</v>
      </c>
      <c r="AB84" s="3">
        <f t="shared" si="18"/>
        <v>2.6091952013637183</v>
      </c>
      <c r="AC84" s="3">
        <f t="shared" si="19"/>
        <v>4.4822765901854424</v>
      </c>
      <c r="AD84" s="3">
        <f t="shared" si="20"/>
        <v>2.4328778762058221</v>
      </c>
      <c r="AE84" s="3">
        <f t="shared" si="21"/>
        <v>2.8840563647105029</v>
      </c>
      <c r="AF84" s="3">
        <f t="shared" si="22"/>
        <v>2.8391221198610026</v>
      </c>
      <c r="AG84" s="18">
        <f t="shared" si="23"/>
        <v>-4.7828294659505843</v>
      </c>
      <c r="AH84" s="3">
        <f t="shared" si="24"/>
        <v>6.3136931027185952</v>
      </c>
      <c r="AI84" s="3">
        <f t="shared" si="25"/>
        <v>-2.5052677318698073</v>
      </c>
      <c r="AJ84" s="3">
        <f t="shared" si="26"/>
        <v>-3.1758922011565573</v>
      </c>
      <c r="AK84" s="3">
        <f t="shared" si="27"/>
        <v>-4.2422032013066229</v>
      </c>
      <c r="AL84" s="3">
        <f t="shared" si="28"/>
        <v>-3.4670482916991432</v>
      </c>
      <c r="AM84" s="3">
        <f t="shared" si="29"/>
        <v>1.9568074432351779</v>
      </c>
      <c r="AN84" t="str">
        <f t="shared" si="30"/>
        <v/>
      </c>
      <c r="AO84" t="str">
        <f t="shared" si="31"/>
        <v>BI-RUI-009LD</v>
      </c>
    </row>
    <row r="85" spans="1:41">
      <c r="A85" s="1">
        <v>631</v>
      </c>
      <c r="B85" t="s">
        <v>39</v>
      </c>
      <c r="C85" t="s">
        <v>51</v>
      </c>
      <c r="E85" s="5">
        <v>66.943063364892566</v>
      </c>
      <c r="F85" s="5">
        <v>68.799689921605577</v>
      </c>
      <c r="G85" s="5">
        <v>61.132407373743042</v>
      </c>
      <c r="H85" s="5">
        <v>71.048606019733896</v>
      </c>
      <c r="I85" s="5">
        <v>74.207480130887248</v>
      </c>
      <c r="J85" s="5">
        <v>63.490447853242671</v>
      </c>
      <c r="K85" s="5">
        <v>70.278798406375614</v>
      </c>
      <c r="L85" s="5">
        <v>70.82998809753569</v>
      </c>
      <c r="M85" s="5">
        <v>65.670615827279363</v>
      </c>
      <c r="N85" s="5">
        <v>69.667461942184573</v>
      </c>
      <c r="O85" s="5">
        <v>72.382636833973919</v>
      </c>
      <c r="P85" s="5">
        <v>62.206446605313133</v>
      </c>
      <c r="Q85" s="5">
        <v>69.807960408311644</v>
      </c>
      <c r="R85" s="5">
        <v>75.407712246444618</v>
      </c>
      <c r="S85" s="5">
        <v>67.765040194737253</v>
      </c>
      <c r="T85" s="5">
        <v>73.538789736021684</v>
      </c>
      <c r="U85" s="5">
        <v>76.465677457505763</v>
      </c>
      <c r="V85" s="5">
        <v>69.348796385128296</v>
      </c>
      <c r="W85" s="5">
        <v>72.105013713497158</v>
      </c>
      <c r="X85" s="5">
        <v>69.796635469810326</v>
      </c>
      <c r="Y85" s="5">
        <v>67.949533918515414</v>
      </c>
      <c r="Z85" s="3">
        <f t="shared" si="16"/>
        <v>5.8106559911495239</v>
      </c>
      <c r="AA85" s="3">
        <f t="shared" si="17"/>
        <v>7.558158166491225</v>
      </c>
      <c r="AB85" s="3">
        <f t="shared" si="18"/>
        <v>4.6081825790962512</v>
      </c>
      <c r="AC85" s="3">
        <f t="shared" si="19"/>
        <v>7.4610153368714407</v>
      </c>
      <c r="AD85" s="3">
        <f t="shared" si="20"/>
        <v>2.0429202135743907</v>
      </c>
      <c r="AE85" s="3">
        <f t="shared" si="21"/>
        <v>4.1899933508933884</v>
      </c>
      <c r="AF85" s="3">
        <f t="shared" si="22"/>
        <v>4.1554797949817441</v>
      </c>
      <c r="AG85" s="18">
        <f t="shared" si="23"/>
        <v>-1.8566265567130102</v>
      </c>
      <c r="AH85" s="3">
        <f t="shared" si="24"/>
        <v>7.6672825478625342</v>
      </c>
      <c r="AI85" s="3">
        <f t="shared" si="25"/>
        <v>-0.55118969116007577</v>
      </c>
      <c r="AJ85" s="3">
        <f t="shared" si="26"/>
        <v>-2.7151748917893457</v>
      </c>
      <c r="AK85" s="3">
        <f t="shared" si="27"/>
        <v>-5.5997518381329741</v>
      </c>
      <c r="AL85" s="3">
        <f t="shared" si="28"/>
        <v>-2.9268877214840785</v>
      </c>
      <c r="AM85" s="3">
        <f t="shared" si="29"/>
        <v>2.3083782436868319</v>
      </c>
      <c r="AN85" t="str">
        <f t="shared" si="30"/>
        <v/>
      </c>
      <c r="AO85" t="str">
        <f t="shared" si="31"/>
        <v>BI-RUI-009LD</v>
      </c>
    </row>
    <row r="86" spans="1:41">
      <c r="A86" s="1">
        <v>570</v>
      </c>
      <c r="B86" t="s">
        <v>40</v>
      </c>
      <c r="C86" t="s">
        <v>51</v>
      </c>
      <c r="E86" s="5">
        <v>69.207328545565673</v>
      </c>
      <c r="F86" s="5">
        <v>65.788288558911887</v>
      </c>
      <c r="G86" s="5">
        <v>58.864028869642311</v>
      </c>
      <c r="H86" s="5">
        <v>67.587231430200902</v>
      </c>
      <c r="I86" s="5">
        <v>67.103926710099316</v>
      </c>
      <c r="J86" s="5">
        <v>58.365829729158392</v>
      </c>
      <c r="K86" s="5">
        <v>68.953498772428745</v>
      </c>
      <c r="L86" s="5">
        <v>69.017821188854782</v>
      </c>
      <c r="M86" s="5">
        <v>58.463840791144747</v>
      </c>
      <c r="N86" s="5">
        <v>69.901971597888547</v>
      </c>
      <c r="O86" s="5">
        <v>70.421459436483389</v>
      </c>
      <c r="P86" s="5">
        <v>62.48795000422114</v>
      </c>
      <c r="Q86" s="5">
        <v>70.918854056821303</v>
      </c>
      <c r="R86" s="5">
        <v>74.630395022874211</v>
      </c>
      <c r="S86" s="5">
        <v>68.129799166295996</v>
      </c>
      <c r="T86" s="5">
        <v>74.031048858214191</v>
      </c>
      <c r="U86" s="5">
        <v>76.849123024679272</v>
      </c>
      <c r="V86" s="5">
        <v>70.419017226006858</v>
      </c>
      <c r="W86" s="5">
        <v>72.178772628619356</v>
      </c>
      <c r="X86" s="5">
        <v>68.240331461987125</v>
      </c>
      <c r="Y86" s="5">
        <v>69.327722869178601</v>
      </c>
      <c r="Z86" s="3">
        <f t="shared" si="16"/>
        <v>10.343299675923362</v>
      </c>
      <c r="AA86" s="3">
        <f t="shared" si="17"/>
        <v>9.2214017010425096</v>
      </c>
      <c r="AB86" s="3">
        <f t="shared" si="18"/>
        <v>10.489657981283997</v>
      </c>
      <c r="AC86" s="3">
        <f t="shared" si="19"/>
        <v>7.4140215936674068</v>
      </c>
      <c r="AD86" s="3">
        <f t="shared" si="20"/>
        <v>2.789054890525307</v>
      </c>
      <c r="AE86" s="3">
        <f t="shared" si="21"/>
        <v>3.6120316322073336</v>
      </c>
      <c r="AF86" s="3">
        <f t="shared" si="22"/>
        <v>2.8510497594407553</v>
      </c>
      <c r="AG86" s="18">
        <f t="shared" si="23"/>
        <v>3.4190399866537859</v>
      </c>
      <c r="AH86" s="3">
        <f t="shared" si="24"/>
        <v>6.9242596892695758</v>
      </c>
      <c r="AI86" s="3">
        <f t="shared" si="25"/>
        <v>-6.4322416426037421E-2</v>
      </c>
      <c r="AJ86" s="3">
        <f t="shared" si="26"/>
        <v>-0.51948783859484138</v>
      </c>
      <c r="AK86" s="3">
        <f t="shared" si="27"/>
        <v>-3.7115409660529082</v>
      </c>
      <c r="AL86" s="3">
        <f t="shared" si="28"/>
        <v>-2.818074166465081</v>
      </c>
      <c r="AM86" s="3">
        <f t="shared" si="29"/>
        <v>3.9384411666322308</v>
      </c>
      <c r="AN86" t="str">
        <f t="shared" si="30"/>
        <v/>
      </c>
      <c r="AO86" t="str">
        <f t="shared" si="31"/>
        <v>BI-RUI-009LD</v>
      </c>
    </row>
    <row r="87" spans="1:41" s="12" customFormat="1">
      <c r="A87" s="1">
        <v>132</v>
      </c>
      <c r="B87" s="12" t="s">
        <v>41</v>
      </c>
      <c r="C87" s="12" t="s">
        <v>51</v>
      </c>
      <c r="D87"/>
      <c r="E87" s="5">
        <v>68.982327743775812</v>
      </c>
      <c r="F87" s="5">
        <v>70.907035561724541</v>
      </c>
      <c r="G87" s="5">
        <v>59.311622263730129</v>
      </c>
      <c r="H87" s="5">
        <v>69.819118489021577</v>
      </c>
      <c r="I87" s="5">
        <v>71.308638615640817</v>
      </c>
      <c r="J87" s="5">
        <v>60.066586291943011</v>
      </c>
      <c r="K87" s="5">
        <v>71.992272172533774</v>
      </c>
      <c r="L87" s="5">
        <v>74.929709087899454</v>
      </c>
      <c r="M87" s="5">
        <v>65.939267341101385</v>
      </c>
      <c r="N87" s="5">
        <v>70.377720071206141</v>
      </c>
      <c r="O87" s="5">
        <v>72.003976825909774</v>
      </c>
      <c r="P87" s="5">
        <v>66.920347768484447</v>
      </c>
      <c r="Q87" s="5">
        <v>72.176194876641532</v>
      </c>
      <c r="R87" s="5">
        <v>75.856189578765395</v>
      </c>
      <c r="S87" s="5">
        <v>66.979663255567331</v>
      </c>
      <c r="T87" s="5">
        <v>73.694053909174897</v>
      </c>
      <c r="U87" s="5">
        <v>75.698938677573324</v>
      </c>
      <c r="V87" s="5">
        <v>70.165524637798768</v>
      </c>
      <c r="W87" s="5">
        <v>71.540428394517249</v>
      </c>
      <c r="X87" s="5">
        <v>67.951637266589969</v>
      </c>
      <c r="Y87" s="5">
        <v>68.238797920726228</v>
      </c>
      <c r="Z87" s="3">
        <f t="shared" si="16"/>
        <v>9.6707054800456831</v>
      </c>
      <c r="AA87" s="3">
        <f t="shared" si="17"/>
        <v>9.7525321970785654</v>
      </c>
      <c r="AB87" s="3">
        <f t="shared" si="18"/>
        <v>6.0530048314323892</v>
      </c>
      <c r="AC87" s="3">
        <f t="shared" si="19"/>
        <v>3.4573723027216943</v>
      </c>
      <c r="AD87" s="3">
        <f t="shared" si="20"/>
        <v>5.1965316210742003</v>
      </c>
      <c r="AE87" s="3">
        <f t="shared" si="21"/>
        <v>3.5285292713761294</v>
      </c>
      <c r="AF87" s="3">
        <f t="shared" si="22"/>
        <v>3.3016304737910218</v>
      </c>
      <c r="AG87" s="18">
        <f t="shared" si="23"/>
        <v>-1.9247078179487289</v>
      </c>
      <c r="AH87" s="3">
        <f t="shared" si="24"/>
        <v>11.595413297994412</v>
      </c>
      <c r="AI87" s="3">
        <f t="shared" si="25"/>
        <v>-2.9374369153656801</v>
      </c>
      <c r="AJ87" s="3">
        <f t="shared" si="26"/>
        <v>-1.6262567547036326</v>
      </c>
      <c r="AK87" s="3">
        <f t="shared" si="27"/>
        <v>-3.6799947021238637</v>
      </c>
      <c r="AL87" s="3">
        <f t="shared" si="28"/>
        <v>-2.0048847683984263</v>
      </c>
      <c r="AM87" s="3">
        <f t="shared" si="29"/>
        <v>3.5887911279272799</v>
      </c>
      <c r="AN87" t="str">
        <f t="shared" si="30"/>
        <v/>
      </c>
      <c r="AO87" t="str">
        <f t="shared" si="31"/>
        <v>BI-RUI-009LD</v>
      </c>
    </row>
    <row r="88" spans="1:41">
      <c r="A88" s="2">
        <v>194</v>
      </c>
      <c r="B88" t="s">
        <v>27</v>
      </c>
      <c r="C88" t="s">
        <v>52</v>
      </c>
      <c r="D88" t="s">
        <v>53</v>
      </c>
      <c r="E88" s="5">
        <v>66.276027501478055</v>
      </c>
      <c r="F88" s="5">
        <v>66.023179001402028</v>
      </c>
      <c r="G88" s="5">
        <v>65.494808041356521</v>
      </c>
      <c r="H88" s="5">
        <v>65.871287671320587</v>
      </c>
      <c r="I88" s="5">
        <v>67.115014895117625</v>
      </c>
      <c r="J88" s="5">
        <v>60.978741091635072</v>
      </c>
      <c r="K88" s="5">
        <v>66.841041122549242</v>
      </c>
      <c r="L88" s="5">
        <v>69.830084043745501</v>
      </c>
      <c r="M88" s="5">
        <v>63.148896385920352</v>
      </c>
      <c r="N88" s="5">
        <v>68.152834929068817</v>
      </c>
      <c r="O88" s="5">
        <v>72.409535229451691</v>
      </c>
      <c r="P88" s="5">
        <v>65.943329895452791</v>
      </c>
      <c r="Q88" s="5">
        <v>68.099135258143775</v>
      </c>
      <c r="R88" s="5">
        <v>74.697325394541451</v>
      </c>
      <c r="S88" s="5">
        <v>71.578760138890772</v>
      </c>
      <c r="T88" s="5">
        <v>71.884719905747858</v>
      </c>
      <c r="U88" s="5">
        <v>76.668377610471538</v>
      </c>
      <c r="V88" s="5">
        <v>73.878706090051651</v>
      </c>
      <c r="W88" s="5">
        <v>69.735904993428534</v>
      </c>
      <c r="X88" s="5">
        <v>68.384761290735341</v>
      </c>
      <c r="Y88" s="5">
        <v>73.357309990991709</v>
      </c>
      <c r="Z88" s="3">
        <f t="shared" si="16"/>
        <v>0.78121946012153387</v>
      </c>
      <c r="AA88" s="3">
        <f t="shared" si="17"/>
        <v>4.892546579685515</v>
      </c>
      <c r="AB88" s="3">
        <f t="shared" si="18"/>
        <v>3.6921447366288902</v>
      </c>
      <c r="AC88" s="3">
        <f t="shared" si="19"/>
        <v>2.2095050336160256</v>
      </c>
      <c r="AD88" s="3">
        <f t="shared" si="20"/>
        <v>-3.4796248807469965</v>
      </c>
      <c r="AE88" s="3">
        <f t="shared" si="21"/>
        <v>-1.9939861843037932</v>
      </c>
      <c r="AF88" s="3">
        <f t="shared" si="22"/>
        <v>-3.6214049975631752</v>
      </c>
      <c r="AG88" s="18">
        <f t="shared" si="23"/>
        <v>0.25284850007602699</v>
      </c>
      <c r="AH88" s="3">
        <f t="shared" si="24"/>
        <v>0.52837096004550688</v>
      </c>
      <c r="AI88" s="3">
        <f t="shared" si="25"/>
        <v>-2.9890429211962584</v>
      </c>
      <c r="AJ88" s="3">
        <f t="shared" si="26"/>
        <v>-4.2567003003828745</v>
      </c>
      <c r="AK88" s="3">
        <f t="shared" si="27"/>
        <v>-6.598190136397676</v>
      </c>
      <c r="AL88" s="3">
        <f t="shared" si="28"/>
        <v>-4.7836577047236801</v>
      </c>
      <c r="AM88" s="3">
        <f t="shared" si="29"/>
        <v>1.3511437026931929</v>
      </c>
      <c r="AN88" t="str">
        <f t="shared" si="30"/>
        <v>BI-RUI-010LD</v>
      </c>
      <c r="AO88" t="str">
        <f t="shared" si="31"/>
        <v>BI-RUI-010LD</v>
      </c>
    </row>
    <row r="89" spans="1:41">
      <c r="A89" s="1">
        <v>257</v>
      </c>
      <c r="B89" t="s">
        <v>30</v>
      </c>
      <c r="C89" t="s">
        <v>52</v>
      </c>
      <c r="E89" s="5">
        <v>65.522312918210602</v>
      </c>
      <c r="F89" s="5">
        <v>62.724039594887337</v>
      </c>
      <c r="G89" s="5">
        <v>64.246529167935961</v>
      </c>
      <c r="H89" s="5">
        <v>64.598805221153754</v>
      </c>
      <c r="I89" s="5">
        <v>64.9822642291753</v>
      </c>
      <c r="J89" s="5">
        <v>58.101229138324868</v>
      </c>
      <c r="K89" s="5">
        <v>66.264947171065202</v>
      </c>
      <c r="L89" s="5">
        <v>66.564297103861094</v>
      </c>
      <c r="M89" s="5">
        <v>60.644177238623307</v>
      </c>
      <c r="N89" s="5">
        <v>67.113685693626181</v>
      </c>
      <c r="O89" s="5">
        <v>70.032957662930812</v>
      </c>
      <c r="P89" s="5">
        <v>64.651355713877791</v>
      </c>
      <c r="Q89" s="5">
        <v>69.053448959699722</v>
      </c>
      <c r="R89" s="5">
        <v>74.321893562480383</v>
      </c>
      <c r="S89" s="5">
        <v>70.084910728407465</v>
      </c>
      <c r="T89" s="5">
        <v>72.451867431117051</v>
      </c>
      <c r="U89" s="5">
        <v>76.378794333651399</v>
      </c>
      <c r="V89" s="5">
        <v>72.83689546517104</v>
      </c>
      <c r="W89" s="5">
        <v>70.610204182963429</v>
      </c>
      <c r="X89" s="5">
        <v>69.799438315190116</v>
      </c>
      <c r="Y89" s="5">
        <v>73.400558699401827</v>
      </c>
      <c r="Z89" s="3">
        <f t="shared" si="16"/>
        <v>1.2757837502746412</v>
      </c>
      <c r="AA89" s="3">
        <f t="shared" si="17"/>
        <v>6.4975760828288855</v>
      </c>
      <c r="AB89" s="3">
        <f t="shared" si="18"/>
        <v>5.6207699324418954</v>
      </c>
      <c r="AC89" s="3">
        <f t="shared" si="19"/>
        <v>2.4623299797483895</v>
      </c>
      <c r="AD89" s="3">
        <f t="shared" si="20"/>
        <v>-1.031461768707743</v>
      </c>
      <c r="AE89" s="3">
        <f t="shared" si="21"/>
        <v>-0.38502803405398822</v>
      </c>
      <c r="AF89" s="3">
        <f t="shared" si="22"/>
        <v>-2.7903545164383985</v>
      </c>
      <c r="AG89" s="18">
        <f t="shared" si="23"/>
        <v>2.7982733233232651</v>
      </c>
      <c r="AH89" s="3">
        <f t="shared" si="24"/>
        <v>-1.5224895730486239</v>
      </c>
      <c r="AI89" s="3">
        <f t="shared" si="25"/>
        <v>-0.2993499327958915</v>
      </c>
      <c r="AJ89" s="3">
        <f t="shared" si="26"/>
        <v>-2.9192719693046314</v>
      </c>
      <c r="AK89" s="3">
        <f t="shared" si="27"/>
        <v>-5.2684446027806615</v>
      </c>
      <c r="AL89" s="3">
        <f t="shared" si="28"/>
        <v>-3.9269269025343476</v>
      </c>
      <c r="AM89" s="3">
        <f t="shared" si="29"/>
        <v>0.81076586777331272</v>
      </c>
      <c r="AN89" t="str">
        <f t="shared" si="30"/>
        <v>BI-RUI-010LD</v>
      </c>
      <c r="AO89" t="str">
        <f t="shared" si="31"/>
        <v>BI-RUI-010LD</v>
      </c>
    </row>
    <row r="90" spans="1:41">
      <c r="A90" s="1">
        <v>445</v>
      </c>
      <c r="B90" t="s">
        <v>32</v>
      </c>
      <c r="C90" t="s">
        <v>52</v>
      </c>
      <c r="E90" s="5">
        <v>65.99752748186296</v>
      </c>
      <c r="F90" s="5">
        <v>62.605817336161351</v>
      </c>
      <c r="G90" s="5">
        <v>65.596254451226969</v>
      </c>
      <c r="H90" s="5">
        <v>64.108695284815397</v>
      </c>
      <c r="I90" s="5">
        <v>66.279233669712028</v>
      </c>
      <c r="J90" s="5">
        <v>60.661785645340153</v>
      </c>
      <c r="K90" s="5">
        <v>65.812464116922612</v>
      </c>
      <c r="L90" s="5">
        <v>69.682122760205743</v>
      </c>
      <c r="M90" s="5">
        <v>63.364319165167657</v>
      </c>
      <c r="N90" s="5">
        <v>66.11735192296328</v>
      </c>
      <c r="O90" s="5">
        <v>71.867393474583082</v>
      </c>
      <c r="P90" s="5">
        <v>65.13682407781414</v>
      </c>
      <c r="Q90" s="5">
        <v>68.610758066552393</v>
      </c>
      <c r="R90" s="5">
        <v>74.970669574960638</v>
      </c>
      <c r="S90" s="5">
        <v>70.825305792940952</v>
      </c>
      <c r="T90" s="5">
        <v>73.102799044293448</v>
      </c>
      <c r="U90" s="5">
        <v>77.318222488277428</v>
      </c>
      <c r="V90" s="5">
        <v>73.531251305902401</v>
      </c>
      <c r="W90" s="5">
        <v>71.066957900986807</v>
      </c>
      <c r="X90" s="5">
        <v>70.673961346364635</v>
      </c>
      <c r="Y90" s="5">
        <v>73.697122661628683</v>
      </c>
      <c r="Z90" s="3">
        <f t="shared" si="16"/>
        <v>0.40127303063599129</v>
      </c>
      <c r="AA90" s="3">
        <f t="shared" si="17"/>
        <v>3.4469096394752441</v>
      </c>
      <c r="AB90" s="3">
        <f t="shared" si="18"/>
        <v>2.4481449517549549</v>
      </c>
      <c r="AC90" s="3">
        <f t="shared" si="19"/>
        <v>0.98052784514914038</v>
      </c>
      <c r="AD90" s="3">
        <f t="shared" si="20"/>
        <v>-2.2145477263885596</v>
      </c>
      <c r="AE90" s="3">
        <f t="shared" si="21"/>
        <v>-0.42845226160895322</v>
      </c>
      <c r="AF90" s="3">
        <f t="shared" si="22"/>
        <v>-2.6301647606418754</v>
      </c>
      <c r="AG90" s="18">
        <f t="shared" si="23"/>
        <v>3.3917101457016088</v>
      </c>
      <c r="AH90" s="3">
        <f t="shared" si="24"/>
        <v>-2.9904371150656175</v>
      </c>
      <c r="AI90" s="3">
        <f t="shared" si="25"/>
        <v>-3.869658643283131</v>
      </c>
      <c r="AJ90" s="3">
        <f t="shared" si="26"/>
        <v>-5.7500415516198018</v>
      </c>
      <c r="AK90" s="3">
        <f t="shared" si="27"/>
        <v>-6.3599115084082456</v>
      </c>
      <c r="AL90" s="3">
        <f t="shared" si="28"/>
        <v>-4.2154234439839797</v>
      </c>
      <c r="AM90" s="3">
        <f t="shared" si="29"/>
        <v>0.39299655462217231</v>
      </c>
      <c r="AN90" t="str">
        <f t="shared" si="30"/>
        <v>BI-RUI-010LD</v>
      </c>
      <c r="AO90" t="str">
        <f t="shared" si="31"/>
        <v>BI-RUI-010LD</v>
      </c>
    </row>
    <row r="91" spans="1:41">
      <c r="A91" s="1">
        <v>7</v>
      </c>
      <c r="B91" t="s">
        <v>33</v>
      </c>
      <c r="C91" t="s">
        <v>52</v>
      </c>
      <c r="E91" s="5">
        <v>68.15179908320799</v>
      </c>
      <c r="F91" s="5">
        <v>68.337013657901338</v>
      </c>
      <c r="G91" s="5">
        <v>69.010917541565632</v>
      </c>
      <c r="H91" s="5">
        <v>65.487174365684297</v>
      </c>
      <c r="I91" s="5">
        <v>66.058788949468578</v>
      </c>
      <c r="J91" s="5">
        <v>63.464469805857142</v>
      </c>
      <c r="K91" s="5">
        <v>66.067614278954892</v>
      </c>
      <c r="L91" s="5">
        <v>70.115652694624472</v>
      </c>
      <c r="M91" s="5">
        <v>64.36986616887647</v>
      </c>
      <c r="N91" s="5">
        <v>67.06865206412597</v>
      </c>
      <c r="O91" s="5">
        <v>71.941817472238398</v>
      </c>
      <c r="P91" s="5">
        <v>67.455315297349316</v>
      </c>
      <c r="Q91" s="5">
        <v>68.745993721508839</v>
      </c>
      <c r="R91" s="5">
        <v>75.028230653983414</v>
      </c>
      <c r="S91" s="5">
        <v>71.437540858397512</v>
      </c>
      <c r="T91" s="5">
        <v>72.30260413953647</v>
      </c>
      <c r="U91" s="5">
        <v>76.765025108518273</v>
      </c>
      <c r="V91" s="5">
        <v>73.013005632447161</v>
      </c>
      <c r="W91" s="5">
        <v>70.991674547164848</v>
      </c>
      <c r="X91" s="5">
        <v>72.978221977520803</v>
      </c>
      <c r="Y91" s="5">
        <v>73.618568616443071</v>
      </c>
      <c r="Z91" s="3">
        <f t="shared" si="16"/>
        <v>-0.85911845835764211</v>
      </c>
      <c r="AA91" s="3">
        <f t="shared" si="17"/>
        <v>2.0227045598271545</v>
      </c>
      <c r="AB91" s="3">
        <f t="shared" si="18"/>
        <v>1.6977481100784217</v>
      </c>
      <c r="AC91" s="3">
        <f t="shared" si="19"/>
        <v>-0.38666323322334506</v>
      </c>
      <c r="AD91" s="3">
        <f t="shared" si="20"/>
        <v>-2.6915471368886728</v>
      </c>
      <c r="AE91" s="3">
        <f t="shared" si="21"/>
        <v>-0.71040149291069099</v>
      </c>
      <c r="AF91" s="3">
        <f t="shared" si="22"/>
        <v>-2.6268940692782223</v>
      </c>
      <c r="AG91" s="18">
        <f t="shared" si="23"/>
        <v>-0.18521457469334734</v>
      </c>
      <c r="AH91" s="3">
        <f t="shared" si="24"/>
        <v>-0.67390388366429477</v>
      </c>
      <c r="AI91" s="3">
        <f t="shared" si="25"/>
        <v>-4.0480384156695806</v>
      </c>
      <c r="AJ91" s="3">
        <f t="shared" si="26"/>
        <v>-4.8731654081124276</v>
      </c>
      <c r="AK91" s="3">
        <f t="shared" si="27"/>
        <v>-6.282236932474575</v>
      </c>
      <c r="AL91" s="3">
        <f t="shared" si="28"/>
        <v>-4.4624209689818031</v>
      </c>
      <c r="AM91" s="3">
        <f t="shared" si="29"/>
        <v>-1.9865474303559552</v>
      </c>
      <c r="AN91" t="str">
        <f t="shared" si="30"/>
        <v>BI-RUI-010LD</v>
      </c>
      <c r="AO91" t="str">
        <f t="shared" si="31"/>
        <v>BI-RUI-010LD</v>
      </c>
    </row>
    <row r="92" spans="1:41">
      <c r="A92" s="1">
        <v>508</v>
      </c>
      <c r="B92" t="s">
        <v>34</v>
      </c>
      <c r="C92" t="s">
        <v>52</v>
      </c>
      <c r="E92" s="5">
        <v>69.397673002791635</v>
      </c>
      <c r="F92" s="5">
        <v>68.453859650331651</v>
      </c>
      <c r="G92" s="5">
        <v>68.624480127066533</v>
      </c>
      <c r="H92" s="5">
        <v>67.473069807020849</v>
      </c>
      <c r="I92" s="5">
        <v>68.200176124106306</v>
      </c>
      <c r="J92" s="5">
        <v>62.95568976000618</v>
      </c>
      <c r="K92" s="5">
        <v>72.994092743900637</v>
      </c>
      <c r="L92" s="5">
        <v>69.339771072521614</v>
      </c>
      <c r="M92" s="5">
        <v>65.057206811731717</v>
      </c>
      <c r="N92" s="5">
        <v>68.150877005080517</v>
      </c>
      <c r="O92" s="5">
        <v>72.033606737407553</v>
      </c>
      <c r="P92" s="5">
        <v>65.813872803787206</v>
      </c>
      <c r="Q92" s="5">
        <v>69.701667849469715</v>
      </c>
      <c r="R92" s="5">
        <v>75.23287849405493</v>
      </c>
      <c r="S92" s="5">
        <v>70.929801681122399</v>
      </c>
      <c r="T92" s="5">
        <v>77.182299764424187</v>
      </c>
      <c r="U92" s="5">
        <v>79.818291190557574</v>
      </c>
      <c r="V92" s="5">
        <v>75.157550833440339</v>
      </c>
      <c r="W92" s="5">
        <v>70.328652053800042</v>
      </c>
      <c r="X92" s="5">
        <v>71.637571073603524</v>
      </c>
      <c r="Y92" s="5">
        <v>74.165467849389927</v>
      </c>
      <c r="Z92" s="3">
        <f t="shared" si="16"/>
        <v>0.7731928757251012</v>
      </c>
      <c r="AA92" s="3">
        <f t="shared" si="17"/>
        <v>4.5173800470146688</v>
      </c>
      <c r="AB92" s="3">
        <f t="shared" si="18"/>
        <v>7.93688593216892</v>
      </c>
      <c r="AC92" s="3">
        <f t="shared" si="19"/>
        <v>2.3370042012933112</v>
      </c>
      <c r="AD92" s="3">
        <f t="shared" si="20"/>
        <v>-1.2281338316526842</v>
      </c>
      <c r="AE92" s="3">
        <f t="shared" si="21"/>
        <v>2.0247489309838471</v>
      </c>
      <c r="AF92" s="3">
        <f t="shared" si="22"/>
        <v>-3.8368157955898852</v>
      </c>
      <c r="AG92" s="18">
        <f t="shared" si="23"/>
        <v>0.94381335245998343</v>
      </c>
      <c r="AH92" s="3">
        <f t="shared" si="24"/>
        <v>-0.17062047673488223</v>
      </c>
      <c r="AI92" s="3">
        <f t="shared" si="25"/>
        <v>3.654321671379023</v>
      </c>
      <c r="AJ92" s="3">
        <f t="shared" si="26"/>
        <v>-3.8827297323270358</v>
      </c>
      <c r="AK92" s="3">
        <f t="shared" si="27"/>
        <v>-5.5312106445852152</v>
      </c>
      <c r="AL92" s="3">
        <f t="shared" si="28"/>
        <v>-2.635991426133387</v>
      </c>
      <c r="AM92" s="3">
        <f t="shared" si="29"/>
        <v>-1.3089190198034828</v>
      </c>
      <c r="AN92" t="str">
        <f t="shared" si="30"/>
        <v>BI-RUI-010LD</v>
      </c>
      <c r="AO92" t="str">
        <f t="shared" si="31"/>
        <v>BI-RUI-010LD</v>
      </c>
    </row>
    <row r="93" spans="1:41">
      <c r="A93" s="1">
        <v>382</v>
      </c>
      <c r="B93" t="s">
        <v>35</v>
      </c>
      <c r="C93" t="s">
        <v>52</v>
      </c>
      <c r="E93" s="5">
        <v>67.843760224432401</v>
      </c>
      <c r="F93" s="5">
        <v>67.956320300456753</v>
      </c>
      <c r="G93" s="5">
        <v>66.750948710840973</v>
      </c>
      <c r="H93" s="5">
        <v>67.877838490685804</v>
      </c>
      <c r="I93" s="5">
        <v>67.48172121512431</v>
      </c>
      <c r="J93" s="5">
        <v>63.905917960153232</v>
      </c>
      <c r="K93" s="5">
        <v>70.418867739415219</v>
      </c>
      <c r="L93" s="5">
        <v>71.621240219011085</v>
      </c>
      <c r="M93" s="5">
        <v>67.774882757621342</v>
      </c>
      <c r="N93" s="5">
        <v>69.459098729252986</v>
      </c>
      <c r="O93" s="5">
        <v>73.548501694222651</v>
      </c>
      <c r="P93" s="5">
        <v>69.810799667212407</v>
      </c>
      <c r="Q93" s="5">
        <v>71.466564793269939</v>
      </c>
      <c r="R93" s="5">
        <v>76.440599232219327</v>
      </c>
      <c r="S93" s="5">
        <v>74.390293597674898</v>
      </c>
      <c r="T93" s="5">
        <v>72.749356727418927</v>
      </c>
      <c r="U93" s="5">
        <v>77.229123434142991</v>
      </c>
      <c r="V93" s="5">
        <v>75.640688657168312</v>
      </c>
      <c r="W93" s="5">
        <v>71.941033125142468</v>
      </c>
      <c r="X93" s="5">
        <v>71.689602603594139</v>
      </c>
      <c r="Y93" s="5">
        <v>75.204106942953615</v>
      </c>
      <c r="Z93" s="3">
        <f t="shared" si="16"/>
        <v>1.0928115135914283</v>
      </c>
      <c r="AA93" s="3">
        <f t="shared" si="17"/>
        <v>3.9719205305325715</v>
      </c>
      <c r="AB93" s="3">
        <f t="shared" si="18"/>
        <v>2.6439849817938779</v>
      </c>
      <c r="AC93" s="3">
        <f t="shared" si="19"/>
        <v>-0.35170093795942137</v>
      </c>
      <c r="AD93" s="3">
        <f t="shared" si="20"/>
        <v>-2.9237288044049592</v>
      </c>
      <c r="AE93" s="3">
        <f t="shared" si="21"/>
        <v>-2.8913319297493842</v>
      </c>
      <c r="AF93" s="3">
        <f t="shared" si="22"/>
        <v>-3.2630738178111471</v>
      </c>
      <c r="AG93" s="18">
        <f t="shared" si="23"/>
        <v>-0.11256007602435147</v>
      </c>
      <c r="AH93" s="3">
        <f t="shared" si="24"/>
        <v>1.2053715896157797</v>
      </c>
      <c r="AI93" s="3">
        <f t="shared" si="25"/>
        <v>-1.2023724795958657</v>
      </c>
      <c r="AJ93" s="3">
        <f t="shared" si="26"/>
        <v>-4.0894029649696648</v>
      </c>
      <c r="AK93" s="3">
        <f t="shared" si="27"/>
        <v>-4.9740344389493885</v>
      </c>
      <c r="AL93" s="3">
        <f t="shared" si="28"/>
        <v>-4.4797667067240639</v>
      </c>
      <c r="AM93" s="3">
        <f t="shared" si="29"/>
        <v>0.25143052154832901</v>
      </c>
      <c r="AN93" t="str">
        <f t="shared" si="30"/>
        <v>BI-RUI-010LD</v>
      </c>
      <c r="AO93" t="str">
        <f t="shared" si="31"/>
        <v>BI-RUI-010LD</v>
      </c>
    </row>
    <row r="94" spans="1:41">
      <c r="A94" s="1">
        <v>319</v>
      </c>
      <c r="B94" t="s">
        <v>36</v>
      </c>
      <c r="C94" t="s">
        <v>52</v>
      </c>
      <c r="E94" s="5">
        <v>66.633745185001672</v>
      </c>
      <c r="F94" s="5">
        <v>68.571414595594064</v>
      </c>
      <c r="G94" s="5">
        <v>68.23867595087664</v>
      </c>
      <c r="H94" s="5">
        <v>67.247194645872568</v>
      </c>
      <c r="I94" s="5">
        <v>70.646442041589239</v>
      </c>
      <c r="J94" s="5">
        <v>68.2057582393047</v>
      </c>
      <c r="K94" s="5">
        <v>68.875316594949865</v>
      </c>
      <c r="L94" s="5">
        <v>72.062043081413975</v>
      </c>
      <c r="M94" s="5">
        <v>70.261733779514429</v>
      </c>
      <c r="N94" s="5">
        <v>69.903762369946605</v>
      </c>
      <c r="O94" s="5">
        <v>72.777192203041537</v>
      </c>
      <c r="P94" s="5">
        <v>71.526053548032166</v>
      </c>
      <c r="Q94" s="5">
        <v>68.546176799821382</v>
      </c>
      <c r="R94" s="5">
        <v>74.516883058614553</v>
      </c>
      <c r="S94" s="5">
        <v>72.235540144222426</v>
      </c>
      <c r="T94" s="5">
        <v>71.228949201514411</v>
      </c>
      <c r="U94" s="5">
        <v>76.566990102985045</v>
      </c>
      <c r="V94" s="5">
        <v>73.714162676263626</v>
      </c>
      <c r="W94" s="5">
        <v>69.71662648700746</v>
      </c>
      <c r="X94" s="5">
        <v>70.981571047075022</v>
      </c>
      <c r="Y94" s="5">
        <v>72.248823453491667</v>
      </c>
      <c r="Z94" s="3">
        <f t="shared" si="16"/>
        <v>-1.6049307658749683</v>
      </c>
      <c r="AA94" s="3">
        <f t="shared" si="17"/>
        <v>-0.95856359343213171</v>
      </c>
      <c r="AB94" s="3">
        <f t="shared" si="18"/>
        <v>-1.3864171845645643</v>
      </c>
      <c r="AC94" s="3">
        <f t="shared" si="19"/>
        <v>-1.6222911780855611</v>
      </c>
      <c r="AD94" s="3">
        <f t="shared" si="20"/>
        <v>-3.6893633444010447</v>
      </c>
      <c r="AE94" s="3">
        <f t="shared" si="21"/>
        <v>-2.4852134747492158</v>
      </c>
      <c r="AF94" s="3">
        <f t="shared" si="22"/>
        <v>-2.5321969664842072</v>
      </c>
      <c r="AG94" s="18">
        <f t="shared" si="23"/>
        <v>-1.9376694105923917</v>
      </c>
      <c r="AH94" s="3">
        <f t="shared" si="24"/>
        <v>0.33273864471742343</v>
      </c>
      <c r="AI94" s="3">
        <f t="shared" si="25"/>
        <v>-3.1867264864641101</v>
      </c>
      <c r="AJ94" s="3">
        <f t="shared" si="26"/>
        <v>-2.8734298330949315</v>
      </c>
      <c r="AK94" s="3">
        <f t="shared" si="27"/>
        <v>-5.9707062587931716</v>
      </c>
      <c r="AL94" s="3">
        <f t="shared" si="28"/>
        <v>-5.3380409014706345</v>
      </c>
      <c r="AM94" s="3">
        <f t="shared" si="29"/>
        <v>-1.264944560067562</v>
      </c>
      <c r="AN94" t="str">
        <f t="shared" si="30"/>
        <v>BI-RUI-010LD</v>
      </c>
      <c r="AO94" t="str">
        <f t="shared" si="31"/>
        <v>BI-RUI-010LD</v>
      </c>
    </row>
    <row r="95" spans="1:41">
      <c r="A95" s="1">
        <v>70</v>
      </c>
      <c r="B95" t="s">
        <v>37</v>
      </c>
      <c r="C95" t="s">
        <v>52</v>
      </c>
      <c r="E95" s="5">
        <v>71.329754951048102</v>
      </c>
      <c r="F95" s="5">
        <v>74.584247669992095</v>
      </c>
      <c r="G95" s="5">
        <v>70.018716566916197</v>
      </c>
      <c r="H95" s="5">
        <v>70.995366253643937</v>
      </c>
      <c r="I95" s="5">
        <v>76.215699367741152</v>
      </c>
      <c r="J95" s="5">
        <v>67.952995139387696</v>
      </c>
      <c r="K95" s="5">
        <v>74.027723631095611</v>
      </c>
      <c r="L95" s="5">
        <v>73.222511250583139</v>
      </c>
      <c r="M95" s="5">
        <v>73.991294331274801</v>
      </c>
      <c r="N95" s="5">
        <v>73.903182762064091</v>
      </c>
      <c r="O95" s="5">
        <v>78.163673056865889</v>
      </c>
      <c r="P95" s="5">
        <v>73.451381991933687</v>
      </c>
      <c r="Q95" s="5">
        <v>78.077950646946775</v>
      </c>
      <c r="R95" s="5">
        <v>78.42876230614992</v>
      </c>
      <c r="S95" s="5">
        <v>74.224522100523757</v>
      </c>
      <c r="T95" s="5">
        <v>77.47232144681179</v>
      </c>
      <c r="U95" s="5">
        <v>81.430844351092048</v>
      </c>
      <c r="V95" s="5">
        <v>74.753423700027056</v>
      </c>
      <c r="W95" s="5">
        <v>74.775183940682084</v>
      </c>
      <c r="X95" s="5">
        <v>76.345295719061681</v>
      </c>
      <c r="Y95" s="5">
        <v>73.16447070624973</v>
      </c>
      <c r="Z95" s="3">
        <f t="shared" si="16"/>
        <v>1.3110383841319049</v>
      </c>
      <c r="AA95" s="3">
        <f t="shared" si="17"/>
        <v>3.0423711142562411</v>
      </c>
      <c r="AB95" s="3">
        <f t="shared" si="18"/>
        <v>3.6429299820810002E-2</v>
      </c>
      <c r="AC95" s="3">
        <f t="shared" si="19"/>
        <v>0.45180077013040432</v>
      </c>
      <c r="AD95" s="3">
        <f t="shared" si="20"/>
        <v>3.853428546423018</v>
      </c>
      <c r="AE95" s="3">
        <f t="shared" si="21"/>
        <v>2.7188977467847337</v>
      </c>
      <c r="AF95" s="3">
        <f t="shared" si="22"/>
        <v>1.6107132344323531</v>
      </c>
      <c r="AG95" s="18">
        <f t="shared" si="23"/>
        <v>-3.2544927189439932</v>
      </c>
      <c r="AH95" s="3">
        <f t="shared" si="24"/>
        <v>4.565531103075898</v>
      </c>
      <c r="AI95" s="3">
        <f t="shared" si="25"/>
        <v>0.80521238051247224</v>
      </c>
      <c r="AJ95" s="3">
        <f t="shared" si="26"/>
        <v>-4.260490294801798</v>
      </c>
      <c r="AK95" s="3">
        <f t="shared" si="27"/>
        <v>-0.35081165920314561</v>
      </c>
      <c r="AL95" s="3">
        <f t="shared" si="28"/>
        <v>-3.9585229042802581</v>
      </c>
      <c r="AM95" s="3">
        <f t="shared" si="29"/>
        <v>-1.5701117783795979</v>
      </c>
      <c r="AN95" t="str">
        <f t="shared" si="30"/>
        <v/>
      </c>
      <c r="AO95" t="str">
        <f t="shared" si="31"/>
        <v>BI-RUI-010LD</v>
      </c>
    </row>
    <row r="96" spans="1:41">
      <c r="A96" s="1">
        <v>694</v>
      </c>
      <c r="B96" t="s">
        <v>38</v>
      </c>
      <c r="C96" t="s">
        <v>52</v>
      </c>
      <c r="E96" s="5">
        <v>64.004697931804998</v>
      </c>
      <c r="F96" s="5">
        <v>65.746577242126222</v>
      </c>
      <c r="G96" s="5">
        <v>67.220310246755048</v>
      </c>
      <c r="H96" s="5">
        <v>63.956300468932533</v>
      </c>
      <c r="I96" s="5">
        <v>67.124786426093948</v>
      </c>
      <c r="J96" s="5">
        <v>66.206234203164698</v>
      </c>
      <c r="K96" s="5">
        <v>64.570247877352699</v>
      </c>
      <c r="L96" s="5">
        <v>68.594013999618653</v>
      </c>
      <c r="M96" s="5">
        <v>65.803949305733425</v>
      </c>
      <c r="N96" s="5">
        <v>65.529416858436718</v>
      </c>
      <c r="O96" s="5">
        <v>70.665169442160035</v>
      </c>
      <c r="P96" s="5">
        <v>66.430616040057444</v>
      </c>
      <c r="Q96" s="5">
        <v>69.089839479440741</v>
      </c>
      <c r="R96" s="5">
        <v>74.26581555360552</v>
      </c>
      <c r="S96" s="5">
        <v>71.519554483246722</v>
      </c>
      <c r="T96" s="5">
        <v>69.876622410233708</v>
      </c>
      <c r="U96" s="5">
        <v>74.922182346505451</v>
      </c>
      <c r="V96" s="5">
        <v>74.220921681313598</v>
      </c>
      <c r="W96" s="5">
        <v>66.553343927635609</v>
      </c>
      <c r="X96" s="5">
        <v>70.660416072263828</v>
      </c>
      <c r="Y96" s="5">
        <v>73.322292721854922</v>
      </c>
      <c r="Z96" s="3">
        <f t="shared" si="16"/>
        <v>-3.2156123149500502</v>
      </c>
      <c r="AA96" s="3">
        <f t="shared" si="17"/>
        <v>-2.2499337342321652</v>
      </c>
      <c r="AB96" s="3">
        <f t="shared" si="18"/>
        <v>-1.2337014283807264</v>
      </c>
      <c r="AC96" s="3">
        <f t="shared" si="19"/>
        <v>-0.90119918162072565</v>
      </c>
      <c r="AD96" s="3">
        <f t="shared" si="20"/>
        <v>-2.4297150038059812</v>
      </c>
      <c r="AE96" s="3">
        <f t="shared" si="21"/>
        <v>-4.3442992710798904</v>
      </c>
      <c r="AF96" s="3">
        <f t="shared" si="22"/>
        <v>-6.7689487942193125</v>
      </c>
      <c r="AG96" s="18">
        <f t="shared" si="23"/>
        <v>-1.7418793103212238</v>
      </c>
      <c r="AH96" s="3">
        <f t="shared" si="24"/>
        <v>-1.4737330046288264</v>
      </c>
      <c r="AI96" s="3">
        <f t="shared" si="25"/>
        <v>-4.023766122265954</v>
      </c>
      <c r="AJ96" s="3">
        <f t="shared" si="26"/>
        <v>-5.1357525837233169</v>
      </c>
      <c r="AK96" s="3">
        <f t="shared" si="27"/>
        <v>-5.1759760741647796</v>
      </c>
      <c r="AL96" s="3">
        <f t="shared" si="28"/>
        <v>-5.0455599362717436</v>
      </c>
      <c r="AM96" s="3">
        <f t="shared" si="29"/>
        <v>-4.1070721446282192</v>
      </c>
      <c r="AN96" t="str">
        <f t="shared" si="30"/>
        <v>BI-RUI-010LD</v>
      </c>
      <c r="AO96" t="str">
        <f t="shared" si="31"/>
        <v>BI-RUI-010LD</v>
      </c>
    </row>
    <row r="97" spans="1:41">
      <c r="A97" s="1">
        <v>632</v>
      </c>
      <c r="B97" t="s">
        <v>39</v>
      </c>
      <c r="C97" t="s">
        <v>52</v>
      </c>
      <c r="E97" s="5">
        <v>66.647930662705136</v>
      </c>
      <c r="F97" s="5">
        <v>66.878308613031436</v>
      </c>
      <c r="G97" s="5">
        <v>65.886921777317013</v>
      </c>
      <c r="H97" s="5">
        <v>67.054896072335723</v>
      </c>
      <c r="I97" s="5">
        <v>71.067826367071106</v>
      </c>
      <c r="J97" s="5">
        <v>64.638414614883018</v>
      </c>
      <c r="K97" s="5">
        <v>68.968166430324928</v>
      </c>
      <c r="L97" s="5">
        <v>70.270718100332715</v>
      </c>
      <c r="M97" s="5">
        <v>69.766552123067115</v>
      </c>
      <c r="N97" s="5">
        <v>66.361335719666542</v>
      </c>
      <c r="O97" s="5">
        <v>71.639554246768455</v>
      </c>
      <c r="P97" s="5">
        <v>67.440839724019838</v>
      </c>
      <c r="Q97" s="5">
        <v>68.297422352913969</v>
      </c>
      <c r="R97" s="5">
        <v>74.59183050944327</v>
      </c>
      <c r="S97" s="5">
        <v>70.652513573823924</v>
      </c>
      <c r="T97" s="5">
        <v>71.745120767725069</v>
      </c>
      <c r="U97" s="5">
        <v>76.562075526776027</v>
      </c>
      <c r="V97" s="5">
        <v>73.290865367813282</v>
      </c>
      <c r="W97" s="5">
        <v>70.429774278451703</v>
      </c>
      <c r="X97" s="5">
        <v>71.526439712730877</v>
      </c>
      <c r="Y97" s="5">
        <v>72.921037049743234</v>
      </c>
      <c r="Z97" s="3">
        <f t="shared" si="16"/>
        <v>0.76100888538812228</v>
      </c>
      <c r="AA97" s="3">
        <f t="shared" si="17"/>
        <v>2.4164814574527043</v>
      </c>
      <c r="AB97" s="3">
        <f t="shared" si="18"/>
        <v>-0.79838569274218685</v>
      </c>
      <c r="AC97" s="3">
        <f t="shared" si="19"/>
        <v>-1.0795040043532964</v>
      </c>
      <c r="AD97" s="3">
        <f t="shared" si="20"/>
        <v>-2.355091220909955</v>
      </c>
      <c r="AE97" s="3">
        <f t="shared" si="21"/>
        <v>-1.5457446000882129</v>
      </c>
      <c r="AF97" s="3">
        <f t="shared" si="22"/>
        <v>-2.491262771291531</v>
      </c>
      <c r="AG97" s="18">
        <f t="shared" si="23"/>
        <v>-0.23037795032630015</v>
      </c>
      <c r="AH97" s="3">
        <f t="shared" si="24"/>
        <v>0.99138683571442243</v>
      </c>
      <c r="AI97" s="3">
        <f t="shared" si="25"/>
        <v>-1.3025516700077873</v>
      </c>
      <c r="AJ97" s="3">
        <f t="shared" si="26"/>
        <v>-5.2782185271019131</v>
      </c>
      <c r="AK97" s="3">
        <f t="shared" si="27"/>
        <v>-6.2944081565293004</v>
      </c>
      <c r="AL97" s="3">
        <f t="shared" si="28"/>
        <v>-4.816954759050958</v>
      </c>
      <c r="AM97" s="3">
        <f t="shared" si="29"/>
        <v>-1.0966654342791742</v>
      </c>
      <c r="AN97" t="str">
        <f t="shared" si="30"/>
        <v>BI-RUI-010LD</v>
      </c>
      <c r="AO97" t="str">
        <f t="shared" si="31"/>
        <v>BI-RUI-010LD</v>
      </c>
    </row>
    <row r="98" spans="1:41">
      <c r="A98" s="1">
        <v>571</v>
      </c>
      <c r="B98" t="s">
        <v>40</v>
      </c>
      <c r="C98" t="s">
        <v>52</v>
      </c>
      <c r="E98" s="5">
        <v>69.887285644280666</v>
      </c>
      <c r="F98" s="5">
        <v>63.643880166417283</v>
      </c>
      <c r="G98" s="5">
        <v>63.655850635307807</v>
      </c>
      <c r="H98" s="5">
        <v>67.732667381633775</v>
      </c>
      <c r="I98" s="5">
        <v>67.708460965265374</v>
      </c>
      <c r="J98" s="5">
        <v>68.320612004139917</v>
      </c>
      <c r="K98" s="5">
        <v>67.813423533595653</v>
      </c>
      <c r="L98" s="5">
        <v>69.035222937227942</v>
      </c>
      <c r="M98" s="5">
        <v>62.478897275717927</v>
      </c>
      <c r="N98" s="5">
        <v>70.832470003456663</v>
      </c>
      <c r="O98" s="5">
        <v>71.768832712615833</v>
      </c>
      <c r="P98" s="5">
        <v>66.484140823925458</v>
      </c>
      <c r="Q98" s="5">
        <v>71.066893864959454</v>
      </c>
      <c r="R98" s="5">
        <v>75.38090446600728</v>
      </c>
      <c r="S98" s="5">
        <v>71.709113060685937</v>
      </c>
      <c r="T98" s="5">
        <v>72.89218133078748</v>
      </c>
      <c r="U98" s="5">
        <v>77.169658875503956</v>
      </c>
      <c r="V98" s="5">
        <v>73.634496721377673</v>
      </c>
      <c r="W98" s="5">
        <v>70.781802588532699</v>
      </c>
      <c r="X98" s="5">
        <v>72.004465251984783</v>
      </c>
      <c r="Y98" s="5">
        <v>73.915561966152978</v>
      </c>
      <c r="Z98" s="3">
        <f t="shared" si="16"/>
        <v>6.2314350089728592</v>
      </c>
      <c r="AA98" s="3">
        <f t="shared" si="17"/>
        <v>-0.58794462250614288</v>
      </c>
      <c r="AB98" s="3">
        <f t="shared" si="18"/>
        <v>5.3345262578777266</v>
      </c>
      <c r="AC98" s="3">
        <f t="shared" si="19"/>
        <v>4.3483291795312056</v>
      </c>
      <c r="AD98" s="3">
        <f t="shared" si="20"/>
        <v>-0.64221919572648289</v>
      </c>
      <c r="AE98" s="3">
        <f t="shared" si="21"/>
        <v>-0.74231539059019269</v>
      </c>
      <c r="AF98" s="3">
        <f t="shared" si="22"/>
        <v>-3.1337593776202795</v>
      </c>
      <c r="AG98" s="18">
        <f t="shared" si="23"/>
        <v>6.2434054778633836</v>
      </c>
      <c r="AH98" s="3">
        <f t="shared" si="24"/>
        <v>-1.1970468890524444E-2</v>
      </c>
      <c r="AI98" s="3">
        <f t="shared" si="25"/>
        <v>-1.2217994036322892</v>
      </c>
      <c r="AJ98" s="3">
        <f t="shared" si="26"/>
        <v>-0.93636270915916953</v>
      </c>
      <c r="AK98" s="3">
        <f t="shared" si="27"/>
        <v>-4.3140106010478263</v>
      </c>
      <c r="AL98" s="3">
        <f t="shared" si="28"/>
        <v>-4.2774775447164757</v>
      </c>
      <c r="AM98" s="3">
        <f t="shared" si="29"/>
        <v>-1.2226626634520841</v>
      </c>
      <c r="AN98" t="str">
        <f t="shared" si="30"/>
        <v>BI-RUI-010LD</v>
      </c>
      <c r="AO98" t="str">
        <f t="shared" si="31"/>
        <v>BI-RUI-010LD</v>
      </c>
    </row>
    <row r="99" spans="1:41" s="12" customFormat="1">
      <c r="A99" s="1">
        <v>133</v>
      </c>
      <c r="B99" s="12" t="s">
        <v>41</v>
      </c>
      <c r="C99" s="12" t="s">
        <v>52</v>
      </c>
      <c r="D99"/>
      <c r="E99" s="5">
        <v>66.972111339374308</v>
      </c>
      <c r="F99" s="5">
        <v>67.736155336249794</v>
      </c>
      <c r="G99" s="5">
        <v>64.449650060838465</v>
      </c>
      <c r="H99" s="5">
        <v>67.644214739854263</v>
      </c>
      <c r="I99" s="5">
        <v>69.885574176120883</v>
      </c>
      <c r="J99" s="5">
        <v>64.087325726985839</v>
      </c>
      <c r="K99" s="5">
        <v>71.78106321023742</v>
      </c>
      <c r="L99" s="5">
        <v>75.745776645040024</v>
      </c>
      <c r="M99" s="5">
        <v>68.549150795541664</v>
      </c>
      <c r="N99" s="5">
        <v>69.135824711306512</v>
      </c>
      <c r="O99" s="5">
        <v>74.127230579205715</v>
      </c>
      <c r="P99" s="5">
        <v>71.093679449573173</v>
      </c>
      <c r="Q99" s="5">
        <v>71.473619004800341</v>
      </c>
      <c r="R99" s="5">
        <v>76.976439779754799</v>
      </c>
      <c r="S99" s="5">
        <v>71.509725434942567</v>
      </c>
      <c r="T99" s="5">
        <v>71.930980916064016</v>
      </c>
      <c r="U99" s="5">
        <v>76.046847880061762</v>
      </c>
      <c r="V99" s="5">
        <v>74.147403028015489</v>
      </c>
      <c r="W99" s="5">
        <v>70.608595348235582</v>
      </c>
      <c r="X99" s="5">
        <v>71.206126863524119</v>
      </c>
      <c r="Y99" s="5">
        <v>72.044118642544717</v>
      </c>
      <c r="Z99" s="3">
        <f t="shared" si="16"/>
        <v>2.5224612785358431</v>
      </c>
      <c r="AA99" s="3">
        <f t="shared" si="17"/>
        <v>3.5568890128684245</v>
      </c>
      <c r="AB99" s="3">
        <f t="shared" si="18"/>
        <v>3.2319124146957563</v>
      </c>
      <c r="AC99" s="3">
        <f t="shared" si="19"/>
        <v>-1.9578547382666613</v>
      </c>
      <c r="AD99" s="3">
        <f t="shared" si="20"/>
        <v>-3.6106430142226031E-2</v>
      </c>
      <c r="AE99" s="3">
        <f t="shared" si="21"/>
        <v>-2.2164221119514735</v>
      </c>
      <c r="AF99" s="3">
        <f t="shared" si="22"/>
        <v>-1.4355232943091352</v>
      </c>
      <c r="AG99" s="18">
        <f t="shared" si="23"/>
        <v>-0.76404399687548619</v>
      </c>
      <c r="AH99" s="3">
        <f t="shared" si="24"/>
        <v>3.2865052754113293</v>
      </c>
      <c r="AI99" s="3">
        <f t="shared" si="25"/>
        <v>-3.9647134348026043</v>
      </c>
      <c r="AJ99" s="3">
        <f t="shared" si="26"/>
        <v>-4.9914058678992035</v>
      </c>
      <c r="AK99" s="3">
        <f t="shared" si="27"/>
        <v>-5.5028207749544578</v>
      </c>
      <c r="AL99" s="3">
        <f t="shared" si="28"/>
        <v>-4.1158669639977461</v>
      </c>
      <c r="AM99" s="3">
        <f t="shared" si="29"/>
        <v>-0.59753151528853721</v>
      </c>
      <c r="AN99" t="str">
        <f t="shared" si="30"/>
        <v>BI-RUI-010LD</v>
      </c>
      <c r="AO99" t="str">
        <f t="shared" si="31"/>
        <v>BI-RUI-010LD</v>
      </c>
    </row>
    <row r="100" spans="1:41">
      <c r="A100" s="2">
        <v>195</v>
      </c>
      <c r="B100" t="s">
        <v>27</v>
      </c>
      <c r="C100" t="s">
        <v>54</v>
      </c>
      <c r="D100" t="s">
        <v>55</v>
      </c>
      <c r="E100" s="5">
        <v>71.255633408020699</v>
      </c>
      <c r="F100" s="5">
        <v>69.92046566822134</v>
      </c>
      <c r="G100" s="5">
        <v>63.84028351398301</v>
      </c>
      <c r="H100" s="5">
        <v>72.176263570414193</v>
      </c>
      <c r="I100" s="5">
        <v>72.248373850722089</v>
      </c>
      <c r="J100" s="5">
        <v>65.335009723264989</v>
      </c>
      <c r="K100" s="5">
        <v>71.493378230861083</v>
      </c>
      <c r="L100" s="5">
        <v>71.411606102625242</v>
      </c>
      <c r="M100" s="5">
        <v>66.662068856089633</v>
      </c>
      <c r="N100" s="5">
        <v>72.520063416266154</v>
      </c>
      <c r="O100" s="5">
        <v>72.766614937139806</v>
      </c>
      <c r="P100" s="5">
        <v>67.264010894859041</v>
      </c>
      <c r="Q100" s="5">
        <v>71.788189014937501</v>
      </c>
      <c r="R100" s="5">
        <v>71.519279182727672</v>
      </c>
      <c r="S100" s="5">
        <v>67.193991296663341</v>
      </c>
      <c r="T100" s="5">
        <v>72.640426458385164</v>
      </c>
      <c r="U100" s="5">
        <v>75.954365663529614</v>
      </c>
      <c r="V100" s="5">
        <v>68.290333222582944</v>
      </c>
      <c r="W100" s="5">
        <v>71.737826751466358</v>
      </c>
      <c r="X100" s="5">
        <v>68.233526773696966</v>
      </c>
      <c r="Y100" s="5">
        <v>69.008181495488245</v>
      </c>
      <c r="Z100" s="3">
        <f t="shared" si="16"/>
        <v>7.4153498940376892</v>
      </c>
      <c r="AA100" s="3">
        <f t="shared" si="17"/>
        <v>6.8412538471492041</v>
      </c>
      <c r="AB100" s="3">
        <f t="shared" si="18"/>
        <v>4.8313093747714504</v>
      </c>
      <c r="AC100" s="3">
        <f t="shared" si="19"/>
        <v>5.2560525214071134</v>
      </c>
      <c r="AD100" s="3">
        <f t="shared" si="20"/>
        <v>4.5941977182741596</v>
      </c>
      <c r="AE100" s="3">
        <f t="shared" si="21"/>
        <v>4.3500932358022197</v>
      </c>
      <c r="AF100" s="3">
        <f t="shared" si="22"/>
        <v>2.729645255978113</v>
      </c>
      <c r="AG100" s="18">
        <f t="shared" si="23"/>
        <v>1.3351677397993598</v>
      </c>
      <c r="AH100" s="3">
        <f t="shared" si="24"/>
        <v>6.0801821542383294</v>
      </c>
      <c r="AI100" s="3">
        <f t="shared" si="25"/>
        <v>8.1772128235840569E-2</v>
      </c>
      <c r="AJ100" s="3">
        <f t="shared" si="26"/>
        <v>-0.24655152087365195</v>
      </c>
      <c r="AK100" s="3">
        <f t="shared" si="27"/>
        <v>0.26890983220982889</v>
      </c>
      <c r="AL100" s="3">
        <f t="shared" si="28"/>
        <v>-3.3139392051444503</v>
      </c>
      <c r="AM100" s="3">
        <f t="shared" si="29"/>
        <v>3.5042999777693922</v>
      </c>
      <c r="AN100" t="str">
        <f t="shared" si="30"/>
        <v/>
      </c>
      <c r="AO100" t="str">
        <f t="shared" si="31"/>
        <v>BI-RUI-011LD</v>
      </c>
    </row>
    <row r="101" spans="1:41">
      <c r="A101" s="1">
        <v>258</v>
      </c>
      <c r="B101" t="s">
        <v>30</v>
      </c>
      <c r="C101" t="s">
        <v>54</v>
      </c>
      <c r="E101" s="5">
        <v>74.388304341336436</v>
      </c>
      <c r="F101" s="5">
        <v>73.85507541779026</v>
      </c>
      <c r="G101" s="5">
        <v>65.195777950162949</v>
      </c>
      <c r="H101" s="5">
        <v>74.266581437133169</v>
      </c>
      <c r="I101" s="5">
        <v>71.672611019953393</v>
      </c>
      <c r="J101" s="5">
        <v>61.93653440346182</v>
      </c>
      <c r="K101" s="5">
        <v>74.747479552176173</v>
      </c>
      <c r="L101" s="5">
        <v>75.641980349485081</v>
      </c>
      <c r="M101" s="5">
        <v>67.640524794314018</v>
      </c>
      <c r="N101" s="5">
        <v>74.887263752401026</v>
      </c>
      <c r="O101" s="5">
        <v>73.272983123467782</v>
      </c>
      <c r="P101" s="5">
        <v>69.788068012393097</v>
      </c>
      <c r="Q101" s="5">
        <v>74.623937960326501</v>
      </c>
      <c r="R101" s="5">
        <v>76.645143505541867</v>
      </c>
      <c r="S101" s="5">
        <v>67.605119424701542</v>
      </c>
      <c r="T101" s="5">
        <v>75.224322265823503</v>
      </c>
      <c r="U101" s="5">
        <v>77.465995146392231</v>
      </c>
      <c r="V101" s="5">
        <v>70.760120247973404</v>
      </c>
      <c r="W101" s="5">
        <v>74.852570318550889</v>
      </c>
      <c r="X101" s="5">
        <v>72.72786675534276</v>
      </c>
      <c r="Y101" s="5">
        <v>70.776001055973978</v>
      </c>
      <c r="Z101" s="3">
        <f t="shared" si="16"/>
        <v>9.1925263911734874</v>
      </c>
      <c r="AA101" s="3">
        <f t="shared" si="17"/>
        <v>12.330047033671349</v>
      </c>
      <c r="AB101" s="3">
        <f t="shared" si="18"/>
        <v>7.1069547578621552</v>
      </c>
      <c r="AC101" s="3">
        <f t="shared" si="19"/>
        <v>5.0991957400079286</v>
      </c>
      <c r="AD101" s="3">
        <f t="shared" si="20"/>
        <v>7.0188185356249591</v>
      </c>
      <c r="AE101" s="3">
        <f t="shared" si="21"/>
        <v>4.4642020178500985</v>
      </c>
      <c r="AF101" s="3">
        <f t="shared" si="22"/>
        <v>4.0765692625769105</v>
      </c>
      <c r="AG101" s="18">
        <f t="shared" si="23"/>
        <v>0.53322892354617579</v>
      </c>
      <c r="AH101" s="3">
        <f t="shared" si="24"/>
        <v>8.6592974676273116</v>
      </c>
      <c r="AI101" s="3">
        <f t="shared" si="25"/>
        <v>-0.89450079730890764</v>
      </c>
      <c r="AJ101" s="3">
        <f t="shared" si="26"/>
        <v>1.6142806289332441</v>
      </c>
      <c r="AK101" s="3">
        <f t="shared" si="27"/>
        <v>-2.0212055452153663</v>
      </c>
      <c r="AL101" s="3">
        <f t="shared" si="28"/>
        <v>-2.2416728805687285</v>
      </c>
      <c r="AM101" s="3">
        <f t="shared" si="29"/>
        <v>2.1247035632081293</v>
      </c>
      <c r="AN101" t="str">
        <f t="shared" si="30"/>
        <v/>
      </c>
      <c r="AO101" t="str">
        <f t="shared" si="31"/>
        <v>BI-RUI-011LD</v>
      </c>
    </row>
    <row r="102" spans="1:41">
      <c r="A102" s="1">
        <v>446</v>
      </c>
      <c r="B102" t="s">
        <v>32</v>
      </c>
      <c r="C102" t="s">
        <v>54</v>
      </c>
      <c r="E102" s="5">
        <v>68.873233720359707</v>
      </c>
      <c r="F102" s="5">
        <v>69.500202344779495</v>
      </c>
      <c r="G102" s="5">
        <v>63.480922498335623</v>
      </c>
      <c r="H102" s="5">
        <v>68.55018058871147</v>
      </c>
      <c r="I102" s="5">
        <v>69.611566102561028</v>
      </c>
      <c r="J102" s="5">
        <v>62.222286388849653</v>
      </c>
      <c r="K102" s="5">
        <v>70.694050446381155</v>
      </c>
      <c r="L102" s="5">
        <v>71.763024903627411</v>
      </c>
      <c r="M102" s="5">
        <v>62.399780401502433</v>
      </c>
      <c r="N102" s="5">
        <v>71.111002163630545</v>
      </c>
      <c r="O102" s="5">
        <v>71.514687655348069</v>
      </c>
      <c r="P102" s="5">
        <v>64.128391758258857</v>
      </c>
      <c r="Q102" s="5">
        <v>72.320987342621677</v>
      </c>
      <c r="R102" s="5">
        <v>73.899511351471943</v>
      </c>
      <c r="S102" s="5">
        <v>66.999797129055409</v>
      </c>
      <c r="T102" s="5">
        <v>73.547791198252298</v>
      </c>
      <c r="U102" s="5">
        <v>77.622220282803482</v>
      </c>
      <c r="V102" s="5">
        <v>68.918020438993096</v>
      </c>
      <c r="W102" s="5">
        <v>72.557990944382553</v>
      </c>
      <c r="X102" s="5">
        <v>69.428067127186338</v>
      </c>
      <c r="Y102" s="5">
        <v>67.990427838227362</v>
      </c>
      <c r="Z102" s="3">
        <f t="shared" si="16"/>
        <v>5.3923112220240839</v>
      </c>
      <c r="AA102" s="3">
        <f t="shared" si="17"/>
        <v>6.3278941998618166</v>
      </c>
      <c r="AB102" s="3">
        <f t="shared" si="18"/>
        <v>8.2942700448787221</v>
      </c>
      <c r="AC102" s="3">
        <f t="shared" si="19"/>
        <v>6.9826104053716875</v>
      </c>
      <c r="AD102" s="3">
        <f t="shared" si="20"/>
        <v>5.3211902135662683</v>
      </c>
      <c r="AE102" s="3">
        <f t="shared" si="21"/>
        <v>4.6297707592592019</v>
      </c>
      <c r="AF102" s="3">
        <f t="shared" si="22"/>
        <v>4.5675631061551911</v>
      </c>
      <c r="AG102" s="18">
        <f t="shared" si="23"/>
        <v>-0.62696862441978851</v>
      </c>
      <c r="AH102" s="3">
        <f t="shared" si="24"/>
        <v>6.0192798464438724</v>
      </c>
      <c r="AI102" s="3">
        <f t="shared" si="25"/>
        <v>-1.0689744572462558</v>
      </c>
      <c r="AJ102" s="3">
        <f t="shared" si="26"/>
        <v>-0.40368549171752477</v>
      </c>
      <c r="AK102" s="3">
        <f t="shared" si="27"/>
        <v>-1.5785240088502661</v>
      </c>
      <c r="AL102" s="3">
        <f t="shared" si="28"/>
        <v>-4.0744290845511841</v>
      </c>
      <c r="AM102" s="3">
        <f t="shared" si="29"/>
        <v>3.1299238171962145</v>
      </c>
      <c r="AN102" t="str">
        <f t="shared" si="30"/>
        <v/>
      </c>
      <c r="AO102" t="str">
        <f t="shared" si="31"/>
        <v>BI-RUI-011LD</v>
      </c>
    </row>
    <row r="103" spans="1:41">
      <c r="A103" s="1">
        <v>8</v>
      </c>
      <c r="B103" t="s">
        <v>33</v>
      </c>
      <c r="C103" t="s">
        <v>54</v>
      </c>
      <c r="E103" s="5">
        <v>68.137225368329439</v>
      </c>
      <c r="F103" s="5">
        <v>65.539919514243451</v>
      </c>
      <c r="G103" s="5">
        <v>57.433175095363993</v>
      </c>
      <c r="H103" s="5">
        <v>67.590992478407287</v>
      </c>
      <c r="I103" s="5">
        <v>69.205820147881411</v>
      </c>
      <c r="J103" s="5">
        <v>57.796281207857902</v>
      </c>
      <c r="K103" s="5">
        <v>67.881441280441209</v>
      </c>
      <c r="L103" s="5">
        <v>70.251015536461225</v>
      </c>
      <c r="M103" s="5">
        <v>59.277651473166522</v>
      </c>
      <c r="N103" s="5">
        <v>68.423141208312032</v>
      </c>
      <c r="O103" s="5">
        <v>73.320081863133083</v>
      </c>
      <c r="P103" s="5">
        <v>61.512696964575511</v>
      </c>
      <c r="Q103" s="5">
        <v>69.698427430950417</v>
      </c>
      <c r="R103" s="5">
        <v>74.236795872249573</v>
      </c>
      <c r="S103" s="5">
        <v>64.650602849241366</v>
      </c>
      <c r="T103" s="5">
        <v>73.628602790710048</v>
      </c>
      <c r="U103" s="5">
        <v>76.602237240016834</v>
      </c>
      <c r="V103" s="5">
        <v>65.084233891516746</v>
      </c>
      <c r="W103" s="5">
        <v>71.183395028731582</v>
      </c>
      <c r="X103" s="5">
        <v>71.801209263945481</v>
      </c>
      <c r="Y103" s="5">
        <v>64.213047932539681</v>
      </c>
      <c r="Z103" s="3">
        <f t="shared" si="16"/>
        <v>10.704050272965446</v>
      </c>
      <c r="AA103" s="3">
        <f t="shared" si="17"/>
        <v>9.7947112705493851</v>
      </c>
      <c r="AB103" s="3">
        <f t="shared" si="18"/>
        <v>8.603789807274687</v>
      </c>
      <c r="AC103" s="3">
        <f t="shared" si="19"/>
        <v>6.9104442437365208</v>
      </c>
      <c r="AD103" s="3">
        <f t="shared" si="20"/>
        <v>5.047824581709051</v>
      </c>
      <c r="AE103" s="3">
        <f t="shared" si="21"/>
        <v>8.5443688991933016</v>
      </c>
      <c r="AF103" s="3">
        <f t="shared" si="22"/>
        <v>6.970347096191901</v>
      </c>
      <c r="AG103" s="18">
        <f t="shared" si="23"/>
        <v>2.5973058540859881</v>
      </c>
      <c r="AH103" s="3">
        <f t="shared" si="24"/>
        <v>8.1067444188794582</v>
      </c>
      <c r="AI103" s="3">
        <f t="shared" si="25"/>
        <v>-2.3695742560200159</v>
      </c>
      <c r="AJ103" s="3">
        <f t="shared" si="26"/>
        <v>-4.8969406548210515</v>
      </c>
      <c r="AK103" s="3">
        <f t="shared" si="27"/>
        <v>-4.5383684412991556</v>
      </c>
      <c r="AL103" s="3">
        <f t="shared" si="28"/>
        <v>-2.9736344493067861</v>
      </c>
      <c r="AM103" s="3">
        <f t="shared" si="29"/>
        <v>-0.61781423521389911</v>
      </c>
      <c r="AN103" t="str">
        <f t="shared" si="30"/>
        <v/>
      </c>
      <c r="AO103" t="str">
        <f t="shared" si="31"/>
        <v>BI-RUI-011LD</v>
      </c>
    </row>
    <row r="104" spans="1:41">
      <c r="A104" s="1">
        <v>509</v>
      </c>
      <c r="B104" t="s">
        <v>34</v>
      </c>
      <c r="C104" t="s">
        <v>54</v>
      </c>
      <c r="E104" s="5">
        <v>68.944434469078203</v>
      </c>
      <c r="F104" s="5">
        <v>67.679108216572274</v>
      </c>
      <c r="G104" s="5">
        <v>62.501790955068593</v>
      </c>
      <c r="H104" s="5">
        <v>68.219473139581851</v>
      </c>
      <c r="I104" s="5">
        <v>68.10481854273111</v>
      </c>
      <c r="J104" s="5">
        <v>58.783453946012628</v>
      </c>
      <c r="K104" s="5">
        <v>67.966123218771628</v>
      </c>
      <c r="L104" s="5">
        <v>69.120440605611222</v>
      </c>
      <c r="M104" s="5">
        <v>61.061261042621886</v>
      </c>
      <c r="N104" s="5">
        <v>69.40589128460131</v>
      </c>
      <c r="O104" s="5">
        <v>70.079916484968805</v>
      </c>
      <c r="P104" s="5">
        <v>60.459362345005218</v>
      </c>
      <c r="Q104" s="5">
        <v>70.0073510632091</v>
      </c>
      <c r="R104" s="5">
        <v>73.989584842848728</v>
      </c>
      <c r="S104" s="5">
        <v>66.291824292048517</v>
      </c>
      <c r="T104" s="5">
        <v>72.851426863716227</v>
      </c>
      <c r="U104" s="5">
        <v>74.153831113769741</v>
      </c>
      <c r="V104" s="5">
        <v>66.090041401194142</v>
      </c>
      <c r="W104" s="5">
        <v>70.91359762226017</v>
      </c>
      <c r="X104" s="5">
        <v>66.494080427567297</v>
      </c>
      <c r="Y104" s="5">
        <v>62.51696123716065</v>
      </c>
      <c r="Z104" s="3">
        <f t="shared" si="16"/>
        <v>6.4426435140096103</v>
      </c>
      <c r="AA104" s="3">
        <f t="shared" si="17"/>
        <v>9.4360191935692228</v>
      </c>
      <c r="AB104" s="3">
        <f t="shared" si="18"/>
        <v>6.9048621761497415</v>
      </c>
      <c r="AC104" s="3">
        <f t="shared" si="19"/>
        <v>8.9465289395960923</v>
      </c>
      <c r="AD104" s="3">
        <f t="shared" si="20"/>
        <v>3.7155267711605831</v>
      </c>
      <c r="AE104" s="3">
        <f t="shared" si="21"/>
        <v>6.7613854625220853</v>
      </c>
      <c r="AF104" s="3">
        <f t="shared" si="22"/>
        <v>8.3966363850995194</v>
      </c>
      <c r="AG104" s="18">
        <f t="shared" si="23"/>
        <v>1.265326252505929</v>
      </c>
      <c r="AH104" s="3">
        <f t="shared" si="24"/>
        <v>5.1773172615036813</v>
      </c>
      <c r="AI104" s="3">
        <f t="shared" si="25"/>
        <v>-1.154317386839594</v>
      </c>
      <c r="AJ104" s="3">
        <f t="shared" si="26"/>
        <v>-0.67402520036749536</v>
      </c>
      <c r="AK104" s="3">
        <f t="shared" si="27"/>
        <v>-3.9822337796396283</v>
      </c>
      <c r="AL104" s="3">
        <f t="shared" si="28"/>
        <v>-1.3024042500535131</v>
      </c>
      <c r="AM104" s="3">
        <f t="shared" si="29"/>
        <v>4.4195171946928724</v>
      </c>
      <c r="AN104" t="str">
        <f t="shared" si="30"/>
        <v/>
      </c>
      <c r="AO104" t="str">
        <f t="shared" si="31"/>
        <v/>
      </c>
    </row>
    <row r="105" spans="1:41">
      <c r="A105" s="1">
        <v>383</v>
      </c>
      <c r="B105" t="s">
        <v>35</v>
      </c>
      <c r="C105" t="s">
        <v>54</v>
      </c>
      <c r="E105" s="5">
        <v>66.434448060584103</v>
      </c>
      <c r="F105" s="5">
        <v>65.605714661652272</v>
      </c>
      <c r="G105" s="5">
        <v>55.386450562374293</v>
      </c>
      <c r="H105" s="5">
        <v>67.922149220376411</v>
      </c>
      <c r="I105" s="5">
        <v>68.889769691511276</v>
      </c>
      <c r="J105" s="5">
        <v>58.835986747880142</v>
      </c>
      <c r="K105" s="5">
        <v>69.027469484886865</v>
      </c>
      <c r="L105" s="5">
        <v>70.151545001830996</v>
      </c>
      <c r="M105" s="5">
        <v>58.739395786678386</v>
      </c>
      <c r="N105" s="5">
        <v>68.726292750280379</v>
      </c>
      <c r="O105" s="5">
        <v>74.015054627720644</v>
      </c>
      <c r="P105" s="5">
        <v>60.013016869502181</v>
      </c>
      <c r="Q105" s="5">
        <v>69.316358272309159</v>
      </c>
      <c r="R105" s="5">
        <v>81.415225355022983</v>
      </c>
      <c r="S105" s="5">
        <v>64.766154034093674</v>
      </c>
      <c r="T105" s="5">
        <v>71.903475433756824</v>
      </c>
      <c r="U105" s="5">
        <v>73.75072026220947</v>
      </c>
      <c r="V105" s="5">
        <v>66.14260888876575</v>
      </c>
      <c r="W105" s="5">
        <v>71.670858872195723</v>
      </c>
      <c r="X105" s="5">
        <v>67.0146629251131</v>
      </c>
      <c r="Y105" s="5">
        <v>62.063135355599158</v>
      </c>
      <c r="Z105" s="3">
        <f t="shared" si="16"/>
        <v>11.04799749820981</v>
      </c>
      <c r="AA105" s="3">
        <f t="shared" si="17"/>
        <v>9.0861624724962695</v>
      </c>
      <c r="AB105" s="3">
        <f t="shared" si="18"/>
        <v>10.288073698208478</v>
      </c>
      <c r="AC105" s="3">
        <f t="shared" si="19"/>
        <v>8.7132758807781983</v>
      </c>
      <c r="AD105" s="3">
        <f t="shared" si="20"/>
        <v>4.5502042382154855</v>
      </c>
      <c r="AE105" s="3">
        <f t="shared" si="21"/>
        <v>5.7608665449910745</v>
      </c>
      <c r="AF105" s="3">
        <f t="shared" si="22"/>
        <v>9.6077235165965647</v>
      </c>
      <c r="AG105" s="18">
        <f t="shared" si="23"/>
        <v>0.82873339893183129</v>
      </c>
      <c r="AH105" s="3">
        <f t="shared" si="24"/>
        <v>10.219264099277979</v>
      </c>
      <c r="AI105" s="3">
        <f t="shared" si="25"/>
        <v>-1.1240755169441314</v>
      </c>
      <c r="AJ105" s="3">
        <f t="shared" si="26"/>
        <v>-5.2887618774402654</v>
      </c>
      <c r="AK105" s="3">
        <f t="shared" si="27"/>
        <v>-12.098867082713824</v>
      </c>
      <c r="AL105" s="3">
        <f t="shared" si="28"/>
        <v>-1.847244828452645</v>
      </c>
      <c r="AM105" s="3">
        <f t="shared" si="29"/>
        <v>4.6561959470826224</v>
      </c>
      <c r="AN105" t="str">
        <f t="shared" si="30"/>
        <v/>
      </c>
      <c r="AO105" t="str">
        <f t="shared" si="31"/>
        <v/>
      </c>
    </row>
    <row r="106" spans="1:41">
      <c r="A106" s="1">
        <v>320</v>
      </c>
      <c r="B106" t="s">
        <v>36</v>
      </c>
      <c r="C106" t="s">
        <v>54</v>
      </c>
      <c r="E106" s="5">
        <v>70.621233907624116</v>
      </c>
      <c r="F106" s="5">
        <v>69.829058041740041</v>
      </c>
      <c r="G106" s="5">
        <v>63.676114233109693</v>
      </c>
      <c r="H106" s="5">
        <v>70.258334439611829</v>
      </c>
      <c r="I106" s="5">
        <v>71.440338618934376</v>
      </c>
      <c r="J106" s="5">
        <v>61.391362423242057</v>
      </c>
      <c r="K106" s="5">
        <v>70.370948183265654</v>
      </c>
      <c r="L106" s="5">
        <v>71.804473012955114</v>
      </c>
      <c r="M106" s="5">
        <v>63.248371799636658</v>
      </c>
      <c r="N106" s="5">
        <v>69.956688072286454</v>
      </c>
      <c r="O106" s="5">
        <v>71.946478967940635</v>
      </c>
      <c r="P106" s="5">
        <v>63.391683247868492</v>
      </c>
      <c r="Q106" s="5">
        <v>71.383449000515839</v>
      </c>
      <c r="R106" s="5">
        <v>73.724277062496341</v>
      </c>
      <c r="S106" s="5">
        <v>65.598405767707817</v>
      </c>
      <c r="T106" s="5">
        <v>71.598894250676196</v>
      </c>
      <c r="U106" s="5">
        <v>73.886657167985589</v>
      </c>
      <c r="V106" s="5">
        <v>66.272493772356341</v>
      </c>
      <c r="W106" s="5">
        <v>70.962932666677972</v>
      </c>
      <c r="X106" s="5">
        <v>71.049158383285899</v>
      </c>
      <c r="Y106" s="5">
        <v>64.457601588483413</v>
      </c>
      <c r="Z106" s="3">
        <f t="shared" si="16"/>
        <v>6.945119674514423</v>
      </c>
      <c r="AA106" s="3">
        <f t="shared" si="17"/>
        <v>8.8669720163697718</v>
      </c>
      <c r="AB106" s="3">
        <f t="shared" si="18"/>
        <v>7.1225763836289957</v>
      </c>
      <c r="AC106" s="3">
        <f t="shared" si="19"/>
        <v>6.5650048244179615</v>
      </c>
      <c r="AD106" s="3">
        <f t="shared" si="20"/>
        <v>5.7850432328080217</v>
      </c>
      <c r="AE106" s="3">
        <f t="shared" si="21"/>
        <v>5.3264004783198544</v>
      </c>
      <c r="AF106" s="3">
        <f t="shared" si="22"/>
        <v>6.5053310781945584</v>
      </c>
      <c r="AG106" s="18">
        <f t="shared" si="23"/>
        <v>0.79217586588407585</v>
      </c>
      <c r="AH106" s="3">
        <f t="shared" si="24"/>
        <v>6.1529438086303472</v>
      </c>
      <c r="AI106" s="3">
        <f t="shared" si="25"/>
        <v>-1.4335248296894605</v>
      </c>
      <c r="AJ106" s="3">
        <f t="shared" si="26"/>
        <v>-1.9897908956541812</v>
      </c>
      <c r="AK106" s="3">
        <f t="shared" si="27"/>
        <v>-2.3408280619805026</v>
      </c>
      <c r="AL106" s="3">
        <f t="shared" si="28"/>
        <v>-2.2877629173093936</v>
      </c>
      <c r="AM106" s="3">
        <f t="shared" si="29"/>
        <v>-8.6225716607927438E-2</v>
      </c>
      <c r="AN106" t="str">
        <f t="shared" si="30"/>
        <v/>
      </c>
      <c r="AO106" t="str">
        <f t="shared" si="31"/>
        <v>BI-RUI-011LD</v>
      </c>
    </row>
    <row r="107" spans="1:41">
      <c r="A107" s="1">
        <v>71</v>
      </c>
      <c r="B107" t="s">
        <v>37</v>
      </c>
      <c r="C107" t="s">
        <v>54</v>
      </c>
      <c r="E107" s="5">
        <v>73.656758737684783</v>
      </c>
      <c r="F107" s="5">
        <v>76.617489970944689</v>
      </c>
      <c r="G107" s="5">
        <v>72.929413820451458</v>
      </c>
      <c r="H107" s="5">
        <v>75.219239094048703</v>
      </c>
      <c r="I107" s="5">
        <v>76.946340336639793</v>
      </c>
      <c r="J107" s="5">
        <v>70.380485763990535</v>
      </c>
      <c r="K107" s="5">
        <v>74.352084012000248</v>
      </c>
      <c r="L107" s="5">
        <v>74.963889732871834</v>
      </c>
      <c r="M107" s="5">
        <v>70.206330978692307</v>
      </c>
      <c r="N107" s="5">
        <v>76.686147090244887</v>
      </c>
      <c r="O107" s="5">
        <v>80.107881356535984</v>
      </c>
      <c r="P107" s="5">
        <v>70.985233007462469</v>
      </c>
      <c r="Q107" s="5">
        <v>75.572688913357581</v>
      </c>
      <c r="R107" s="5">
        <v>78.045147280738306</v>
      </c>
      <c r="S107" s="5">
        <v>72.996568491074186</v>
      </c>
      <c r="T107" s="5">
        <v>76.768578390401373</v>
      </c>
      <c r="U107" s="5">
        <v>81.643900199047664</v>
      </c>
      <c r="V107" s="5">
        <v>73.630108458406767</v>
      </c>
      <c r="W107" s="5">
        <v>79.046115510319709</v>
      </c>
      <c r="X107" s="5">
        <v>75.899686049468272</v>
      </c>
      <c r="Y107" s="5">
        <v>73.635026875469435</v>
      </c>
      <c r="Z107" s="3">
        <f t="shared" si="16"/>
        <v>0.7273449172333244</v>
      </c>
      <c r="AA107" s="3">
        <f t="shared" si="17"/>
        <v>4.838753330058168</v>
      </c>
      <c r="AB107" s="3">
        <f t="shared" si="18"/>
        <v>4.1457530333079404</v>
      </c>
      <c r="AC107" s="3">
        <f t="shared" si="19"/>
        <v>5.7009140827824183</v>
      </c>
      <c r="AD107" s="3">
        <f t="shared" si="20"/>
        <v>2.5761204222833953</v>
      </c>
      <c r="AE107" s="3">
        <f t="shared" si="21"/>
        <v>3.1384699319946066</v>
      </c>
      <c r="AF107" s="3">
        <f t="shared" si="22"/>
        <v>5.4110886348502731</v>
      </c>
      <c r="AG107" s="18">
        <f t="shared" si="23"/>
        <v>-2.9607312332599065</v>
      </c>
      <c r="AH107" s="3">
        <f t="shared" si="24"/>
        <v>3.6880761504932309</v>
      </c>
      <c r="AI107" s="3">
        <f t="shared" si="25"/>
        <v>-0.6118057208715868</v>
      </c>
      <c r="AJ107" s="3">
        <f t="shared" si="26"/>
        <v>-3.4217342662910966</v>
      </c>
      <c r="AK107" s="3">
        <f t="shared" si="27"/>
        <v>-2.4724583673807246</v>
      </c>
      <c r="AL107" s="3">
        <f t="shared" si="28"/>
        <v>-4.8753218086462908</v>
      </c>
      <c r="AM107" s="3">
        <f t="shared" si="29"/>
        <v>3.1464294608514365</v>
      </c>
      <c r="AN107" t="str">
        <f t="shared" si="30"/>
        <v/>
      </c>
      <c r="AO107" t="str">
        <f t="shared" si="31"/>
        <v>BI-RUI-011LD</v>
      </c>
    </row>
    <row r="108" spans="1:41">
      <c r="A108" s="1">
        <v>695</v>
      </c>
      <c r="B108" t="s">
        <v>38</v>
      </c>
      <c r="C108" t="s">
        <v>54</v>
      </c>
      <c r="E108" s="5">
        <v>71.939137608752773</v>
      </c>
      <c r="F108" s="5">
        <v>73.971356431697785</v>
      </c>
      <c r="G108" s="5">
        <v>68.320638561228833</v>
      </c>
      <c r="H108" s="5">
        <v>74.924461782467048</v>
      </c>
      <c r="I108" s="5">
        <v>77.073373126955516</v>
      </c>
      <c r="J108" s="5">
        <v>67.804070499645817</v>
      </c>
      <c r="K108" s="5">
        <v>73.601101586015417</v>
      </c>
      <c r="L108" s="5">
        <v>75.196006888377781</v>
      </c>
      <c r="M108" s="5">
        <v>68.926046384764945</v>
      </c>
      <c r="N108" s="5">
        <v>73.380149997179089</v>
      </c>
      <c r="O108" s="5">
        <v>75.093446027696444</v>
      </c>
      <c r="P108" s="5">
        <v>66.462629629100661</v>
      </c>
      <c r="Q108" s="5">
        <v>74.16298816768979</v>
      </c>
      <c r="R108" s="5">
        <v>76.618803083570882</v>
      </c>
      <c r="S108" s="5">
        <v>69.381516239771329</v>
      </c>
      <c r="T108" s="5">
        <v>74.687507148013339</v>
      </c>
      <c r="U108" s="5">
        <v>77.231245684894162</v>
      </c>
      <c r="V108" s="5">
        <v>71.40254699917736</v>
      </c>
      <c r="W108" s="5">
        <v>73.926521298206694</v>
      </c>
      <c r="X108" s="5">
        <v>72.226182524270428</v>
      </c>
      <c r="Y108" s="5">
        <v>70.142216986871929</v>
      </c>
      <c r="Z108" s="3">
        <f t="shared" si="16"/>
        <v>3.6184990475239402</v>
      </c>
      <c r="AA108" s="3">
        <f t="shared" si="17"/>
        <v>7.120391282821231</v>
      </c>
      <c r="AB108" s="3">
        <f t="shared" si="18"/>
        <v>4.6750552012504727</v>
      </c>
      <c r="AC108" s="3">
        <f t="shared" si="19"/>
        <v>6.9175203680784279</v>
      </c>
      <c r="AD108" s="3">
        <f t="shared" si="20"/>
        <v>4.7814719279184601</v>
      </c>
      <c r="AE108" s="3">
        <f t="shared" si="21"/>
        <v>3.2849601488359781</v>
      </c>
      <c r="AF108" s="3">
        <f t="shared" si="22"/>
        <v>3.7843043113347647</v>
      </c>
      <c r="AG108" s="18">
        <f t="shared" si="23"/>
        <v>-2.032218822945012</v>
      </c>
      <c r="AH108" s="3">
        <f t="shared" si="24"/>
        <v>5.6507178704689522</v>
      </c>
      <c r="AI108" s="3">
        <f t="shared" si="25"/>
        <v>-1.5949053023623634</v>
      </c>
      <c r="AJ108" s="3">
        <f t="shared" si="26"/>
        <v>-1.7132960305173555</v>
      </c>
      <c r="AK108" s="3">
        <f t="shared" si="27"/>
        <v>-2.455814915881092</v>
      </c>
      <c r="AL108" s="3">
        <f t="shared" si="28"/>
        <v>-2.5437385368808236</v>
      </c>
      <c r="AM108" s="3">
        <f t="shared" si="29"/>
        <v>1.7003387739362665</v>
      </c>
      <c r="AN108" t="str">
        <f t="shared" si="30"/>
        <v/>
      </c>
      <c r="AO108" t="str">
        <f t="shared" si="31"/>
        <v>BI-RUI-011LD</v>
      </c>
    </row>
    <row r="109" spans="1:41">
      <c r="A109" s="1">
        <v>633</v>
      </c>
      <c r="B109" t="s">
        <v>39</v>
      </c>
      <c r="C109" t="s">
        <v>54</v>
      </c>
      <c r="E109" s="5">
        <v>73.612949873509791</v>
      </c>
      <c r="F109" s="5">
        <v>74.791988792381076</v>
      </c>
      <c r="G109" s="5">
        <v>67.841168642165357</v>
      </c>
      <c r="H109" s="5">
        <v>74.465264397554577</v>
      </c>
      <c r="I109" s="5">
        <v>76.672431633019386</v>
      </c>
      <c r="J109" s="5">
        <v>67.625225517558974</v>
      </c>
      <c r="K109" s="5">
        <v>75.172660359988299</v>
      </c>
      <c r="L109" s="5">
        <v>76.374827730188585</v>
      </c>
      <c r="M109" s="5">
        <v>69.526618253292341</v>
      </c>
      <c r="N109" s="5">
        <v>75.586683213608467</v>
      </c>
      <c r="O109" s="5">
        <v>76.19991711875582</v>
      </c>
      <c r="P109" s="5">
        <v>69.230415834517615</v>
      </c>
      <c r="Q109" s="5">
        <v>75.985480388950592</v>
      </c>
      <c r="R109" s="5">
        <v>77.574957574665589</v>
      </c>
      <c r="S109" s="5">
        <v>71.914115823529826</v>
      </c>
      <c r="T109" s="5">
        <v>75.520746895192005</v>
      </c>
      <c r="U109" s="5">
        <v>77.452562554545622</v>
      </c>
      <c r="V109" s="5">
        <v>71.344993505641753</v>
      </c>
      <c r="W109" s="5">
        <v>75.082446781603622</v>
      </c>
      <c r="X109" s="5">
        <v>73.682770323208302</v>
      </c>
      <c r="Y109" s="5">
        <v>71.209542125391621</v>
      </c>
      <c r="Z109" s="3">
        <f t="shared" si="16"/>
        <v>5.7717812313444341</v>
      </c>
      <c r="AA109" s="3">
        <f t="shared" si="17"/>
        <v>6.8400388799956033</v>
      </c>
      <c r="AB109" s="3">
        <f t="shared" si="18"/>
        <v>5.6460421066959583</v>
      </c>
      <c r="AC109" s="3">
        <f t="shared" si="19"/>
        <v>6.3562673790908519</v>
      </c>
      <c r="AD109" s="3">
        <f t="shared" si="20"/>
        <v>4.0713645654207653</v>
      </c>
      <c r="AE109" s="3">
        <f t="shared" si="21"/>
        <v>4.1757533895502519</v>
      </c>
      <c r="AF109" s="3">
        <f t="shared" si="22"/>
        <v>3.8729046562120004</v>
      </c>
      <c r="AG109" s="18">
        <f t="shared" si="23"/>
        <v>-1.1790389188712851</v>
      </c>
      <c r="AH109" s="3">
        <f t="shared" si="24"/>
        <v>6.9508201502157192</v>
      </c>
      <c r="AI109" s="3">
        <f t="shared" si="25"/>
        <v>-1.2021673702002857</v>
      </c>
      <c r="AJ109" s="3">
        <f t="shared" si="26"/>
        <v>-0.61323390514735365</v>
      </c>
      <c r="AK109" s="3">
        <f t="shared" si="27"/>
        <v>-1.5894771857149976</v>
      </c>
      <c r="AL109" s="3">
        <f t="shared" si="28"/>
        <v>-1.9318156593536173</v>
      </c>
      <c r="AM109" s="3">
        <f t="shared" si="29"/>
        <v>1.3996764583953194</v>
      </c>
      <c r="AN109" t="str">
        <f t="shared" si="30"/>
        <v/>
      </c>
      <c r="AO109" t="str">
        <f t="shared" si="31"/>
        <v/>
      </c>
    </row>
    <row r="110" spans="1:41">
      <c r="A110" s="1">
        <v>572</v>
      </c>
      <c r="B110" t="s">
        <v>40</v>
      </c>
      <c r="C110" t="s">
        <v>54</v>
      </c>
      <c r="E110" s="5">
        <v>69.85478983148316</v>
      </c>
      <c r="F110" s="5">
        <v>67.757028475413307</v>
      </c>
      <c r="G110" s="5">
        <v>63.175869416829762</v>
      </c>
      <c r="H110" s="5">
        <v>71.051439225468243</v>
      </c>
      <c r="I110" s="5">
        <v>70.197363536174379</v>
      </c>
      <c r="J110" s="5">
        <v>65.414751904524138</v>
      </c>
      <c r="K110" s="5">
        <v>71.015236408339533</v>
      </c>
      <c r="L110" s="5">
        <v>70.54008125858023</v>
      </c>
      <c r="M110" s="5">
        <v>64.132519571336118</v>
      </c>
      <c r="N110" s="5">
        <v>71.301984819448833</v>
      </c>
      <c r="O110" s="5">
        <v>72.110948679962959</v>
      </c>
      <c r="P110" s="5">
        <v>66.147095878837675</v>
      </c>
      <c r="Q110" s="5">
        <v>72.782546745899509</v>
      </c>
      <c r="R110" s="5">
        <v>74.920632703362557</v>
      </c>
      <c r="S110" s="5">
        <v>68.677076153888038</v>
      </c>
      <c r="T110" s="5">
        <v>74.248635111268939</v>
      </c>
      <c r="U110" s="5">
        <v>76.205373187671626</v>
      </c>
      <c r="V110" s="5">
        <v>69.790471046075055</v>
      </c>
      <c r="W110" s="5">
        <v>72.989314471216971</v>
      </c>
      <c r="X110" s="5">
        <v>69.380023632139995</v>
      </c>
      <c r="Y110" s="5">
        <v>68.354980572609222</v>
      </c>
      <c r="Z110" s="3">
        <f t="shared" si="16"/>
        <v>6.6789204146533976</v>
      </c>
      <c r="AA110" s="3">
        <f t="shared" si="17"/>
        <v>5.6366873209441053</v>
      </c>
      <c r="AB110" s="3">
        <f t="shared" si="18"/>
        <v>6.8827168370034144</v>
      </c>
      <c r="AC110" s="3">
        <f t="shared" si="19"/>
        <v>5.1548889406111584</v>
      </c>
      <c r="AD110" s="3">
        <f t="shared" si="20"/>
        <v>4.1054705920114714</v>
      </c>
      <c r="AE110" s="3">
        <f t="shared" si="21"/>
        <v>4.4581640651938841</v>
      </c>
      <c r="AF110" s="3">
        <f t="shared" si="22"/>
        <v>4.6343338986077498</v>
      </c>
      <c r="AG110" s="18">
        <f t="shared" si="23"/>
        <v>2.0977613560698529</v>
      </c>
      <c r="AH110" s="3">
        <f t="shared" si="24"/>
        <v>4.5811590585835447</v>
      </c>
      <c r="AI110" s="3">
        <f t="shared" si="25"/>
        <v>0.47515514975930273</v>
      </c>
      <c r="AJ110" s="3">
        <f t="shared" si="26"/>
        <v>-0.80896386051412605</v>
      </c>
      <c r="AK110" s="3">
        <f t="shared" si="27"/>
        <v>-2.1380859574630477</v>
      </c>
      <c r="AL110" s="3">
        <f t="shared" si="28"/>
        <v>-1.9567380764026865</v>
      </c>
      <c r="AM110" s="3">
        <f t="shared" si="29"/>
        <v>3.6092908390769765</v>
      </c>
      <c r="AN110" t="str">
        <f t="shared" si="30"/>
        <v/>
      </c>
      <c r="AO110" t="str">
        <f t="shared" si="31"/>
        <v/>
      </c>
    </row>
    <row r="111" spans="1:41" s="12" customFormat="1">
      <c r="A111" s="1">
        <v>134</v>
      </c>
      <c r="B111" s="12" t="s">
        <v>41</v>
      </c>
      <c r="C111" s="12" t="s">
        <v>54</v>
      </c>
      <c r="D111"/>
      <c r="E111" s="5">
        <v>68.986500633563608</v>
      </c>
      <c r="F111" s="5">
        <v>72.791875669919136</v>
      </c>
      <c r="G111" s="5">
        <v>59.316750391115377</v>
      </c>
      <c r="H111" s="5">
        <v>71.350309370113095</v>
      </c>
      <c r="I111" s="5">
        <v>72.747151327835851</v>
      </c>
      <c r="J111" s="5">
        <v>64.386341980304792</v>
      </c>
      <c r="K111" s="5">
        <v>73.258055858467316</v>
      </c>
      <c r="L111" s="5">
        <v>75.08111391031737</v>
      </c>
      <c r="M111" s="5">
        <v>66.192001318813453</v>
      </c>
      <c r="N111" s="5">
        <v>72.850574113407774</v>
      </c>
      <c r="O111" s="5">
        <v>74.90879435508198</v>
      </c>
      <c r="P111" s="5">
        <v>68.371978067694997</v>
      </c>
      <c r="Q111" s="5">
        <v>73.24449691884503</v>
      </c>
      <c r="R111" s="5">
        <v>75.595743098040359</v>
      </c>
      <c r="S111" s="5">
        <v>69.307582098117308</v>
      </c>
      <c r="T111" s="5">
        <v>74.253273806045229</v>
      </c>
      <c r="U111" s="5">
        <v>74.944459610245588</v>
      </c>
      <c r="V111" s="5">
        <v>68.737734775899341</v>
      </c>
      <c r="W111" s="5">
        <v>72.655045120265129</v>
      </c>
      <c r="X111" s="5">
        <v>70.370436851983001</v>
      </c>
      <c r="Y111" s="5">
        <v>68.54473252750627</v>
      </c>
      <c r="Z111" s="3">
        <f t="shared" si="16"/>
        <v>9.6697502424482309</v>
      </c>
      <c r="AA111" s="3">
        <f t="shared" si="17"/>
        <v>6.9639673898083032</v>
      </c>
      <c r="AB111" s="3">
        <f t="shared" si="18"/>
        <v>7.0660545396538623</v>
      </c>
      <c r="AC111" s="3">
        <f t="shared" si="19"/>
        <v>4.4785960457127771</v>
      </c>
      <c r="AD111" s="3">
        <f t="shared" si="20"/>
        <v>3.936914820727722</v>
      </c>
      <c r="AE111" s="3">
        <f t="shared" si="21"/>
        <v>5.515539030145888</v>
      </c>
      <c r="AF111" s="3">
        <f t="shared" si="22"/>
        <v>4.1103125927588593</v>
      </c>
      <c r="AG111" s="18">
        <f t="shared" si="23"/>
        <v>-3.8053750363555281</v>
      </c>
      <c r="AH111" s="3">
        <f t="shared" si="24"/>
        <v>13.475125278803759</v>
      </c>
      <c r="AI111" s="3">
        <f t="shared" si="25"/>
        <v>-1.8230580518500545</v>
      </c>
      <c r="AJ111" s="3">
        <f t="shared" si="26"/>
        <v>-2.0582202416742064</v>
      </c>
      <c r="AK111" s="3">
        <f t="shared" si="27"/>
        <v>-2.3512461791953285</v>
      </c>
      <c r="AL111" s="3">
        <f t="shared" si="28"/>
        <v>-0.69118580420035869</v>
      </c>
      <c r="AM111" s="3">
        <f t="shared" si="29"/>
        <v>2.2846082682821276</v>
      </c>
      <c r="AN111" t="str">
        <f t="shared" si="30"/>
        <v/>
      </c>
      <c r="AO111" t="str">
        <f t="shared" si="31"/>
        <v/>
      </c>
    </row>
    <row r="112" spans="1:41">
      <c r="A112" s="2">
        <v>196</v>
      </c>
      <c r="B112" t="s">
        <v>27</v>
      </c>
      <c r="C112" t="s">
        <v>56</v>
      </c>
      <c r="E112" s="5">
        <v>65.919192600156862</v>
      </c>
      <c r="F112" s="5">
        <v>63.943515011928383</v>
      </c>
      <c r="G112" s="5">
        <v>54.079161129133922</v>
      </c>
      <c r="H112" s="5">
        <v>65.627425865382079</v>
      </c>
      <c r="I112" s="5">
        <v>62.72662217746074</v>
      </c>
      <c r="J112" s="5">
        <v>59.183910509945733</v>
      </c>
      <c r="K112" s="5">
        <v>65.074847946172596</v>
      </c>
      <c r="L112" s="5">
        <v>64.205476221954953</v>
      </c>
      <c r="M112" s="5">
        <v>56.417480551567152</v>
      </c>
      <c r="N112" s="5">
        <v>67.153955922983656</v>
      </c>
      <c r="O112" s="5">
        <v>66.822449951443645</v>
      </c>
      <c r="P112" s="5">
        <v>59.043952391694219</v>
      </c>
      <c r="Q112" s="5">
        <v>66.028705184704833</v>
      </c>
      <c r="R112" s="5">
        <v>67.186453530718609</v>
      </c>
      <c r="S112" s="5">
        <v>61.157500429613449</v>
      </c>
      <c r="T112" s="5">
        <v>68.996194757843114</v>
      </c>
      <c r="U112" s="5">
        <v>69.881237544636278</v>
      </c>
      <c r="V112" s="5">
        <v>61.667692510219901</v>
      </c>
      <c r="W112" s="5">
        <v>66.296751616819435</v>
      </c>
      <c r="X112" s="5">
        <v>61.420171056263193</v>
      </c>
      <c r="Y112" s="5">
        <v>62.172551462479703</v>
      </c>
      <c r="Z112" s="3">
        <f t="shared" si="16"/>
        <v>11.84003147102294</v>
      </c>
      <c r="AA112" s="3">
        <f t="shared" si="17"/>
        <v>6.4435153554363467</v>
      </c>
      <c r="AB112" s="3">
        <f t="shared" si="18"/>
        <v>8.6573673946054441</v>
      </c>
      <c r="AC112" s="3">
        <f t="shared" si="19"/>
        <v>8.1100035312894363</v>
      </c>
      <c r="AD112" s="3">
        <f t="shared" si="20"/>
        <v>4.8712047550913837</v>
      </c>
      <c r="AE112" s="3">
        <f t="shared" si="21"/>
        <v>7.3285022476232129</v>
      </c>
      <c r="AF112" s="3">
        <f t="shared" si="22"/>
        <v>4.1242001543397322</v>
      </c>
      <c r="AG112" s="18">
        <f t="shared" si="23"/>
        <v>1.9756775882284785</v>
      </c>
      <c r="AH112" s="3">
        <f t="shared" si="24"/>
        <v>9.864353882794461</v>
      </c>
      <c r="AI112" s="3">
        <f t="shared" si="25"/>
        <v>0.8693717242176433</v>
      </c>
      <c r="AJ112" s="3">
        <f t="shared" si="26"/>
        <v>0.33150597154001105</v>
      </c>
      <c r="AK112" s="3">
        <f t="shared" si="27"/>
        <v>-1.1577483460137756</v>
      </c>
      <c r="AL112" s="3">
        <f t="shared" si="28"/>
        <v>-0.88504278679316428</v>
      </c>
      <c r="AM112" s="3">
        <f t="shared" si="29"/>
        <v>4.876580560556242</v>
      </c>
      <c r="AN112" t="str">
        <f t="shared" si="30"/>
        <v/>
      </c>
      <c r="AO112" t="str">
        <f t="shared" si="31"/>
        <v/>
      </c>
    </row>
    <row r="113" spans="1:41">
      <c r="A113" s="1">
        <v>259</v>
      </c>
      <c r="B113" t="s">
        <v>30</v>
      </c>
      <c r="C113" t="s">
        <v>56</v>
      </c>
      <c r="E113" s="5">
        <v>66.457177547939267</v>
      </c>
      <c r="F113" s="5">
        <v>62.469093695116698</v>
      </c>
      <c r="G113" s="5">
        <v>55.812081856658757</v>
      </c>
      <c r="H113" s="5">
        <v>66.988664519307704</v>
      </c>
      <c r="I113" s="5">
        <v>63.176520518720942</v>
      </c>
      <c r="J113" s="5">
        <v>52.143838439882103</v>
      </c>
      <c r="K113" s="5">
        <v>65.677086659242448</v>
      </c>
      <c r="L113" s="5">
        <v>62.636271465278718</v>
      </c>
      <c r="M113" s="5">
        <v>55.305406439956251</v>
      </c>
      <c r="N113" s="5">
        <v>65.851501581744699</v>
      </c>
      <c r="O113" s="5">
        <v>65.12962591302643</v>
      </c>
      <c r="P113" s="5">
        <v>57.168578722683428</v>
      </c>
      <c r="Q113" s="5">
        <v>67.136191339735561</v>
      </c>
      <c r="R113" s="5">
        <v>69.221653486234501</v>
      </c>
      <c r="S113" s="5">
        <v>60.318286206963343</v>
      </c>
      <c r="T113" s="5">
        <v>69.421741344071776</v>
      </c>
      <c r="U113" s="5">
        <v>72.455891266580963</v>
      </c>
      <c r="V113" s="5">
        <v>64.577395693899035</v>
      </c>
      <c r="W113" s="5">
        <v>67.238354634118181</v>
      </c>
      <c r="X113" s="5">
        <v>60.179715722794263</v>
      </c>
      <c r="Y113" s="5">
        <v>63.871630552970402</v>
      </c>
      <c r="Z113" s="3">
        <f t="shared" si="16"/>
        <v>10.64509569128051</v>
      </c>
      <c r="AA113" s="3">
        <f t="shared" si="17"/>
        <v>14.844826079425602</v>
      </c>
      <c r="AB113" s="3">
        <f t="shared" si="18"/>
        <v>10.371680219286198</v>
      </c>
      <c r="AC113" s="3">
        <f t="shared" si="19"/>
        <v>8.6829228590612715</v>
      </c>
      <c r="AD113" s="3">
        <f t="shared" si="20"/>
        <v>6.8179051327722178</v>
      </c>
      <c r="AE113" s="3">
        <f t="shared" si="21"/>
        <v>4.8443456501727411</v>
      </c>
      <c r="AF113" s="3">
        <f t="shared" si="22"/>
        <v>3.3667240811477797</v>
      </c>
      <c r="AG113" s="18">
        <f t="shared" si="23"/>
        <v>3.9880838528225695</v>
      </c>
      <c r="AH113" s="3">
        <f t="shared" si="24"/>
        <v>6.6570118384579402</v>
      </c>
      <c r="AI113" s="3">
        <f t="shared" si="25"/>
        <v>3.0408151939637307</v>
      </c>
      <c r="AJ113" s="3">
        <f t="shared" si="26"/>
        <v>0.72187566871826903</v>
      </c>
      <c r="AK113" s="3">
        <f t="shared" si="27"/>
        <v>-2.0854621464989407</v>
      </c>
      <c r="AL113" s="3">
        <f t="shared" si="28"/>
        <v>-3.0341499225091866</v>
      </c>
      <c r="AM113" s="3">
        <f t="shared" si="29"/>
        <v>7.0586389113239179</v>
      </c>
      <c r="AN113" t="str">
        <f t="shared" si="30"/>
        <v/>
      </c>
      <c r="AO113" t="str">
        <f t="shared" si="31"/>
        <v>BI-RUI-013LD</v>
      </c>
    </row>
    <row r="114" spans="1:41">
      <c r="A114" s="1">
        <v>447</v>
      </c>
      <c r="B114" t="s">
        <v>32</v>
      </c>
      <c r="C114" t="s">
        <v>56</v>
      </c>
      <c r="E114" s="5">
        <v>66.995734000213361</v>
      </c>
      <c r="F114" s="5">
        <v>63.022669702378991</v>
      </c>
      <c r="G114" s="5">
        <v>54.177536214825302</v>
      </c>
      <c r="H114" s="5">
        <v>65.743317545570662</v>
      </c>
      <c r="I114" s="5">
        <v>64.866314786306674</v>
      </c>
      <c r="J114" s="5">
        <v>57.814722332058281</v>
      </c>
      <c r="K114" s="5">
        <v>65.793880822753991</v>
      </c>
      <c r="L114" s="5">
        <v>64.366924025918891</v>
      </c>
      <c r="M114" s="5">
        <v>59.531916832190923</v>
      </c>
      <c r="N114" s="5">
        <v>67.54065419426523</v>
      </c>
      <c r="O114" s="5">
        <v>66.125468766677869</v>
      </c>
      <c r="P114" s="5">
        <v>58.466514773487333</v>
      </c>
      <c r="Q114" s="5">
        <v>66.623194008883317</v>
      </c>
      <c r="R114" s="5">
        <v>69.426226492631173</v>
      </c>
      <c r="S114" s="5">
        <v>61.278790741502853</v>
      </c>
      <c r="T114" s="5">
        <v>68.70528475988354</v>
      </c>
      <c r="U114" s="5">
        <v>71.29712581200198</v>
      </c>
      <c r="V114" s="5">
        <v>62.885267066807778</v>
      </c>
      <c r="W114" s="5">
        <v>67.346897970951318</v>
      </c>
      <c r="X114" s="5">
        <v>60.793239258113267</v>
      </c>
      <c r="Y114" s="5">
        <v>61.592691979108388</v>
      </c>
      <c r="Z114" s="3">
        <f t="shared" si="16"/>
        <v>12.818197785388058</v>
      </c>
      <c r="AA114" s="3">
        <f t="shared" si="17"/>
        <v>7.9285952135123807</v>
      </c>
      <c r="AB114" s="3">
        <f t="shared" si="18"/>
        <v>6.2619639905630677</v>
      </c>
      <c r="AC114" s="3">
        <f t="shared" si="19"/>
        <v>9.0741394207778967</v>
      </c>
      <c r="AD114" s="3">
        <f t="shared" si="20"/>
        <v>5.3444032673804642</v>
      </c>
      <c r="AE114" s="3">
        <f t="shared" si="21"/>
        <v>5.8200176930757621</v>
      </c>
      <c r="AF114" s="3">
        <f t="shared" si="22"/>
        <v>5.7542059918429302</v>
      </c>
      <c r="AG114" s="18">
        <f t="shared" si="23"/>
        <v>3.9730642978343695</v>
      </c>
      <c r="AH114" s="3">
        <f t="shared" si="24"/>
        <v>8.8451334875536887</v>
      </c>
      <c r="AI114" s="3">
        <f t="shared" si="25"/>
        <v>1.4269567968350998</v>
      </c>
      <c r="AJ114" s="3">
        <f t="shared" si="26"/>
        <v>1.4151854275873603</v>
      </c>
      <c r="AK114" s="3">
        <f t="shared" si="27"/>
        <v>-2.803032483747856</v>
      </c>
      <c r="AL114" s="3">
        <f t="shared" si="28"/>
        <v>-2.5918410521184398</v>
      </c>
      <c r="AM114" s="3">
        <f t="shared" si="29"/>
        <v>6.5536587128380503</v>
      </c>
      <c r="AN114" t="str">
        <f t="shared" si="30"/>
        <v/>
      </c>
      <c r="AO114" t="str">
        <f t="shared" si="31"/>
        <v>BI-RUI-013LD</v>
      </c>
    </row>
    <row r="115" spans="1:41">
      <c r="A115" s="1">
        <v>9</v>
      </c>
      <c r="B115" t="s">
        <v>33</v>
      </c>
      <c r="C115" t="s">
        <v>56</v>
      </c>
      <c r="E115" s="5">
        <v>66.277210554390024</v>
      </c>
      <c r="F115" s="5">
        <v>64.121849439546907</v>
      </c>
      <c r="G115" s="5">
        <v>57.538694856434887</v>
      </c>
      <c r="H115" s="5">
        <v>66.20082240422505</v>
      </c>
      <c r="I115" s="5">
        <v>64.734131528066314</v>
      </c>
      <c r="J115" s="5">
        <v>58.675990922562811</v>
      </c>
      <c r="K115" s="5">
        <v>65.515162432597947</v>
      </c>
      <c r="L115" s="5">
        <v>65.336596839575975</v>
      </c>
      <c r="M115" s="5">
        <v>56.620397970226449</v>
      </c>
      <c r="N115" s="5">
        <v>66.597962280998232</v>
      </c>
      <c r="O115" s="5">
        <v>68.097303837521707</v>
      </c>
      <c r="P115" s="5">
        <v>58.331742508774838</v>
      </c>
      <c r="Q115" s="5">
        <v>67.080054084644786</v>
      </c>
      <c r="R115" s="5">
        <v>68.989155466015418</v>
      </c>
      <c r="S115" s="5">
        <v>61.429146889926763</v>
      </c>
      <c r="T115" s="5">
        <v>68.291535297812288</v>
      </c>
      <c r="U115" s="5">
        <v>72.712037188588639</v>
      </c>
      <c r="V115" s="5">
        <v>63.78221130269015</v>
      </c>
      <c r="W115" s="5">
        <v>67.095945960940639</v>
      </c>
      <c r="X115" s="5">
        <v>63.255172625733763</v>
      </c>
      <c r="Y115" s="5">
        <v>60.559069782274847</v>
      </c>
      <c r="Z115" s="3">
        <f t="shared" si="16"/>
        <v>8.7385156979551368</v>
      </c>
      <c r="AA115" s="3">
        <f t="shared" si="17"/>
        <v>7.5248314816622397</v>
      </c>
      <c r="AB115" s="3">
        <f t="shared" si="18"/>
        <v>8.8947644623714979</v>
      </c>
      <c r="AC115" s="3">
        <f t="shared" si="19"/>
        <v>8.2662197722233941</v>
      </c>
      <c r="AD115" s="3">
        <f t="shared" si="20"/>
        <v>5.6509071947180232</v>
      </c>
      <c r="AE115" s="3">
        <f t="shared" si="21"/>
        <v>4.5093239951221378</v>
      </c>
      <c r="AF115" s="3">
        <f t="shared" si="22"/>
        <v>6.5368761786657927</v>
      </c>
      <c r="AG115" s="18">
        <f t="shared" si="23"/>
        <v>2.1553611148431173</v>
      </c>
      <c r="AH115" s="3">
        <f t="shared" si="24"/>
        <v>6.5831545831120195</v>
      </c>
      <c r="AI115" s="3">
        <f t="shared" si="25"/>
        <v>0.17856559302197184</v>
      </c>
      <c r="AJ115" s="3">
        <f t="shared" si="26"/>
        <v>-1.4993415565234756</v>
      </c>
      <c r="AK115" s="3">
        <f t="shared" si="27"/>
        <v>-1.9091013813706326</v>
      </c>
      <c r="AL115" s="3">
        <f t="shared" si="28"/>
        <v>-4.4205018907763503</v>
      </c>
      <c r="AM115" s="3">
        <f t="shared" si="29"/>
        <v>3.840773335206876</v>
      </c>
      <c r="AN115" t="str">
        <f t="shared" si="30"/>
        <v/>
      </c>
      <c r="AO115" t="str">
        <f t="shared" si="31"/>
        <v>BI-RUI-013LD</v>
      </c>
    </row>
    <row r="116" spans="1:41">
      <c r="A116" s="1">
        <v>510</v>
      </c>
      <c r="B116" t="s">
        <v>34</v>
      </c>
      <c r="C116" t="s">
        <v>56</v>
      </c>
      <c r="E116" s="5">
        <v>66.914847221968415</v>
      </c>
      <c r="F116" s="5">
        <v>63.603546337758431</v>
      </c>
      <c r="G116" s="5">
        <v>57.133252651721733</v>
      </c>
      <c r="H116" s="5">
        <v>65.56102657050161</v>
      </c>
      <c r="I116" s="5">
        <v>64.399923168208574</v>
      </c>
      <c r="J116" s="5">
        <v>55.894943212482097</v>
      </c>
      <c r="K116" s="5">
        <v>66.021061778986279</v>
      </c>
      <c r="L116" s="5">
        <v>65.211142299735428</v>
      </c>
      <c r="M116" s="5">
        <v>55.471484262137338</v>
      </c>
      <c r="N116" s="5">
        <v>67.249314075812364</v>
      </c>
      <c r="O116" s="5">
        <v>67.854580817247012</v>
      </c>
      <c r="P116" s="5">
        <v>57.541234777045069</v>
      </c>
      <c r="Q116" s="5">
        <v>67.400837581091139</v>
      </c>
      <c r="R116" s="5">
        <v>69.662714976751928</v>
      </c>
      <c r="S116" s="5">
        <v>62.242189065665897</v>
      </c>
      <c r="T116" s="5">
        <v>69.002015838637433</v>
      </c>
      <c r="U116" s="5">
        <v>70.880369140435278</v>
      </c>
      <c r="V116" s="5">
        <v>64.212697590577164</v>
      </c>
      <c r="W116" s="5">
        <v>67.52702367688758</v>
      </c>
      <c r="X116" s="5">
        <v>63.258023319343273</v>
      </c>
      <c r="Y116" s="5">
        <v>61.743934648773212</v>
      </c>
      <c r="Z116" s="3">
        <f t="shared" si="16"/>
        <v>9.781594570246682</v>
      </c>
      <c r="AA116" s="3">
        <f t="shared" si="17"/>
        <v>9.6660833580195131</v>
      </c>
      <c r="AB116" s="3">
        <f t="shared" si="18"/>
        <v>10.549577516848942</v>
      </c>
      <c r="AC116" s="3">
        <f t="shared" si="19"/>
        <v>9.708079298767295</v>
      </c>
      <c r="AD116" s="3">
        <f t="shared" si="20"/>
        <v>5.1586485154252415</v>
      </c>
      <c r="AE116" s="3">
        <f t="shared" si="21"/>
        <v>4.789318248060269</v>
      </c>
      <c r="AF116" s="3">
        <f t="shared" si="22"/>
        <v>5.7830890281143681</v>
      </c>
      <c r="AG116" s="18">
        <f t="shared" si="23"/>
        <v>3.3113008842099845</v>
      </c>
      <c r="AH116" s="3">
        <f t="shared" si="24"/>
        <v>6.4702936860366975</v>
      </c>
      <c r="AI116" s="3">
        <f t="shared" si="25"/>
        <v>0.80991947925085128</v>
      </c>
      <c r="AJ116" s="3">
        <f t="shared" si="26"/>
        <v>-0.60526674143464732</v>
      </c>
      <c r="AK116" s="3">
        <f t="shared" si="27"/>
        <v>-2.2618773956607896</v>
      </c>
      <c r="AL116" s="3">
        <f t="shared" si="28"/>
        <v>-1.8783533017978442</v>
      </c>
      <c r="AM116" s="3">
        <f t="shared" si="29"/>
        <v>4.2690003575443072</v>
      </c>
      <c r="AN116" t="str">
        <f t="shared" si="30"/>
        <v/>
      </c>
      <c r="AO116" t="str">
        <f t="shared" si="31"/>
        <v/>
      </c>
    </row>
    <row r="117" spans="1:41">
      <c r="A117" s="1">
        <v>384</v>
      </c>
      <c r="B117" t="s">
        <v>35</v>
      </c>
      <c r="C117" t="s">
        <v>56</v>
      </c>
      <c r="E117" s="5">
        <v>68.885151104760382</v>
      </c>
      <c r="F117" s="5">
        <v>64.198119904173311</v>
      </c>
      <c r="G117" s="5">
        <v>54.084691771830123</v>
      </c>
      <c r="H117" s="5">
        <v>68.310910902073672</v>
      </c>
      <c r="I117" s="5">
        <v>66.070220860733784</v>
      </c>
      <c r="J117" s="5">
        <v>57.372605279414842</v>
      </c>
      <c r="K117" s="5">
        <v>66.170206530210322</v>
      </c>
      <c r="L117" s="5">
        <v>65.949127904089949</v>
      </c>
      <c r="M117" s="5">
        <v>58.546745723425353</v>
      </c>
      <c r="N117" s="5">
        <v>66.783929024076201</v>
      </c>
      <c r="O117" s="5">
        <v>69.202139915361442</v>
      </c>
      <c r="P117" s="5">
        <v>58.682424239215067</v>
      </c>
      <c r="Q117" s="5">
        <v>67.928718893970881</v>
      </c>
      <c r="R117" s="5">
        <v>71.663853715522563</v>
      </c>
      <c r="S117" s="5">
        <v>63.219227343423228</v>
      </c>
      <c r="T117" s="5">
        <v>69.651702260076092</v>
      </c>
      <c r="U117" s="5">
        <v>70.656841213022631</v>
      </c>
      <c r="V117" s="5">
        <v>64.55132453990835</v>
      </c>
      <c r="W117" s="5">
        <v>67.860850921436679</v>
      </c>
      <c r="X117" s="5">
        <v>61.773800101546442</v>
      </c>
      <c r="Y117" s="5">
        <v>61.542877088310362</v>
      </c>
      <c r="Z117" s="3">
        <f t="shared" si="16"/>
        <v>14.800459332930259</v>
      </c>
      <c r="AA117" s="3">
        <f t="shared" si="17"/>
        <v>10.938305622658831</v>
      </c>
      <c r="AB117" s="3">
        <f t="shared" si="18"/>
        <v>7.6234608067849692</v>
      </c>
      <c r="AC117" s="3">
        <f t="shared" si="19"/>
        <v>8.1015047848611346</v>
      </c>
      <c r="AD117" s="3">
        <f t="shared" si="20"/>
        <v>4.7094915505476536</v>
      </c>
      <c r="AE117" s="3">
        <f t="shared" si="21"/>
        <v>5.1003777201677423</v>
      </c>
      <c r="AF117" s="3">
        <f t="shared" si="22"/>
        <v>6.3179738331263167</v>
      </c>
      <c r="AG117" s="18">
        <f t="shared" si="23"/>
        <v>4.6870312005870716</v>
      </c>
      <c r="AH117" s="3">
        <f t="shared" si="24"/>
        <v>10.113428132343188</v>
      </c>
      <c r="AI117" s="3">
        <f t="shared" si="25"/>
        <v>0.22107862612037366</v>
      </c>
      <c r="AJ117" s="3">
        <f t="shared" si="26"/>
        <v>-2.4182108912852414</v>
      </c>
      <c r="AK117" s="3">
        <f t="shared" si="27"/>
        <v>-3.7351348215516822</v>
      </c>
      <c r="AL117" s="3">
        <f t="shared" si="28"/>
        <v>-1.0051389529465382</v>
      </c>
      <c r="AM117" s="3">
        <f t="shared" si="29"/>
        <v>6.0870508198902371</v>
      </c>
      <c r="AN117" t="str">
        <f t="shared" si="30"/>
        <v/>
      </c>
      <c r="AO117" t="str">
        <f t="shared" si="31"/>
        <v/>
      </c>
    </row>
    <row r="118" spans="1:41">
      <c r="A118" s="1">
        <v>321</v>
      </c>
      <c r="B118" t="s">
        <v>36</v>
      </c>
      <c r="C118" t="s">
        <v>56</v>
      </c>
      <c r="E118" s="5">
        <v>66.3081757512184</v>
      </c>
      <c r="F118" s="5">
        <v>65.707754709128125</v>
      </c>
      <c r="G118" s="5">
        <v>59.374820299673992</v>
      </c>
      <c r="H118" s="5">
        <v>66.423737161996115</v>
      </c>
      <c r="I118" s="5">
        <v>66.934669275123753</v>
      </c>
      <c r="J118" s="5">
        <v>56.99199536164695</v>
      </c>
      <c r="K118" s="5">
        <v>67.24178723318785</v>
      </c>
      <c r="L118" s="5">
        <v>66.477705836198339</v>
      </c>
      <c r="M118" s="5">
        <v>58.179476835444717</v>
      </c>
      <c r="N118" s="5">
        <v>67.128246618725569</v>
      </c>
      <c r="O118" s="5">
        <v>67.341142345756055</v>
      </c>
      <c r="P118" s="5">
        <v>58.726268754511374</v>
      </c>
      <c r="Q118" s="5">
        <v>66.876542361083509</v>
      </c>
      <c r="R118" s="5">
        <v>69.553414170108056</v>
      </c>
      <c r="S118" s="5">
        <v>61.844434919810823</v>
      </c>
      <c r="T118" s="5">
        <v>68.088225634755901</v>
      </c>
      <c r="U118" s="5">
        <v>69.993860984468711</v>
      </c>
      <c r="V118" s="5">
        <v>63.198654792858761</v>
      </c>
      <c r="W118" s="5">
        <v>66.995053144709786</v>
      </c>
      <c r="X118" s="5">
        <v>64.1554820690599</v>
      </c>
      <c r="Y118" s="5">
        <v>61.276653955672273</v>
      </c>
      <c r="Z118" s="3">
        <f t="shared" si="16"/>
        <v>6.9333554515444078</v>
      </c>
      <c r="AA118" s="3">
        <f t="shared" si="17"/>
        <v>9.4317418003491653</v>
      </c>
      <c r="AB118" s="3">
        <f t="shared" si="18"/>
        <v>9.0623103977431327</v>
      </c>
      <c r="AC118" s="3">
        <f t="shared" si="19"/>
        <v>8.4019778642141958</v>
      </c>
      <c r="AD118" s="3">
        <f t="shared" si="20"/>
        <v>5.0321074412726858</v>
      </c>
      <c r="AE118" s="3">
        <f t="shared" si="21"/>
        <v>4.8895708418971395</v>
      </c>
      <c r="AF118" s="3">
        <f t="shared" si="22"/>
        <v>5.7183991890375125</v>
      </c>
      <c r="AG118" s="18">
        <f t="shared" si="23"/>
        <v>0.60042104209027514</v>
      </c>
      <c r="AH118" s="3">
        <f t="shared" si="24"/>
        <v>6.3329344094541327</v>
      </c>
      <c r="AI118" s="3">
        <f t="shared" si="25"/>
        <v>0.76408139698951061</v>
      </c>
      <c r="AJ118" s="3">
        <f t="shared" si="26"/>
        <v>-0.2128957270304852</v>
      </c>
      <c r="AK118" s="3">
        <f t="shared" si="27"/>
        <v>-2.6768718090245471</v>
      </c>
      <c r="AL118" s="3">
        <f t="shared" si="28"/>
        <v>-1.90563534971281</v>
      </c>
      <c r="AM118" s="3">
        <f t="shared" si="29"/>
        <v>2.8395710756498858</v>
      </c>
      <c r="AN118" t="str">
        <f t="shared" si="30"/>
        <v/>
      </c>
      <c r="AO118" t="str">
        <f t="shared" si="31"/>
        <v/>
      </c>
    </row>
    <row r="119" spans="1:41">
      <c r="A119" s="1">
        <v>72</v>
      </c>
      <c r="B119" t="s">
        <v>37</v>
      </c>
      <c r="C119" t="s">
        <v>56</v>
      </c>
      <c r="E119" s="5">
        <v>67.790743324633894</v>
      </c>
      <c r="F119" s="5">
        <v>71.786044305360477</v>
      </c>
      <c r="G119" s="5">
        <v>64.068980267754824</v>
      </c>
      <c r="H119" s="5">
        <v>68.321960163044878</v>
      </c>
      <c r="I119" s="5">
        <v>71.848595459968308</v>
      </c>
      <c r="J119" s="5">
        <v>62.895888463580121</v>
      </c>
      <c r="K119" s="5">
        <v>68.914480466872106</v>
      </c>
      <c r="L119" s="5">
        <v>70.521298144265245</v>
      </c>
      <c r="M119" s="5">
        <v>62.338407311708089</v>
      </c>
      <c r="N119" s="5">
        <v>70.075829956477179</v>
      </c>
      <c r="O119" s="5">
        <v>75.290863244240114</v>
      </c>
      <c r="P119" s="5">
        <v>66.121093796634256</v>
      </c>
      <c r="Q119" s="5">
        <v>70.953420947296337</v>
      </c>
      <c r="R119" s="5">
        <v>72.392139826269201</v>
      </c>
      <c r="S119" s="5">
        <v>66.770481519430291</v>
      </c>
      <c r="T119" s="5">
        <v>73.84490012637896</v>
      </c>
      <c r="U119" s="5">
        <v>73.578393790508926</v>
      </c>
      <c r="V119" s="5">
        <v>67.767448755250072</v>
      </c>
      <c r="W119" s="5">
        <v>71.691940559722894</v>
      </c>
      <c r="X119" s="5">
        <v>70.279046555833887</v>
      </c>
      <c r="Y119" s="5">
        <v>66.816232394064784</v>
      </c>
      <c r="Z119" s="3">
        <f t="shared" si="16"/>
        <v>3.7217630568790696</v>
      </c>
      <c r="AA119" s="3">
        <f t="shared" si="17"/>
        <v>5.4260716994647566</v>
      </c>
      <c r="AB119" s="3">
        <f t="shared" si="18"/>
        <v>6.5760731551640177</v>
      </c>
      <c r="AC119" s="3">
        <f t="shared" si="19"/>
        <v>3.9547361598429234</v>
      </c>
      <c r="AD119" s="3">
        <f t="shared" si="20"/>
        <v>4.1829394278660459</v>
      </c>
      <c r="AE119" s="3">
        <f t="shared" si="21"/>
        <v>6.0774513711288876</v>
      </c>
      <c r="AF119" s="3">
        <f t="shared" si="22"/>
        <v>4.8757081656581107</v>
      </c>
      <c r="AG119" s="18">
        <f t="shared" si="23"/>
        <v>-3.9953009807265829</v>
      </c>
      <c r="AH119" s="3">
        <f t="shared" si="24"/>
        <v>7.7170640376056525</v>
      </c>
      <c r="AI119" s="3">
        <f t="shared" si="25"/>
        <v>-1.6068176773931384</v>
      </c>
      <c r="AJ119" s="3">
        <f t="shared" si="26"/>
        <v>-5.2150332877629353</v>
      </c>
      <c r="AK119" s="3">
        <f t="shared" si="27"/>
        <v>-1.438718878972864</v>
      </c>
      <c r="AL119" s="3">
        <f t="shared" si="28"/>
        <v>0.26650633587003369</v>
      </c>
      <c r="AM119" s="3">
        <f t="shared" si="29"/>
        <v>1.4128940038890079</v>
      </c>
      <c r="AN119" t="str">
        <f t="shared" si="30"/>
        <v/>
      </c>
      <c r="AO119" t="str">
        <f t="shared" si="31"/>
        <v/>
      </c>
    </row>
    <row r="120" spans="1:41">
      <c r="A120" s="1">
        <v>696</v>
      </c>
      <c r="B120" t="s">
        <v>38</v>
      </c>
      <c r="C120" t="s">
        <v>56</v>
      </c>
      <c r="E120" s="5">
        <v>64.333080955457007</v>
      </c>
      <c r="F120" s="5">
        <v>65.380360403851412</v>
      </c>
      <c r="G120" s="5">
        <v>56.851035653826038</v>
      </c>
      <c r="H120" s="5">
        <v>64.473485837492007</v>
      </c>
      <c r="I120" s="5">
        <v>64.143255785310458</v>
      </c>
      <c r="J120" s="5">
        <v>57.233453401186686</v>
      </c>
      <c r="K120" s="5">
        <v>65.188075818378508</v>
      </c>
      <c r="L120" s="5">
        <v>64.979859175831322</v>
      </c>
      <c r="M120" s="5">
        <v>60.06697068734195</v>
      </c>
      <c r="N120" s="5">
        <v>65.803158657507183</v>
      </c>
      <c r="O120" s="5">
        <v>65.490096937561461</v>
      </c>
      <c r="P120" s="5">
        <v>58.166263780401337</v>
      </c>
      <c r="Q120" s="5">
        <v>66.153848410336721</v>
      </c>
      <c r="R120" s="5">
        <v>68.410625758636044</v>
      </c>
      <c r="S120" s="5">
        <v>60.938259764526919</v>
      </c>
      <c r="T120" s="5">
        <v>66.640150002543919</v>
      </c>
      <c r="U120" s="5">
        <v>69.139259436116646</v>
      </c>
      <c r="V120" s="5">
        <v>61.278590611663383</v>
      </c>
      <c r="W120" s="5">
        <v>64.801450878787406</v>
      </c>
      <c r="X120" s="5">
        <v>59.573098094184623</v>
      </c>
      <c r="Y120" s="5">
        <v>58.639058657469747</v>
      </c>
      <c r="Z120" s="3">
        <f t="shared" si="16"/>
        <v>7.4820453016309685</v>
      </c>
      <c r="AA120" s="3">
        <f t="shared" si="17"/>
        <v>7.2400324363053201</v>
      </c>
      <c r="AB120" s="3">
        <f t="shared" si="18"/>
        <v>5.1211051310365576</v>
      </c>
      <c r="AC120" s="3">
        <f t="shared" si="19"/>
        <v>7.6368948771058456</v>
      </c>
      <c r="AD120" s="3">
        <f t="shared" si="20"/>
        <v>5.2155886458098024</v>
      </c>
      <c r="AE120" s="3">
        <f t="shared" si="21"/>
        <v>5.3615593908805366</v>
      </c>
      <c r="AF120" s="3">
        <f t="shared" si="22"/>
        <v>6.1623922213176598</v>
      </c>
      <c r="AG120" s="18">
        <f t="shared" si="23"/>
        <v>-1.0472794483944057</v>
      </c>
      <c r="AH120" s="3">
        <f t="shared" si="24"/>
        <v>8.5293247500253742</v>
      </c>
      <c r="AI120" s="3">
        <f t="shared" si="25"/>
        <v>0.20821664254718542</v>
      </c>
      <c r="AJ120" s="3">
        <f t="shared" si="26"/>
        <v>0.31306171994572196</v>
      </c>
      <c r="AK120" s="3">
        <f t="shared" si="27"/>
        <v>-2.2567773482993232</v>
      </c>
      <c r="AL120" s="3">
        <f t="shared" si="28"/>
        <v>-2.4991094335727269</v>
      </c>
      <c r="AM120" s="3">
        <f t="shared" si="29"/>
        <v>5.2283527846027837</v>
      </c>
      <c r="AN120" t="str">
        <f t="shared" si="30"/>
        <v/>
      </c>
      <c r="AO120" t="str">
        <f t="shared" si="31"/>
        <v>BI-RUI-013LD</v>
      </c>
    </row>
    <row r="121" spans="1:41">
      <c r="A121" s="1">
        <v>634</v>
      </c>
      <c r="B121" t="s">
        <v>39</v>
      </c>
      <c r="C121" t="s">
        <v>56</v>
      </c>
      <c r="E121" s="5">
        <v>65.759159476370826</v>
      </c>
      <c r="F121" s="5">
        <v>63.881760895863337</v>
      </c>
      <c r="G121" s="5">
        <v>55.896484035792888</v>
      </c>
      <c r="H121" s="5">
        <v>67.058071725040094</v>
      </c>
      <c r="I121" s="5">
        <v>69.49298224486644</v>
      </c>
      <c r="J121" s="5">
        <v>61.544855441478177</v>
      </c>
      <c r="K121" s="5">
        <v>65.745130864305224</v>
      </c>
      <c r="L121" s="5">
        <v>64.144912875572373</v>
      </c>
      <c r="M121" s="5">
        <v>60.74435950363651</v>
      </c>
      <c r="N121" s="5">
        <v>69.107310799618887</v>
      </c>
      <c r="O121" s="5">
        <v>65.977190459292771</v>
      </c>
      <c r="P121" s="5">
        <v>57.09999244725487</v>
      </c>
      <c r="Q121" s="5">
        <v>67.738430608930656</v>
      </c>
      <c r="R121" s="5">
        <v>68.79720429379131</v>
      </c>
      <c r="S121" s="5">
        <v>61.599211214184407</v>
      </c>
      <c r="T121" s="5">
        <v>68.112767550043458</v>
      </c>
      <c r="U121" s="5">
        <v>70.102432494416306</v>
      </c>
      <c r="V121" s="5">
        <v>62.421628436045573</v>
      </c>
      <c r="W121" s="5">
        <v>66.919280829522606</v>
      </c>
      <c r="X121" s="5">
        <v>61.551918013667539</v>
      </c>
      <c r="Y121" s="5">
        <v>60.920477563858732</v>
      </c>
      <c r="Z121" s="3">
        <f t="shared" si="16"/>
        <v>9.862675440577938</v>
      </c>
      <c r="AA121" s="3">
        <f t="shared" si="17"/>
        <v>5.513216283561917</v>
      </c>
      <c r="AB121" s="3">
        <f t="shared" si="18"/>
        <v>5.0007713606687147</v>
      </c>
      <c r="AC121" s="3">
        <f t="shared" si="19"/>
        <v>12.007318352364017</v>
      </c>
      <c r="AD121" s="3">
        <f t="shared" si="20"/>
        <v>6.1392193947462488</v>
      </c>
      <c r="AE121" s="3">
        <f t="shared" si="21"/>
        <v>5.6911391139978846</v>
      </c>
      <c r="AF121" s="3">
        <f t="shared" si="22"/>
        <v>5.9988032656638737</v>
      </c>
      <c r="AG121" s="18">
        <f t="shared" si="23"/>
        <v>1.8773985805074886</v>
      </c>
      <c r="AH121" s="3">
        <f t="shared" si="24"/>
        <v>7.9852768600704493</v>
      </c>
      <c r="AI121" s="3">
        <f t="shared" si="25"/>
        <v>1.6002179887328509</v>
      </c>
      <c r="AJ121" s="3">
        <f t="shared" si="26"/>
        <v>3.1301203403261155</v>
      </c>
      <c r="AK121" s="3">
        <f t="shared" si="27"/>
        <v>-1.0587736848606539</v>
      </c>
      <c r="AL121" s="3">
        <f t="shared" si="28"/>
        <v>-1.9896649443728478</v>
      </c>
      <c r="AM121" s="3">
        <f t="shared" si="29"/>
        <v>5.367362815855067</v>
      </c>
      <c r="AN121" t="str">
        <f t="shared" si="30"/>
        <v/>
      </c>
      <c r="AO121" t="str">
        <f t="shared" si="31"/>
        <v/>
      </c>
    </row>
    <row r="122" spans="1:41">
      <c r="A122" s="1">
        <v>573</v>
      </c>
      <c r="B122" t="s">
        <v>40</v>
      </c>
      <c r="C122" t="s">
        <v>56</v>
      </c>
      <c r="E122" s="5">
        <v>65.302082270377284</v>
      </c>
      <c r="F122" s="5">
        <v>62.683142786724247</v>
      </c>
      <c r="G122" s="5">
        <v>55.682797931707547</v>
      </c>
      <c r="H122" s="5">
        <v>65.476324567283086</v>
      </c>
      <c r="I122" s="5">
        <v>62.464236387127308</v>
      </c>
      <c r="J122" s="5">
        <v>57.633852926520817</v>
      </c>
      <c r="K122" s="5">
        <v>66.160534380245039</v>
      </c>
      <c r="L122" s="5">
        <v>63.160807385502828</v>
      </c>
      <c r="M122" s="5">
        <v>56.551431316431213</v>
      </c>
      <c r="N122" s="5">
        <v>66.8707514051884</v>
      </c>
      <c r="O122" s="5">
        <v>65.138201509724084</v>
      </c>
      <c r="P122" s="5">
        <v>58.286926856072121</v>
      </c>
      <c r="Q122" s="5">
        <v>66.534823525450378</v>
      </c>
      <c r="R122" s="5">
        <v>68.375119202161784</v>
      </c>
      <c r="S122" s="5">
        <v>61.065332124106938</v>
      </c>
      <c r="T122" s="5">
        <v>69.818105676050365</v>
      </c>
      <c r="U122" s="5">
        <v>71.87434944401852</v>
      </c>
      <c r="V122" s="5">
        <v>64.288826065267457</v>
      </c>
      <c r="W122" s="5">
        <v>66.970085094846908</v>
      </c>
      <c r="X122" s="5">
        <v>60.005908430139158</v>
      </c>
      <c r="Y122" s="5">
        <v>61.358779884026433</v>
      </c>
      <c r="Z122" s="3">
        <f t="shared" si="16"/>
        <v>9.6192843386697362</v>
      </c>
      <c r="AA122" s="3">
        <f t="shared" si="17"/>
        <v>7.8424716407622697</v>
      </c>
      <c r="AB122" s="3">
        <f t="shared" si="18"/>
        <v>9.6091030638138264</v>
      </c>
      <c r="AC122" s="3">
        <f t="shared" si="19"/>
        <v>8.5838245491162795</v>
      </c>
      <c r="AD122" s="3">
        <f t="shared" si="20"/>
        <v>5.4694914013434399</v>
      </c>
      <c r="AE122" s="3">
        <f t="shared" si="21"/>
        <v>5.5292796107829076</v>
      </c>
      <c r="AF122" s="3">
        <f t="shared" si="22"/>
        <v>5.6113052108204755</v>
      </c>
      <c r="AG122" s="18">
        <f t="shared" si="23"/>
        <v>2.6189394836530369</v>
      </c>
      <c r="AH122" s="3">
        <f t="shared" si="24"/>
        <v>7.0003448550166993</v>
      </c>
      <c r="AI122" s="3">
        <f t="shared" si="25"/>
        <v>2.9997269947422112</v>
      </c>
      <c r="AJ122" s="3">
        <f t="shared" si="26"/>
        <v>1.7325498954643166</v>
      </c>
      <c r="AK122" s="3">
        <f t="shared" si="27"/>
        <v>-1.8402956767114063</v>
      </c>
      <c r="AL122" s="3">
        <f t="shared" si="28"/>
        <v>-2.0562437679681551</v>
      </c>
      <c r="AM122" s="3">
        <f t="shared" si="29"/>
        <v>6.9641766647077503</v>
      </c>
      <c r="AN122" t="str">
        <f t="shared" si="30"/>
        <v/>
      </c>
      <c r="AO122" t="str">
        <f t="shared" si="31"/>
        <v>BI-RUI-013LD</v>
      </c>
    </row>
    <row r="123" spans="1:41" s="12" customFormat="1">
      <c r="A123" s="1">
        <v>135</v>
      </c>
      <c r="B123" s="12" t="s">
        <v>41</v>
      </c>
      <c r="C123" s="12" t="s">
        <v>56</v>
      </c>
      <c r="D123"/>
      <c r="E123" s="5">
        <v>66.042537999416226</v>
      </c>
      <c r="F123" s="5">
        <v>65.208777321969478</v>
      </c>
      <c r="G123" s="5">
        <v>55.191876030011763</v>
      </c>
      <c r="H123" s="5">
        <v>66.7831009764828</v>
      </c>
      <c r="I123" s="5">
        <v>65.186167149525872</v>
      </c>
      <c r="J123" s="5">
        <v>57.955026858215192</v>
      </c>
      <c r="K123" s="5">
        <v>69.102448536172247</v>
      </c>
      <c r="L123" s="5">
        <v>70.837079919666081</v>
      </c>
      <c r="M123" s="5">
        <v>59.741355922195041</v>
      </c>
      <c r="N123" s="5">
        <v>66.719567710806743</v>
      </c>
      <c r="O123" s="5">
        <v>65.865168176374027</v>
      </c>
      <c r="P123" s="5">
        <v>62.427773063667729</v>
      </c>
      <c r="Q123" s="5">
        <v>68.273247560775843</v>
      </c>
      <c r="R123" s="5">
        <v>69.867789631513844</v>
      </c>
      <c r="S123" s="5">
        <v>61.605940329938477</v>
      </c>
      <c r="T123" s="5">
        <v>68.82088210937107</v>
      </c>
      <c r="U123" s="5">
        <v>69.74941288100139</v>
      </c>
      <c r="V123" s="5">
        <v>62.61049353995999</v>
      </c>
      <c r="W123" s="5">
        <v>66.661888102293517</v>
      </c>
      <c r="X123" s="5">
        <v>60.859584808416031</v>
      </c>
      <c r="Y123" s="5">
        <v>61.98199321992292</v>
      </c>
      <c r="Z123" s="3">
        <f t="shared" si="16"/>
        <v>10.850661969404463</v>
      </c>
      <c r="AA123" s="3">
        <f t="shared" si="17"/>
        <v>8.8280741182676081</v>
      </c>
      <c r="AB123" s="3">
        <f t="shared" si="18"/>
        <v>9.3610926139772062</v>
      </c>
      <c r="AC123" s="3">
        <f t="shared" si="19"/>
        <v>4.2917946471390138</v>
      </c>
      <c r="AD123" s="3">
        <f t="shared" si="20"/>
        <v>6.6673072308373662</v>
      </c>
      <c r="AE123" s="3">
        <f t="shared" si="21"/>
        <v>6.2103885694110801</v>
      </c>
      <c r="AF123" s="3">
        <f t="shared" si="22"/>
        <v>4.679894882370597</v>
      </c>
      <c r="AG123" s="18">
        <f t="shared" si="23"/>
        <v>0.83376067744674742</v>
      </c>
      <c r="AH123" s="3">
        <f t="shared" si="24"/>
        <v>10.016901291957716</v>
      </c>
      <c r="AI123" s="3">
        <f t="shared" si="25"/>
        <v>-1.7346313834938343</v>
      </c>
      <c r="AJ123" s="3">
        <f t="shared" si="26"/>
        <v>0.85439953443271577</v>
      </c>
      <c r="AK123" s="3">
        <f t="shared" si="27"/>
        <v>-1.5945420707380009</v>
      </c>
      <c r="AL123" s="3">
        <f t="shared" si="28"/>
        <v>-0.92853077163032083</v>
      </c>
      <c r="AM123" s="3">
        <f t="shared" si="29"/>
        <v>5.8023032938774861</v>
      </c>
      <c r="AN123" t="str">
        <f t="shared" si="30"/>
        <v/>
      </c>
      <c r="AO123" t="str">
        <f t="shared" si="31"/>
        <v/>
      </c>
    </row>
    <row r="124" spans="1:41">
      <c r="A124" s="2">
        <v>197</v>
      </c>
      <c r="B124" t="s">
        <v>27</v>
      </c>
      <c r="C124" t="s">
        <v>57</v>
      </c>
      <c r="E124" s="5">
        <v>62.949681200763017</v>
      </c>
      <c r="F124" s="5">
        <v>63.642202869421538</v>
      </c>
      <c r="G124" s="5">
        <v>60.967279120619573</v>
      </c>
      <c r="H124" s="5">
        <v>61.665065907321619</v>
      </c>
      <c r="I124" s="5">
        <v>64.94093479828112</v>
      </c>
      <c r="J124" s="5">
        <v>59.748785407171582</v>
      </c>
      <c r="K124" s="5">
        <v>61.68368645184372</v>
      </c>
      <c r="L124" s="5">
        <v>65.527947761342233</v>
      </c>
      <c r="M124" s="5">
        <v>60.083090584523788</v>
      </c>
      <c r="N124" s="5">
        <v>62.863454345504621</v>
      </c>
      <c r="O124" s="5">
        <v>68.717478453088304</v>
      </c>
      <c r="P124" s="5">
        <v>62.414708973120227</v>
      </c>
      <c r="Q124" s="5">
        <v>63.768853026904132</v>
      </c>
      <c r="R124" s="5">
        <v>70.844302240821918</v>
      </c>
      <c r="S124" s="5">
        <v>67.280077077301499</v>
      </c>
      <c r="T124" s="5">
        <v>67.779605267292013</v>
      </c>
      <c r="U124" s="5">
        <v>74.57217570710381</v>
      </c>
      <c r="V124" s="5">
        <v>70.689671923224168</v>
      </c>
      <c r="W124" s="5">
        <v>65.917167116176373</v>
      </c>
      <c r="X124" s="5">
        <v>66.095637554017216</v>
      </c>
      <c r="Y124" s="5">
        <v>72.099056410006341</v>
      </c>
      <c r="Z124" s="3">
        <f t="shared" si="16"/>
        <v>1.9824020801434443</v>
      </c>
      <c r="AA124" s="3">
        <f t="shared" si="17"/>
        <v>1.9162805001500374</v>
      </c>
      <c r="AB124" s="3">
        <f t="shared" si="18"/>
        <v>1.6005958673199316</v>
      </c>
      <c r="AC124" s="3">
        <f t="shared" si="19"/>
        <v>0.44874537238439416</v>
      </c>
      <c r="AD124" s="3">
        <f t="shared" si="20"/>
        <v>-3.5112240503973666</v>
      </c>
      <c r="AE124" s="3">
        <f t="shared" si="21"/>
        <v>-2.9100666559321553</v>
      </c>
      <c r="AF124" s="3">
        <f t="shared" si="22"/>
        <v>-6.1818892938299683</v>
      </c>
      <c r="AG124" s="18">
        <f t="shared" si="23"/>
        <v>-0.69252166865852161</v>
      </c>
      <c r="AH124" s="3">
        <f t="shared" si="24"/>
        <v>2.6749237488019659</v>
      </c>
      <c r="AI124" s="3">
        <f t="shared" si="25"/>
        <v>-3.8442613094985134</v>
      </c>
      <c r="AJ124" s="3">
        <f t="shared" si="26"/>
        <v>-5.8540241075836832</v>
      </c>
      <c r="AK124" s="3">
        <f t="shared" si="27"/>
        <v>-7.0754492139177856</v>
      </c>
      <c r="AL124" s="3">
        <f t="shared" si="28"/>
        <v>-6.7925704398117972</v>
      </c>
      <c r="AM124" s="3">
        <f t="shared" si="29"/>
        <v>-0.17847043784084349</v>
      </c>
      <c r="AN124" t="str">
        <f t="shared" si="30"/>
        <v>BI-RUI-015LD</v>
      </c>
      <c r="AO124" t="str">
        <f t="shared" si="31"/>
        <v>BI-RUI-015LD</v>
      </c>
    </row>
    <row r="125" spans="1:41">
      <c r="A125" s="1">
        <v>260</v>
      </c>
      <c r="B125" t="s">
        <v>30</v>
      </c>
      <c r="C125" t="s">
        <v>57</v>
      </c>
      <c r="E125" s="5">
        <v>62.2178167363234</v>
      </c>
      <c r="F125" s="5">
        <v>61.570087893668799</v>
      </c>
      <c r="G125" s="5">
        <v>58.151690922339498</v>
      </c>
      <c r="H125" s="5">
        <v>61.483968782854262</v>
      </c>
      <c r="I125" s="5">
        <v>63.988277357982213</v>
      </c>
      <c r="J125" s="5">
        <v>55.048014043185802</v>
      </c>
      <c r="K125" s="5">
        <v>61.18579581062523</v>
      </c>
      <c r="L125" s="5">
        <v>64.491316563159444</v>
      </c>
      <c r="M125" s="5">
        <v>56.811453068792623</v>
      </c>
      <c r="N125" s="5">
        <v>64.42718742489609</v>
      </c>
      <c r="O125" s="5">
        <v>67.887581693476179</v>
      </c>
      <c r="P125" s="5">
        <v>60.920469811560629</v>
      </c>
      <c r="Q125" s="5">
        <v>64.360604384094302</v>
      </c>
      <c r="R125" s="5">
        <v>72.315810866188784</v>
      </c>
      <c r="S125" s="5">
        <v>65.335754415935696</v>
      </c>
      <c r="T125" s="5">
        <v>69.357716626819396</v>
      </c>
      <c r="U125" s="5">
        <v>75.945488225420675</v>
      </c>
      <c r="V125" s="5">
        <v>71.036399059470682</v>
      </c>
      <c r="W125" s="5">
        <v>67.165031755212553</v>
      </c>
      <c r="X125" s="5">
        <v>66.53573543302133</v>
      </c>
      <c r="Y125" s="5">
        <v>72.422977868591232</v>
      </c>
      <c r="Z125" s="3">
        <f t="shared" si="16"/>
        <v>4.066125813983902</v>
      </c>
      <c r="AA125" s="3">
        <f t="shared" si="17"/>
        <v>6.4359547396684604</v>
      </c>
      <c r="AB125" s="3">
        <f t="shared" si="18"/>
        <v>4.3743427418326064</v>
      </c>
      <c r="AC125" s="3">
        <f t="shared" si="19"/>
        <v>3.5067176133354607</v>
      </c>
      <c r="AD125" s="3">
        <f t="shared" si="20"/>
        <v>-0.97515003184139459</v>
      </c>
      <c r="AE125" s="3">
        <f t="shared" si="21"/>
        <v>-1.6786824326512857</v>
      </c>
      <c r="AF125" s="3">
        <f t="shared" si="22"/>
        <v>-5.2579461133786793</v>
      </c>
      <c r="AG125" s="18">
        <f t="shared" si="23"/>
        <v>0.64772884265460107</v>
      </c>
      <c r="AH125" s="3">
        <f t="shared" si="24"/>
        <v>3.418396971329301</v>
      </c>
      <c r="AI125" s="3">
        <f t="shared" si="25"/>
        <v>-3.3055207525342141</v>
      </c>
      <c r="AJ125" s="3">
        <f t="shared" si="26"/>
        <v>-3.4603942685800888</v>
      </c>
      <c r="AK125" s="3">
        <f t="shared" si="27"/>
        <v>-7.9552064820944821</v>
      </c>
      <c r="AL125" s="3">
        <f t="shared" si="28"/>
        <v>-6.5877715986012788</v>
      </c>
      <c r="AM125" s="3">
        <f t="shared" si="29"/>
        <v>0.62929632219122311</v>
      </c>
      <c r="AN125" t="str">
        <f t="shared" si="30"/>
        <v>BI-RUI-015LD</v>
      </c>
      <c r="AO125" t="str">
        <f t="shared" si="31"/>
        <v>BI-RUI-015LD</v>
      </c>
    </row>
    <row r="126" spans="1:41">
      <c r="A126" s="1">
        <v>448</v>
      </c>
      <c r="B126" t="s">
        <v>32</v>
      </c>
      <c r="C126" t="s">
        <v>57</v>
      </c>
      <c r="E126" s="5">
        <v>62.93117416865659</v>
      </c>
      <c r="F126" s="5">
        <v>61.873046076082318</v>
      </c>
      <c r="G126" s="5">
        <v>60.891517634630233</v>
      </c>
      <c r="H126" s="5">
        <v>62.476101904789452</v>
      </c>
      <c r="I126" s="5">
        <v>65.451880922963866</v>
      </c>
      <c r="J126" s="5">
        <v>58.216894328699702</v>
      </c>
      <c r="K126" s="5">
        <v>63.716075365472349</v>
      </c>
      <c r="L126" s="5">
        <v>67.479475159238561</v>
      </c>
      <c r="M126" s="5">
        <v>60.741023267215368</v>
      </c>
      <c r="N126" s="5">
        <v>63.444285349829421</v>
      </c>
      <c r="O126" s="5">
        <v>69.804267415328823</v>
      </c>
      <c r="P126" s="5">
        <v>64.986367158990902</v>
      </c>
      <c r="Q126" s="5">
        <v>64.818109018813203</v>
      </c>
      <c r="R126" s="5">
        <v>73.27587001182566</v>
      </c>
      <c r="S126" s="5">
        <v>68.192314743779946</v>
      </c>
      <c r="T126" s="5">
        <v>69.223556532623959</v>
      </c>
      <c r="U126" s="5">
        <v>75.731491078214276</v>
      </c>
      <c r="V126" s="5">
        <v>72.17184571479595</v>
      </c>
      <c r="W126" s="5">
        <v>66.627437119806942</v>
      </c>
      <c r="X126" s="5">
        <v>68.238787936003561</v>
      </c>
      <c r="Y126" s="5">
        <v>71.893549666036677</v>
      </c>
      <c r="Z126" s="3">
        <f t="shared" si="16"/>
        <v>2.0396565340263564</v>
      </c>
      <c r="AA126" s="3">
        <f t="shared" si="17"/>
        <v>4.2592075760897501</v>
      </c>
      <c r="AB126" s="3">
        <f t="shared" si="18"/>
        <v>2.975052098256981</v>
      </c>
      <c r="AC126" s="3">
        <f t="shared" si="19"/>
        <v>-1.5420818091614805</v>
      </c>
      <c r="AD126" s="3">
        <f t="shared" si="20"/>
        <v>-3.3742057249667425</v>
      </c>
      <c r="AE126" s="3">
        <f t="shared" si="21"/>
        <v>-2.9482891821719903</v>
      </c>
      <c r="AF126" s="3">
        <f t="shared" si="22"/>
        <v>-5.2661125462297349</v>
      </c>
      <c r="AG126" s="18">
        <f t="shared" si="23"/>
        <v>1.0581280925742718</v>
      </c>
      <c r="AH126" s="3">
        <f t="shared" si="24"/>
        <v>0.98152844145208462</v>
      </c>
      <c r="AI126" s="3">
        <f t="shared" si="25"/>
        <v>-3.7633997937662116</v>
      </c>
      <c r="AJ126" s="3">
        <f t="shared" si="26"/>
        <v>-6.3599820654994019</v>
      </c>
      <c r="AK126" s="3">
        <f t="shared" si="27"/>
        <v>-8.4577609930124567</v>
      </c>
      <c r="AL126" s="3">
        <f t="shared" si="28"/>
        <v>-6.5079345455903166</v>
      </c>
      <c r="AM126" s="3">
        <f t="shared" si="29"/>
        <v>-1.6113508161966195</v>
      </c>
      <c r="AN126" t="str">
        <f t="shared" si="30"/>
        <v>BI-RUI-015LD</v>
      </c>
      <c r="AO126" t="str">
        <f t="shared" si="31"/>
        <v>BI-RUI-015LD</v>
      </c>
    </row>
    <row r="127" spans="1:41">
      <c r="A127" s="1">
        <v>10</v>
      </c>
      <c r="B127" t="s">
        <v>33</v>
      </c>
      <c r="C127" t="s">
        <v>57</v>
      </c>
      <c r="E127" s="5">
        <v>62.420174554040557</v>
      </c>
      <c r="F127" s="5">
        <v>65.345136439255356</v>
      </c>
      <c r="G127" s="5">
        <v>61.894960656081921</v>
      </c>
      <c r="H127" s="5">
        <v>62.89395848111289</v>
      </c>
      <c r="I127" s="5">
        <v>66.467730891320016</v>
      </c>
      <c r="J127" s="5">
        <v>59.774658211626893</v>
      </c>
      <c r="K127" s="5">
        <v>62.94923291488162</v>
      </c>
      <c r="L127" s="5">
        <v>69.05861765313027</v>
      </c>
      <c r="M127" s="5">
        <v>61.609351387765592</v>
      </c>
      <c r="N127" s="5">
        <v>64.573393078977716</v>
      </c>
      <c r="O127" s="5">
        <v>70.52606931473214</v>
      </c>
      <c r="P127" s="5">
        <v>65.801640671538479</v>
      </c>
      <c r="Q127" s="5">
        <v>66.174108255651333</v>
      </c>
      <c r="R127" s="5">
        <v>73.587190775265313</v>
      </c>
      <c r="S127" s="5">
        <v>69.732525178953651</v>
      </c>
      <c r="T127" s="5">
        <v>68.689434881432817</v>
      </c>
      <c r="U127" s="5">
        <v>75.907313600050969</v>
      </c>
      <c r="V127" s="5">
        <v>73.303525498444174</v>
      </c>
      <c r="W127" s="5">
        <v>67.959274174734588</v>
      </c>
      <c r="X127" s="5">
        <v>71.764766915229387</v>
      </c>
      <c r="Y127" s="5">
        <v>73.052124021614915</v>
      </c>
      <c r="Z127" s="3">
        <f t="shared" si="16"/>
        <v>0.52521389795863627</v>
      </c>
      <c r="AA127" s="3">
        <f t="shared" si="17"/>
        <v>3.119300269485997</v>
      </c>
      <c r="AB127" s="3">
        <f t="shared" si="18"/>
        <v>1.3398815271160274</v>
      </c>
      <c r="AC127" s="3">
        <f t="shared" si="19"/>
        <v>-1.2282475925607628</v>
      </c>
      <c r="AD127" s="3">
        <f t="shared" si="20"/>
        <v>-3.5584169233023175</v>
      </c>
      <c r="AE127" s="3">
        <f t="shared" si="21"/>
        <v>-4.6140906170113567</v>
      </c>
      <c r="AF127" s="3">
        <f t="shared" si="22"/>
        <v>-5.0928498468803269</v>
      </c>
      <c r="AG127" s="18">
        <f t="shared" si="23"/>
        <v>-2.9249618852147989</v>
      </c>
      <c r="AH127" s="3">
        <f t="shared" si="24"/>
        <v>3.4501757831734352</v>
      </c>
      <c r="AI127" s="3">
        <f t="shared" si="25"/>
        <v>-6.1093847382486501</v>
      </c>
      <c r="AJ127" s="3">
        <f t="shared" si="26"/>
        <v>-5.9526762357544243</v>
      </c>
      <c r="AK127" s="3">
        <f t="shared" si="27"/>
        <v>-7.4130825196139796</v>
      </c>
      <c r="AL127" s="3">
        <f t="shared" si="28"/>
        <v>-7.2178787186181523</v>
      </c>
      <c r="AM127" s="3">
        <f t="shared" si="29"/>
        <v>-3.8054927404947989</v>
      </c>
      <c r="AN127" t="str">
        <f t="shared" si="30"/>
        <v>BI-RUI-015LD</v>
      </c>
      <c r="AO127" t="str">
        <f t="shared" si="31"/>
        <v>BI-RUI-015LD</v>
      </c>
    </row>
    <row r="128" spans="1:41">
      <c r="A128" s="1">
        <v>511</v>
      </c>
      <c r="B128" t="s">
        <v>34</v>
      </c>
      <c r="C128" t="s">
        <v>57</v>
      </c>
      <c r="E128" s="5">
        <v>64.692608126609926</v>
      </c>
      <c r="F128" s="5">
        <v>65.42502095461407</v>
      </c>
      <c r="G128" s="5">
        <v>66.82937846615178</v>
      </c>
      <c r="H128" s="5">
        <v>63.36085498707213</v>
      </c>
      <c r="I128" s="5">
        <v>66.933853370710395</v>
      </c>
      <c r="J128" s="5">
        <v>62.096070653975502</v>
      </c>
      <c r="K128" s="5">
        <v>62.392476660611862</v>
      </c>
      <c r="L128" s="5">
        <v>67.240571176870958</v>
      </c>
      <c r="M128" s="5">
        <v>63.060710387240562</v>
      </c>
      <c r="N128" s="5">
        <v>64.18782798323943</v>
      </c>
      <c r="O128" s="5">
        <v>69.380936276266297</v>
      </c>
      <c r="P128" s="5">
        <v>65.040678908452975</v>
      </c>
      <c r="Q128" s="5">
        <v>65.87637809902661</v>
      </c>
      <c r="R128" s="5">
        <v>74.137705281532902</v>
      </c>
      <c r="S128" s="5">
        <v>70.211295158297318</v>
      </c>
      <c r="T128" s="5">
        <v>70.26411161170661</v>
      </c>
      <c r="U128" s="5">
        <v>77.358797833933494</v>
      </c>
      <c r="V128" s="5">
        <v>75.052450670144893</v>
      </c>
      <c r="W128" s="5">
        <v>67.359553960488142</v>
      </c>
      <c r="X128" s="5">
        <v>70.187159800885411</v>
      </c>
      <c r="Y128" s="5">
        <v>74.578349200167736</v>
      </c>
      <c r="Z128" s="3">
        <f t="shared" si="16"/>
        <v>-2.1367703395418545</v>
      </c>
      <c r="AA128" s="3">
        <f t="shared" si="17"/>
        <v>1.2647843330966282</v>
      </c>
      <c r="AB128" s="3">
        <f t="shared" si="18"/>
        <v>-0.66823372662869929</v>
      </c>
      <c r="AC128" s="3">
        <f t="shared" si="19"/>
        <v>-0.852850925213545</v>
      </c>
      <c r="AD128" s="3">
        <f t="shared" si="20"/>
        <v>-4.3349170592707083</v>
      </c>
      <c r="AE128" s="3">
        <f t="shared" si="21"/>
        <v>-4.7883390584382823</v>
      </c>
      <c r="AF128" s="3">
        <f t="shared" si="22"/>
        <v>-7.2187952396795936</v>
      </c>
      <c r="AG128" s="18">
        <f t="shared" si="23"/>
        <v>-0.73241282800414353</v>
      </c>
      <c r="AH128" s="3">
        <f t="shared" si="24"/>
        <v>-1.4043575115377109</v>
      </c>
      <c r="AI128" s="3">
        <f t="shared" si="25"/>
        <v>-4.8480945162590956</v>
      </c>
      <c r="AJ128" s="3">
        <f t="shared" si="26"/>
        <v>-5.1931082930268673</v>
      </c>
      <c r="AK128" s="3">
        <f t="shared" si="27"/>
        <v>-8.2613271825062924</v>
      </c>
      <c r="AL128" s="3">
        <f t="shared" si="28"/>
        <v>-7.0946862222268834</v>
      </c>
      <c r="AM128" s="3">
        <f t="shared" si="29"/>
        <v>-2.8276058403972684</v>
      </c>
      <c r="AN128" t="str">
        <f t="shared" si="30"/>
        <v>BI-RUI-015LD</v>
      </c>
      <c r="AO128" t="str">
        <f t="shared" si="31"/>
        <v>BI-RUI-015LD</v>
      </c>
    </row>
    <row r="129" spans="1:41">
      <c r="A129" s="1">
        <v>385</v>
      </c>
      <c r="B129" t="s">
        <v>35</v>
      </c>
      <c r="C129" t="s">
        <v>57</v>
      </c>
      <c r="E129" s="5">
        <v>65.056851337177548</v>
      </c>
      <c r="F129" s="5">
        <v>64.525654331453936</v>
      </c>
      <c r="G129" s="5">
        <v>65.047825720058057</v>
      </c>
      <c r="H129" s="5">
        <v>63.897092225113461</v>
      </c>
      <c r="I129" s="5">
        <v>67.523305955571487</v>
      </c>
      <c r="J129" s="5">
        <v>64.179749212989691</v>
      </c>
      <c r="K129" s="5">
        <v>64.229020530378506</v>
      </c>
      <c r="L129" s="5">
        <v>71.466969651474059</v>
      </c>
      <c r="M129" s="5">
        <v>68.517795664804552</v>
      </c>
      <c r="N129" s="5">
        <v>64.991572277381763</v>
      </c>
      <c r="O129" s="5">
        <v>73.583602429700534</v>
      </c>
      <c r="P129" s="5">
        <v>69.734551620447945</v>
      </c>
      <c r="Q129" s="5">
        <v>67.375092240319191</v>
      </c>
      <c r="R129" s="5">
        <v>75.874003503409284</v>
      </c>
      <c r="S129" s="5">
        <v>71.92030564663051</v>
      </c>
      <c r="T129" s="5">
        <v>72.53496571445072</v>
      </c>
      <c r="U129" s="5">
        <v>77.384216655362394</v>
      </c>
      <c r="V129" s="5">
        <v>76.230426183941631</v>
      </c>
      <c r="W129" s="5">
        <v>68.045546141317089</v>
      </c>
      <c r="X129" s="5">
        <v>70.966420573449682</v>
      </c>
      <c r="Y129" s="5">
        <v>75.720711145902115</v>
      </c>
      <c r="Z129" s="3">
        <f t="shared" si="16"/>
        <v>9.025617119490903E-3</v>
      </c>
      <c r="AA129" s="3">
        <f t="shared" si="17"/>
        <v>-0.28265698787622995</v>
      </c>
      <c r="AB129" s="3">
        <f t="shared" si="18"/>
        <v>-4.2887751344260465</v>
      </c>
      <c r="AC129" s="3">
        <f t="shared" si="19"/>
        <v>-4.7429793430661817</v>
      </c>
      <c r="AD129" s="3">
        <f t="shared" si="20"/>
        <v>-4.5452134063113192</v>
      </c>
      <c r="AE129" s="3">
        <f t="shared" si="21"/>
        <v>-3.6954604694909108</v>
      </c>
      <c r="AF129" s="3">
        <f t="shared" si="22"/>
        <v>-7.6751650045850255</v>
      </c>
      <c r="AG129" s="18">
        <f t="shared" si="23"/>
        <v>0.53119700572361239</v>
      </c>
      <c r="AH129" s="3">
        <f t="shared" si="24"/>
        <v>-0.52217138860412149</v>
      </c>
      <c r="AI129" s="3">
        <f t="shared" si="25"/>
        <v>-7.2379491210955536</v>
      </c>
      <c r="AJ129" s="3">
        <f t="shared" si="26"/>
        <v>-8.5920301523187703</v>
      </c>
      <c r="AK129" s="3">
        <f t="shared" si="27"/>
        <v>-8.4989112630900934</v>
      </c>
      <c r="AL129" s="3">
        <f t="shared" si="28"/>
        <v>-4.8492509409116735</v>
      </c>
      <c r="AM129" s="3">
        <f t="shared" si="29"/>
        <v>-2.9208744321325923</v>
      </c>
      <c r="AN129" t="str">
        <f t="shared" si="30"/>
        <v>BI-RUI-015LD</v>
      </c>
      <c r="AO129" t="str">
        <f t="shared" si="31"/>
        <v>BI-RUI-015LD</v>
      </c>
    </row>
    <row r="130" spans="1:41">
      <c r="A130" s="1">
        <v>322</v>
      </c>
      <c r="B130" t="s">
        <v>36</v>
      </c>
      <c r="C130" t="s">
        <v>57</v>
      </c>
      <c r="E130" s="5">
        <v>64.398377392760636</v>
      </c>
      <c r="F130" s="5">
        <v>67.890792108000085</v>
      </c>
      <c r="G130" s="5">
        <v>68.604668967222295</v>
      </c>
      <c r="H130" s="5">
        <v>65.363394597508091</v>
      </c>
      <c r="I130" s="5">
        <v>69.854028285984526</v>
      </c>
      <c r="J130" s="5">
        <v>68.592026038072149</v>
      </c>
      <c r="K130" s="5">
        <v>64.748730194422407</v>
      </c>
      <c r="L130" s="5">
        <v>70.130231226527343</v>
      </c>
      <c r="M130" s="5">
        <v>67.910042923113963</v>
      </c>
      <c r="N130" s="5">
        <v>65.224527941499218</v>
      </c>
      <c r="O130" s="5">
        <v>71.421857686724735</v>
      </c>
      <c r="P130" s="5">
        <v>69.52182120951214</v>
      </c>
      <c r="Q130" s="5">
        <v>67.070510860762496</v>
      </c>
      <c r="R130" s="5">
        <v>73.471931558592814</v>
      </c>
      <c r="S130" s="5">
        <v>71.12524876559344</v>
      </c>
      <c r="T130" s="5">
        <v>69.086698371759454</v>
      </c>
      <c r="U130" s="5">
        <v>76.854262332347389</v>
      </c>
      <c r="V130" s="5">
        <v>75.207932172886274</v>
      </c>
      <c r="W130" s="5">
        <v>67.650576466163528</v>
      </c>
      <c r="X130" s="5">
        <v>69.50545927826947</v>
      </c>
      <c r="Y130" s="5">
        <v>74.503312509898578</v>
      </c>
      <c r="Z130" s="3">
        <f t="shared" si="16"/>
        <v>-4.2062915744616589</v>
      </c>
      <c r="AA130" s="3">
        <f t="shared" si="17"/>
        <v>-3.2286314405640582</v>
      </c>
      <c r="AB130" s="3">
        <f t="shared" si="18"/>
        <v>-3.1613127286915557</v>
      </c>
      <c r="AC130" s="3">
        <f t="shared" si="19"/>
        <v>-4.2972932680129219</v>
      </c>
      <c r="AD130" s="3">
        <f t="shared" si="20"/>
        <v>-4.0547379048309438</v>
      </c>
      <c r="AE130" s="3">
        <f t="shared" si="21"/>
        <v>-6.1212338011268201</v>
      </c>
      <c r="AF130" s="3">
        <f t="shared" si="22"/>
        <v>-6.8527360437350495</v>
      </c>
      <c r="AG130" s="18">
        <f t="shared" si="23"/>
        <v>-3.4924147152394482</v>
      </c>
      <c r="AH130" s="3">
        <f t="shared" si="24"/>
        <v>-0.71387685922221067</v>
      </c>
      <c r="AI130" s="3">
        <f t="shared" si="25"/>
        <v>-5.3815010321049357</v>
      </c>
      <c r="AJ130" s="3">
        <f t="shared" si="26"/>
        <v>-6.1973297452255167</v>
      </c>
      <c r="AK130" s="3">
        <f t="shared" si="27"/>
        <v>-6.4014206978303179</v>
      </c>
      <c r="AL130" s="3">
        <f t="shared" si="28"/>
        <v>-7.7675639605879354</v>
      </c>
      <c r="AM130" s="3">
        <f t="shared" si="29"/>
        <v>-1.8548828121059415</v>
      </c>
      <c r="AN130" t="str">
        <f t="shared" si="30"/>
        <v>BI-RUI-015LD</v>
      </c>
      <c r="AO130" t="str">
        <f t="shared" si="31"/>
        <v>BI-RUI-015LD</v>
      </c>
    </row>
    <row r="131" spans="1:41">
      <c r="A131" s="1">
        <v>73</v>
      </c>
      <c r="B131" t="s">
        <v>37</v>
      </c>
      <c r="C131" t="s">
        <v>57</v>
      </c>
      <c r="E131" s="5">
        <v>67.965579349123544</v>
      </c>
      <c r="F131" s="5">
        <v>74.578145078240794</v>
      </c>
      <c r="G131" s="5">
        <v>68.240024302155419</v>
      </c>
      <c r="H131" s="5">
        <v>68.175836397162783</v>
      </c>
      <c r="I131" s="5">
        <v>76.796390529589175</v>
      </c>
      <c r="J131" s="5">
        <v>68.789529270202621</v>
      </c>
      <c r="K131" s="5">
        <v>68.701529964146189</v>
      </c>
      <c r="L131" s="5">
        <v>74.466405734961143</v>
      </c>
      <c r="M131" s="5">
        <v>70.612430685096911</v>
      </c>
      <c r="N131" s="5">
        <v>69.607746465491246</v>
      </c>
      <c r="O131" s="5">
        <v>76.106372593040049</v>
      </c>
      <c r="P131" s="5">
        <v>71.611215203636164</v>
      </c>
      <c r="Q131" s="5">
        <v>71.427957896767083</v>
      </c>
      <c r="R131" s="5">
        <v>78.600415940382561</v>
      </c>
      <c r="S131" s="5">
        <v>72.866688742030931</v>
      </c>
      <c r="T131" s="5">
        <v>72.848234619092068</v>
      </c>
      <c r="U131" s="5">
        <v>79.185363420773186</v>
      </c>
      <c r="V131" s="5">
        <v>75.205858073217826</v>
      </c>
      <c r="W131" s="5">
        <v>71.420592681475028</v>
      </c>
      <c r="X131" s="5">
        <v>72.638542147862054</v>
      </c>
      <c r="Y131" s="5">
        <v>73.499477562695034</v>
      </c>
      <c r="Z131" s="3">
        <f t="shared" si="16"/>
        <v>-0.27444495303187466</v>
      </c>
      <c r="AA131" s="3">
        <f t="shared" si="17"/>
        <v>-0.6136928730398381</v>
      </c>
      <c r="AB131" s="3">
        <f t="shared" si="18"/>
        <v>-1.9109007209507212</v>
      </c>
      <c r="AC131" s="3">
        <f t="shared" si="19"/>
        <v>-2.0034687381449174</v>
      </c>
      <c r="AD131" s="3">
        <f t="shared" si="20"/>
        <v>-1.4387308452638479</v>
      </c>
      <c r="AE131" s="3">
        <f t="shared" si="21"/>
        <v>-2.3576234541257577</v>
      </c>
      <c r="AF131" s="3">
        <f t="shared" si="22"/>
        <v>-2.0788848812200058</v>
      </c>
      <c r="AG131" s="18">
        <f t="shared" si="23"/>
        <v>-6.6125657291172502</v>
      </c>
      <c r="AH131" s="3">
        <f t="shared" si="24"/>
        <v>6.3381207760853755</v>
      </c>
      <c r="AI131" s="3">
        <f t="shared" si="25"/>
        <v>-5.7648757708149532</v>
      </c>
      <c r="AJ131" s="3">
        <f t="shared" si="26"/>
        <v>-6.4986261275488033</v>
      </c>
      <c r="AK131" s="3">
        <f t="shared" si="27"/>
        <v>-7.1724580436154781</v>
      </c>
      <c r="AL131" s="3">
        <f t="shared" si="28"/>
        <v>-6.3371288016811178</v>
      </c>
      <c r="AM131" s="3">
        <f t="shared" si="29"/>
        <v>-1.2179494663870258</v>
      </c>
      <c r="AN131" t="str">
        <f t="shared" si="30"/>
        <v>BI-RUI-015LD</v>
      </c>
      <c r="AO131" t="str">
        <f t="shared" si="31"/>
        <v>BI-RUI-015LD</v>
      </c>
    </row>
    <row r="132" spans="1:41">
      <c r="A132" s="1">
        <v>697</v>
      </c>
      <c r="B132" t="s">
        <v>38</v>
      </c>
      <c r="C132" t="s">
        <v>57</v>
      </c>
      <c r="E132" s="5">
        <v>62.212822143628159</v>
      </c>
      <c r="F132" s="5">
        <v>66.939106461401806</v>
      </c>
      <c r="G132" s="5">
        <v>66.106464282273905</v>
      </c>
      <c r="H132" s="5">
        <v>62.311560474182777</v>
      </c>
      <c r="I132" s="5">
        <v>67.9002336890386</v>
      </c>
      <c r="J132" s="5">
        <v>67.662919485344105</v>
      </c>
      <c r="K132" s="5">
        <v>61.808508886865283</v>
      </c>
      <c r="L132" s="5">
        <v>67.683573084854046</v>
      </c>
      <c r="M132" s="5">
        <v>64.624162733700516</v>
      </c>
      <c r="N132" s="5">
        <v>61.79708403934378</v>
      </c>
      <c r="O132" s="5">
        <v>68.53113958165531</v>
      </c>
      <c r="P132" s="5">
        <v>65.010695524027071</v>
      </c>
      <c r="Q132" s="5">
        <v>65.101423675324725</v>
      </c>
      <c r="R132" s="5">
        <v>72.232708748126711</v>
      </c>
      <c r="S132" s="5">
        <v>68.480221644481418</v>
      </c>
      <c r="T132" s="5">
        <v>65.42299994404307</v>
      </c>
      <c r="U132" s="5">
        <v>72.931284919884163</v>
      </c>
      <c r="V132" s="5">
        <v>72.678637911876478</v>
      </c>
      <c r="W132" s="5">
        <v>65.651849520637001</v>
      </c>
      <c r="X132" s="5">
        <v>68.143849076530486</v>
      </c>
      <c r="Y132" s="5">
        <v>71.977919310257917</v>
      </c>
      <c r="Z132" s="3">
        <f t="shared" ref="Z132:Z195" si="32">E132-G132</f>
        <v>-3.8936421386457454</v>
      </c>
      <c r="AA132" s="3">
        <f t="shared" ref="AA132:AA195" si="33">H132-J132</f>
        <v>-5.3513590111613283</v>
      </c>
      <c r="AB132" s="3">
        <f t="shared" ref="AB132:AB195" si="34">K132-M132</f>
        <v>-2.8156538468352323</v>
      </c>
      <c r="AC132" s="3">
        <f t="shared" ref="AC132:AC195" si="35">N132-P132</f>
        <v>-3.2136114846832911</v>
      </c>
      <c r="AD132" s="3">
        <f t="shared" ref="AD132:AD195" si="36">Q132-S132</f>
        <v>-3.3787979691566932</v>
      </c>
      <c r="AE132" s="3">
        <f t="shared" ref="AE132:AE195" si="37">T132-V132</f>
        <v>-7.2556379678334082</v>
      </c>
      <c r="AF132" s="3">
        <f t="shared" ref="AF132:AF195" si="38">W132-Y132</f>
        <v>-6.3260697896209166</v>
      </c>
      <c r="AG132" s="18">
        <f t="shared" ref="AG132:AG195" si="39">E132-F132</f>
        <v>-4.7262843177736471</v>
      </c>
      <c r="AH132" s="3">
        <f t="shared" ref="AH132:AH195" si="40">F132-G132</f>
        <v>0.83264217912790173</v>
      </c>
      <c r="AI132" s="3">
        <f t="shared" ref="AI132:AI195" si="41">K132-L132</f>
        <v>-5.8750641979887632</v>
      </c>
      <c r="AJ132" s="3">
        <f t="shared" ref="AJ132:AJ195" si="42">N132-O132</f>
        <v>-6.7340555423115305</v>
      </c>
      <c r="AK132" s="3">
        <f t="shared" ref="AK132:AK195" si="43">Q132-R132</f>
        <v>-7.1312850728019868</v>
      </c>
      <c r="AL132" s="3">
        <f t="shared" ref="AL132:AL195" si="44">T132-U132</f>
        <v>-7.508284975841093</v>
      </c>
      <c r="AM132" s="3">
        <f t="shared" ref="AM132:AM195" si="45">W132-X132</f>
        <v>-2.4919995558934858</v>
      </c>
      <c r="AN132" t="str">
        <f t="shared" ref="AN132:AN195" si="46">IF(AF132&lt;-2,C132,IF(AE132&lt;-2,C132,""))</f>
        <v>BI-RUI-015LD</v>
      </c>
      <c r="AO132" t="str">
        <f t="shared" ref="AO132:AO195" si="47">IF(AM132&lt;-2,C132,IF(AL132&lt;-2,C132,""))</f>
        <v>BI-RUI-015LD</v>
      </c>
    </row>
    <row r="133" spans="1:41">
      <c r="A133" s="1">
        <v>635</v>
      </c>
      <c r="B133" t="s">
        <v>39</v>
      </c>
      <c r="C133" t="s">
        <v>57</v>
      </c>
      <c r="E133" s="5">
        <v>63.738618332901723</v>
      </c>
      <c r="F133" s="5">
        <v>65.544107339023526</v>
      </c>
      <c r="G133" s="5">
        <v>62.640433185603008</v>
      </c>
      <c r="H133" s="5">
        <v>63.476132747491746</v>
      </c>
      <c r="I133" s="5">
        <v>69.431998177241397</v>
      </c>
      <c r="J133" s="5">
        <v>62.832601773464312</v>
      </c>
      <c r="K133" s="5">
        <v>64.148519659499698</v>
      </c>
      <c r="L133" s="5">
        <v>67.835401820066977</v>
      </c>
      <c r="M133" s="5">
        <v>68.011607661814338</v>
      </c>
      <c r="N133" s="5">
        <v>65.100114844994806</v>
      </c>
      <c r="O133" s="5">
        <v>70.787085013115359</v>
      </c>
      <c r="P133" s="5">
        <v>66.823418328667074</v>
      </c>
      <c r="Q133" s="5">
        <v>64.267155235021207</v>
      </c>
      <c r="R133" s="5">
        <v>73.402399320942408</v>
      </c>
      <c r="S133" s="5">
        <v>70.049625133329144</v>
      </c>
      <c r="T133" s="5">
        <v>69.078206758138435</v>
      </c>
      <c r="U133" s="5">
        <v>76.278953163300926</v>
      </c>
      <c r="V133" s="5">
        <v>74.03362152367751</v>
      </c>
      <c r="W133" s="5">
        <v>67.831373793379697</v>
      </c>
      <c r="X133" s="5">
        <v>69.293721094090174</v>
      </c>
      <c r="Y133" s="5">
        <v>73.496442685217758</v>
      </c>
      <c r="Z133" s="3">
        <f t="shared" si="32"/>
        <v>1.0981851472987145</v>
      </c>
      <c r="AA133" s="3">
        <f t="shared" si="33"/>
        <v>0.64353097402743487</v>
      </c>
      <c r="AB133" s="3">
        <f t="shared" si="34"/>
        <v>-3.8630880023146403</v>
      </c>
      <c r="AC133" s="3">
        <f t="shared" si="35"/>
        <v>-1.723303483672268</v>
      </c>
      <c r="AD133" s="3">
        <f t="shared" si="36"/>
        <v>-5.7824698983079372</v>
      </c>
      <c r="AE133" s="3">
        <f t="shared" si="37"/>
        <v>-4.955414765539075</v>
      </c>
      <c r="AF133" s="3">
        <f t="shared" si="38"/>
        <v>-5.6650688918380609</v>
      </c>
      <c r="AG133" s="18">
        <f t="shared" si="39"/>
        <v>-1.8054890061218032</v>
      </c>
      <c r="AH133" s="3">
        <f t="shared" si="40"/>
        <v>2.9036741534205177</v>
      </c>
      <c r="AI133" s="3">
        <f t="shared" si="41"/>
        <v>-3.6868821605672792</v>
      </c>
      <c r="AJ133" s="3">
        <f t="shared" si="42"/>
        <v>-5.6869701681205527</v>
      </c>
      <c r="AK133" s="3">
        <f t="shared" si="43"/>
        <v>-9.135244085921201</v>
      </c>
      <c r="AL133" s="3">
        <f t="shared" si="44"/>
        <v>-7.2007464051624908</v>
      </c>
      <c r="AM133" s="3">
        <f t="shared" si="45"/>
        <v>-1.4623473007104764</v>
      </c>
      <c r="AN133" t="str">
        <f t="shared" si="46"/>
        <v>BI-RUI-015LD</v>
      </c>
      <c r="AO133" t="str">
        <f t="shared" si="47"/>
        <v>BI-RUI-015LD</v>
      </c>
    </row>
    <row r="134" spans="1:41">
      <c r="A134" s="1">
        <v>574</v>
      </c>
      <c r="B134" t="s">
        <v>40</v>
      </c>
      <c r="C134" t="s">
        <v>57</v>
      </c>
      <c r="E134" s="5">
        <v>73.101308562134221</v>
      </c>
      <c r="F134" s="5">
        <v>61.497632533538173</v>
      </c>
      <c r="G134" s="5">
        <v>59.291780908510447</v>
      </c>
      <c r="H134" s="5">
        <v>72.856772245528575</v>
      </c>
      <c r="I134" s="5">
        <v>65.345251407054263</v>
      </c>
      <c r="J134" s="5">
        <v>65.312544854290365</v>
      </c>
      <c r="K134" s="5">
        <v>72.846930204988894</v>
      </c>
      <c r="L134" s="5">
        <v>65.200200244664259</v>
      </c>
      <c r="M134" s="5">
        <v>58.755742358919782</v>
      </c>
      <c r="N134" s="5">
        <v>72.261338187402728</v>
      </c>
      <c r="O134" s="5">
        <v>67.983755117841099</v>
      </c>
      <c r="P134" s="5">
        <v>63.121574904282838</v>
      </c>
      <c r="Q134" s="5">
        <v>71.983918762017993</v>
      </c>
      <c r="R134" s="5">
        <v>71.7860255596554</v>
      </c>
      <c r="S134" s="5">
        <v>67.356315820698057</v>
      </c>
      <c r="T134" s="5">
        <v>69.079229682587936</v>
      </c>
      <c r="U134" s="5">
        <v>76.225299591761939</v>
      </c>
      <c r="V134" s="5">
        <v>72.386677029686794</v>
      </c>
      <c r="W134" s="5">
        <v>67.730368797755943</v>
      </c>
      <c r="X134" s="5">
        <v>68.026059226409544</v>
      </c>
      <c r="Y134" s="5">
        <v>72.724101889502435</v>
      </c>
      <c r="Z134" s="3">
        <f t="shared" si="32"/>
        <v>13.809527653623775</v>
      </c>
      <c r="AA134" s="3">
        <f t="shared" si="33"/>
        <v>7.5442273912382092</v>
      </c>
      <c r="AB134" s="3">
        <f t="shared" si="34"/>
        <v>14.091187846069111</v>
      </c>
      <c r="AC134" s="3">
        <f t="shared" si="35"/>
        <v>9.1397632831198905</v>
      </c>
      <c r="AD134" s="3">
        <f t="shared" si="36"/>
        <v>4.6276029413199353</v>
      </c>
      <c r="AE134" s="3">
        <f t="shared" si="37"/>
        <v>-3.3074473470988579</v>
      </c>
      <c r="AF134" s="3">
        <f t="shared" si="38"/>
        <v>-4.9937330917464919</v>
      </c>
      <c r="AG134" s="18">
        <f t="shared" si="39"/>
        <v>11.603676028596048</v>
      </c>
      <c r="AH134" s="3">
        <f t="shared" si="40"/>
        <v>2.2058516250277265</v>
      </c>
      <c r="AI134" s="3">
        <f t="shared" si="41"/>
        <v>7.6467299603246346</v>
      </c>
      <c r="AJ134" s="3">
        <f t="shared" si="42"/>
        <v>4.2775830695616293</v>
      </c>
      <c r="AK134" s="3">
        <f t="shared" si="43"/>
        <v>0.197893202362593</v>
      </c>
      <c r="AL134" s="3">
        <f t="shared" si="44"/>
        <v>-7.1460699091740025</v>
      </c>
      <c r="AM134" s="3">
        <f t="shared" si="45"/>
        <v>-0.29569042865360018</v>
      </c>
      <c r="AN134" t="str">
        <f t="shared" si="46"/>
        <v>BI-RUI-015LD</v>
      </c>
      <c r="AO134" t="str">
        <f t="shared" si="47"/>
        <v>BI-RUI-015LD</v>
      </c>
    </row>
    <row r="135" spans="1:41" s="12" customFormat="1">
      <c r="A135" s="1">
        <v>136</v>
      </c>
      <c r="B135" s="12" t="s">
        <v>41</v>
      </c>
      <c r="C135" s="12" t="s">
        <v>57</v>
      </c>
      <c r="D135"/>
      <c r="E135" s="5">
        <v>64.660746250537002</v>
      </c>
      <c r="F135" s="5">
        <v>65.636120049932714</v>
      </c>
      <c r="G135" s="5">
        <v>60.746855964029692</v>
      </c>
      <c r="H135" s="5">
        <v>62.195764985154511</v>
      </c>
      <c r="I135" s="5">
        <v>67.481452875132675</v>
      </c>
      <c r="J135" s="5">
        <v>61.636464964942888</v>
      </c>
      <c r="K135" s="5">
        <v>67.843298328791349</v>
      </c>
      <c r="L135" s="5">
        <v>73.812703781713807</v>
      </c>
      <c r="M135" s="5">
        <v>67.032768040972712</v>
      </c>
      <c r="N135" s="5">
        <v>69.713259167296087</v>
      </c>
      <c r="O135" s="5">
        <v>69.749493801675698</v>
      </c>
      <c r="P135" s="5">
        <v>69.466535287524707</v>
      </c>
      <c r="Q135" s="5">
        <v>68.582384197426634</v>
      </c>
      <c r="R135" s="5">
        <v>75.434767536340871</v>
      </c>
      <c r="S135" s="5">
        <v>69.260371325829624</v>
      </c>
      <c r="T135" s="5">
        <v>69.270586768425261</v>
      </c>
      <c r="U135" s="5">
        <v>75.428107200229562</v>
      </c>
      <c r="V135" s="5">
        <v>73.07419181910943</v>
      </c>
      <c r="W135" s="5">
        <v>65.824749814922413</v>
      </c>
      <c r="X135" s="5">
        <v>68.061114000529784</v>
      </c>
      <c r="Y135" s="5">
        <v>71.099088911829554</v>
      </c>
      <c r="Z135" s="3">
        <f t="shared" si="32"/>
        <v>3.9138902865073106</v>
      </c>
      <c r="AA135" s="3">
        <f t="shared" si="33"/>
        <v>0.55930002021162295</v>
      </c>
      <c r="AB135" s="3">
        <f t="shared" si="34"/>
        <v>0.81053028781863645</v>
      </c>
      <c r="AC135" s="3">
        <f t="shared" si="35"/>
        <v>0.24672387977138044</v>
      </c>
      <c r="AD135" s="3">
        <f t="shared" si="36"/>
        <v>-0.67798712840298947</v>
      </c>
      <c r="AE135" s="3">
        <f t="shared" si="37"/>
        <v>-3.803605050684169</v>
      </c>
      <c r="AF135" s="3">
        <f t="shared" si="38"/>
        <v>-5.2743390969071413</v>
      </c>
      <c r="AG135" s="18">
        <f t="shared" si="39"/>
        <v>-0.97537379939571167</v>
      </c>
      <c r="AH135" s="3">
        <f t="shared" si="40"/>
        <v>4.8892640859030223</v>
      </c>
      <c r="AI135" s="3">
        <f t="shared" si="41"/>
        <v>-5.9694054529224587</v>
      </c>
      <c r="AJ135" s="3">
        <f t="shared" si="42"/>
        <v>-3.6234634379610497E-2</v>
      </c>
      <c r="AK135" s="3">
        <f t="shared" si="43"/>
        <v>-6.8523833389142368</v>
      </c>
      <c r="AL135" s="3">
        <f t="shared" si="44"/>
        <v>-6.1575204318043006</v>
      </c>
      <c r="AM135" s="3">
        <f t="shared" si="45"/>
        <v>-2.2363641856073713</v>
      </c>
      <c r="AN135" t="str">
        <f t="shared" si="46"/>
        <v>BI-RUI-015LD</v>
      </c>
      <c r="AO135" t="str">
        <f t="shared" si="47"/>
        <v>BI-RUI-015LD</v>
      </c>
    </row>
    <row r="136" spans="1:41">
      <c r="A136" s="2">
        <v>198</v>
      </c>
      <c r="B136" t="s">
        <v>27</v>
      </c>
      <c r="C136" t="s">
        <v>58</v>
      </c>
      <c r="E136" s="5">
        <v>62.384842726681498</v>
      </c>
      <c r="F136" s="5">
        <v>69.238004955347321</v>
      </c>
      <c r="G136" s="5">
        <v>63.460123512726653</v>
      </c>
      <c r="H136" s="5">
        <v>58.435072860848287</v>
      </c>
      <c r="I136" s="5">
        <v>63.980358209334547</v>
      </c>
      <c r="J136" s="5">
        <v>64.974109067793734</v>
      </c>
      <c r="K136" s="5">
        <v>57.673584034484257</v>
      </c>
      <c r="L136" s="5">
        <v>62.701417897234677</v>
      </c>
      <c r="M136" s="5">
        <v>59.750524098916678</v>
      </c>
      <c r="N136" s="5">
        <v>59.625996021691442</v>
      </c>
      <c r="O136" s="5">
        <v>45.907845931430522</v>
      </c>
      <c r="P136" s="5">
        <v>44.656049289901418</v>
      </c>
      <c r="Q136" s="5">
        <v>59.389794118377218</v>
      </c>
      <c r="R136" s="5">
        <v>0</v>
      </c>
      <c r="S136" s="5">
        <v>63.608726732198683</v>
      </c>
      <c r="T136" s="5">
        <v>71.603720741138758</v>
      </c>
      <c r="U136" s="5">
        <v>0</v>
      </c>
      <c r="V136" s="5">
        <v>75.209999999999994</v>
      </c>
      <c r="W136" s="5">
        <v>63.224913811622358</v>
      </c>
      <c r="X136" s="5">
        <v>69.64224714852179</v>
      </c>
      <c r="Y136" s="5">
        <v>71.863663790024418</v>
      </c>
      <c r="Z136" s="3">
        <f t="shared" si="32"/>
        <v>-1.0752807860451554</v>
      </c>
      <c r="AA136" s="3">
        <f t="shared" si="33"/>
        <v>-6.5390362069454468</v>
      </c>
      <c r="AB136" s="3">
        <f t="shared" si="34"/>
        <v>-2.0769400644324207</v>
      </c>
      <c r="AC136" s="3">
        <f t="shared" si="35"/>
        <v>14.969946731790024</v>
      </c>
      <c r="AD136" s="3">
        <f t="shared" si="36"/>
        <v>-4.2189326138214653</v>
      </c>
      <c r="AE136" s="3">
        <f t="shared" si="37"/>
        <v>-3.6062792588612353</v>
      </c>
      <c r="AF136" s="3">
        <f t="shared" si="38"/>
        <v>-8.6387499784020605</v>
      </c>
      <c r="AG136" s="18">
        <f t="shared" si="39"/>
        <v>-6.8531622286658234</v>
      </c>
      <c r="AH136" s="3">
        <f t="shared" si="40"/>
        <v>5.7778814426206679</v>
      </c>
      <c r="AI136" s="3">
        <f t="shared" si="41"/>
        <v>-5.0278338627504198</v>
      </c>
      <c r="AJ136" s="3">
        <f t="shared" si="42"/>
        <v>13.71815009026092</v>
      </c>
      <c r="AK136" s="3">
        <f t="shared" si="43"/>
        <v>59.389794118377218</v>
      </c>
      <c r="AL136" s="3">
        <f t="shared" si="44"/>
        <v>71.603720741138758</v>
      </c>
      <c r="AM136" s="3">
        <f t="shared" si="45"/>
        <v>-6.4173333368994321</v>
      </c>
      <c r="AN136" t="str">
        <f t="shared" si="46"/>
        <v>BI-RUI-016LD</v>
      </c>
      <c r="AO136" t="str">
        <f t="shared" si="47"/>
        <v>BI-RUI-016LD</v>
      </c>
    </row>
    <row r="137" spans="1:41">
      <c r="A137" s="1">
        <v>261</v>
      </c>
      <c r="B137" t="s">
        <v>30</v>
      </c>
      <c r="C137" t="s">
        <v>58</v>
      </c>
      <c r="E137" s="5">
        <v>59.501989809718218</v>
      </c>
      <c r="F137" s="5">
        <v>64.824694195749714</v>
      </c>
      <c r="G137" s="5">
        <v>64.691157003250794</v>
      </c>
      <c r="H137" s="5">
        <v>56.018795019414291</v>
      </c>
      <c r="I137" s="5">
        <v>62.484956814205368</v>
      </c>
      <c r="J137" s="5">
        <v>53.501931691398248</v>
      </c>
      <c r="K137" s="5">
        <v>60.325996619050997</v>
      </c>
      <c r="L137" s="5">
        <v>63.494246111614373</v>
      </c>
      <c r="M137" s="5">
        <v>55.918877658658062</v>
      </c>
      <c r="N137" s="5">
        <v>61.384815863858627</v>
      </c>
      <c r="O137" s="5">
        <v>69.1817072522676</v>
      </c>
      <c r="P137" s="5">
        <v>0</v>
      </c>
      <c r="Q137" s="5">
        <v>66.50212073523096</v>
      </c>
      <c r="R137" s="5">
        <v>71.897447122173332</v>
      </c>
      <c r="S137" s="5">
        <v>0</v>
      </c>
      <c r="T137" s="5">
        <v>72.491799771473524</v>
      </c>
      <c r="U137" s="5">
        <v>74.614241512914518</v>
      </c>
      <c r="V137" s="5">
        <v>0</v>
      </c>
      <c r="W137" s="5">
        <v>67.499154764988717</v>
      </c>
      <c r="X137" s="5">
        <v>67.152259300047319</v>
      </c>
      <c r="Y137" s="5">
        <v>67.586573659243385</v>
      </c>
      <c r="Z137" s="3">
        <f t="shared" si="32"/>
        <v>-5.1891671935325761</v>
      </c>
      <c r="AA137" s="3">
        <f t="shared" si="33"/>
        <v>2.5168633280160435</v>
      </c>
      <c r="AB137" s="3">
        <f t="shared" si="34"/>
        <v>4.4071189603929355</v>
      </c>
      <c r="AC137" s="3">
        <f t="shared" si="35"/>
        <v>61.384815863858627</v>
      </c>
      <c r="AD137" s="3">
        <f t="shared" si="36"/>
        <v>66.50212073523096</v>
      </c>
      <c r="AE137" s="3">
        <f t="shared" si="37"/>
        <v>72.491799771473524</v>
      </c>
      <c r="AF137" s="3">
        <f t="shared" si="38"/>
        <v>-8.7418894254668089E-2</v>
      </c>
      <c r="AG137" s="18">
        <f t="shared" si="39"/>
        <v>-5.3227043860314964</v>
      </c>
      <c r="AH137" s="3">
        <f t="shared" si="40"/>
        <v>0.13353719249892038</v>
      </c>
      <c r="AI137" s="3">
        <f t="shared" si="41"/>
        <v>-3.1682494925633762</v>
      </c>
      <c r="AJ137" s="3">
        <f t="shared" si="42"/>
        <v>-7.796891388408973</v>
      </c>
      <c r="AK137" s="3">
        <f t="shared" si="43"/>
        <v>-5.3953263869423722</v>
      </c>
      <c r="AL137" s="3">
        <f t="shared" si="44"/>
        <v>-2.1224417414409942</v>
      </c>
      <c r="AM137" s="3">
        <f t="shared" si="45"/>
        <v>0.34689546494139734</v>
      </c>
      <c r="AN137" t="str">
        <f t="shared" si="46"/>
        <v/>
      </c>
      <c r="AO137" t="str">
        <f t="shared" si="47"/>
        <v>BI-RUI-016LD</v>
      </c>
    </row>
    <row r="138" spans="1:41">
      <c r="A138" s="1">
        <v>449</v>
      </c>
      <c r="B138" t="s">
        <v>32</v>
      </c>
      <c r="C138" t="s">
        <v>58</v>
      </c>
      <c r="E138" s="5">
        <v>65.993235386509454</v>
      </c>
      <c r="F138" s="5">
        <v>62.512658958372967</v>
      </c>
      <c r="G138" s="5">
        <v>64.795813928610627</v>
      </c>
      <c r="H138" s="5">
        <v>58.864659994551793</v>
      </c>
      <c r="I138" s="5">
        <v>65.58093559240254</v>
      </c>
      <c r="J138" s="5">
        <v>61.714070820454467</v>
      </c>
      <c r="K138" s="5">
        <v>60.933056085030167</v>
      </c>
      <c r="L138" s="5">
        <v>69.149921849468015</v>
      </c>
      <c r="M138" s="5">
        <v>63.665905880542802</v>
      </c>
      <c r="N138" s="5">
        <v>62.297201737100181</v>
      </c>
      <c r="O138" s="5">
        <v>71.040907054073841</v>
      </c>
      <c r="P138" s="5">
        <v>66.629160000158379</v>
      </c>
      <c r="Q138" s="5">
        <v>65.656963408797779</v>
      </c>
      <c r="R138" s="5">
        <v>74.75258144097522</v>
      </c>
      <c r="S138" s="5">
        <v>69.785769942180437</v>
      </c>
      <c r="T138" s="5">
        <v>70.014518745488743</v>
      </c>
      <c r="U138" s="5">
        <v>75.911040648813398</v>
      </c>
      <c r="V138" s="5">
        <v>73.459353494644475</v>
      </c>
      <c r="W138" s="5">
        <v>66.372945908339773</v>
      </c>
      <c r="X138" s="5">
        <v>68.798919947483725</v>
      </c>
      <c r="Y138" s="5">
        <v>72.03732259987548</v>
      </c>
      <c r="Z138" s="3">
        <f t="shared" si="32"/>
        <v>1.1974214578988267</v>
      </c>
      <c r="AA138" s="3">
        <f t="shared" si="33"/>
        <v>-2.8494108259026731</v>
      </c>
      <c r="AB138" s="3">
        <f t="shared" si="34"/>
        <v>-2.7328497955126352</v>
      </c>
      <c r="AC138" s="3">
        <f t="shared" si="35"/>
        <v>-4.3319582630581976</v>
      </c>
      <c r="AD138" s="3">
        <f t="shared" si="36"/>
        <v>-4.128806533382658</v>
      </c>
      <c r="AE138" s="3">
        <f t="shared" si="37"/>
        <v>-3.4448347491557314</v>
      </c>
      <c r="AF138" s="3">
        <f t="shared" si="38"/>
        <v>-5.6643766915357077</v>
      </c>
      <c r="AG138" s="18">
        <f t="shared" si="39"/>
        <v>3.4805764281364873</v>
      </c>
      <c r="AH138" s="3">
        <f t="shared" si="40"/>
        <v>-2.2831549702376606</v>
      </c>
      <c r="AI138" s="3">
        <f t="shared" si="41"/>
        <v>-8.2168657644378484</v>
      </c>
      <c r="AJ138" s="3">
        <f t="shared" si="42"/>
        <v>-8.74370531697366</v>
      </c>
      <c r="AK138" s="3">
        <f t="shared" si="43"/>
        <v>-9.0956180321774411</v>
      </c>
      <c r="AL138" s="3">
        <f t="shared" si="44"/>
        <v>-5.8965219033246541</v>
      </c>
      <c r="AM138" s="3">
        <f t="shared" si="45"/>
        <v>-2.4259740391439522</v>
      </c>
      <c r="AN138" t="str">
        <f t="shared" si="46"/>
        <v>BI-RUI-016LD</v>
      </c>
      <c r="AO138" t="str">
        <f t="shared" si="47"/>
        <v>BI-RUI-016LD</v>
      </c>
    </row>
    <row r="139" spans="1:41">
      <c r="A139" s="1">
        <v>11</v>
      </c>
      <c r="B139" t="s">
        <v>33</v>
      </c>
      <c r="C139" t="s">
        <v>58</v>
      </c>
      <c r="E139" s="5">
        <v>61.406500690318232</v>
      </c>
      <c r="F139" s="5">
        <v>66.849440942398786</v>
      </c>
      <c r="G139" s="5">
        <v>65.745835984059681</v>
      </c>
      <c r="H139" s="5">
        <v>61.10303738465943</v>
      </c>
      <c r="I139" s="5">
        <v>65.51818453264562</v>
      </c>
      <c r="J139" s="5">
        <v>60.610458301697612</v>
      </c>
      <c r="K139" s="5">
        <v>59.980105165023147</v>
      </c>
      <c r="L139" s="5">
        <v>69.978350535140379</v>
      </c>
      <c r="M139" s="5">
        <v>64.225314915250038</v>
      </c>
      <c r="N139" s="5">
        <v>64.449322555866416</v>
      </c>
      <c r="O139" s="5">
        <v>71.257802556701364</v>
      </c>
      <c r="P139" s="5">
        <v>69.441433147587958</v>
      </c>
      <c r="Q139" s="5">
        <v>66.412579450051624</v>
      </c>
      <c r="R139" s="5">
        <v>73.798110093752086</v>
      </c>
      <c r="S139" s="5">
        <v>71.336508175743688</v>
      </c>
      <c r="T139" s="5">
        <v>69.452028020593957</v>
      </c>
      <c r="U139" s="5">
        <v>76.461505295510634</v>
      </c>
      <c r="V139" s="5">
        <v>74.034396544369997</v>
      </c>
      <c r="W139" s="5">
        <v>66.830300122084907</v>
      </c>
      <c r="X139" s="5">
        <v>72.056273049739275</v>
      </c>
      <c r="Y139" s="5">
        <v>73.480840573772397</v>
      </c>
      <c r="Z139" s="3">
        <f t="shared" si="32"/>
        <v>-4.3393352937414491</v>
      </c>
      <c r="AA139" s="3">
        <f t="shared" si="33"/>
        <v>0.49257908296181796</v>
      </c>
      <c r="AB139" s="3">
        <f t="shared" si="34"/>
        <v>-4.2452097502268913</v>
      </c>
      <c r="AC139" s="3">
        <f t="shared" si="35"/>
        <v>-4.9921105917215414</v>
      </c>
      <c r="AD139" s="3">
        <f t="shared" si="36"/>
        <v>-4.9239287256920647</v>
      </c>
      <c r="AE139" s="3">
        <f t="shared" si="37"/>
        <v>-4.5823685237760401</v>
      </c>
      <c r="AF139" s="3">
        <f t="shared" si="38"/>
        <v>-6.6505404516874904</v>
      </c>
      <c r="AG139" s="18">
        <f t="shared" si="39"/>
        <v>-5.4429402520805539</v>
      </c>
      <c r="AH139" s="3">
        <f t="shared" si="40"/>
        <v>1.1036049583391048</v>
      </c>
      <c r="AI139" s="3">
        <f t="shared" si="41"/>
        <v>-9.9982453701172318</v>
      </c>
      <c r="AJ139" s="3">
        <f t="shared" si="42"/>
        <v>-6.8084800008349475</v>
      </c>
      <c r="AK139" s="3">
        <f t="shared" si="43"/>
        <v>-7.3855306437004629</v>
      </c>
      <c r="AL139" s="3">
        <f t="shared" si="44"/>
        <v>-7.0094772749166765</v>
      </c>
      <c r="AM139" s="3">
        <f t="shared" si="45"/>
        <v>-5.225972927654368</v>
      </c>
      <c r="AN139" t="str">
        <f t="shared" si="46"/>
        <v>BI-RUI-016LD</v>
      </c>
      <c r="AO139" t="str">
        <f t="shared" si="47"/>
        <v>BI-RUI-016LD</v>
      </c>
    </row>
    <row r="140" spans="1:41">
      <c r="A140" s="1">
        <v>512</v>
      </c>
      <c r="B140" t="s">
        <v>34</v>
      </c>
      <c r="C140" t="s">
        <v>58</v>
      </c>
      <c r="E140" s="5">
        <v>63.890617103045507</v>
      </c>
      <c r="F140" s="5">
        <v>67.414782340990683</v>
      </c>
      <c r="G140" s="5">
        <v>67.242441054886996</v>
      </c>
      <c r="H140" s="5">
        <v>61.759452009238977</v>
      </c>
      <c r="I140" s="5">
        <v>64.715889760863959</v>
      </c>
      <c r="J140" s="5">
        <v>63.764905204380412</v>
      </c>
      <c r="K140" s="5">
        <v>60.812675519797658</v>
      </c>
      <c r="L140" s="5">
        <v>67.084502900677862</v>
      </c>
      <c r="M140" s="5">
        <v>63.920230891817091</v>
      </c>
      <c r="N140" s="5">
        <v>62.682278233997579</v>
      </c>
      <c r="O140" s="5">
        <v>70.271080842568992</v>
      </c>
      <c r="P140" s="5">
        <v>65.502030768427574</v>
      </c>
      <c r="Q140" s="5">
        <v>65.000825429142154</v>
      </c>
      <c r="R140" s="5">
        <v>74.198291323369588</v>
      </c>
      <c r="S140" s="5">
        <v>70.261674953391434</v>
      </c>
      <c r="T140" s="5">
        <v>70.777060268247027</v>
      </c>
      <c r="U140" s="5">
        <v>79.582582605309284</v>
      </c>
      <c r="V140" s="5">
        <v>75.303574124288971</v>
      </c>
      <c r="W140" s="5">
        <v>65.948179048292374</v>
      </c>
      <c r="X140" s="5">
        <v>69.960704638220477</v>
      </c>
      <c r="Y140" s="5">
        <v>74.821122741436099</v>
      </c>
      <c r="Z140" s="3">
        <f t="shared" si="32"/>
        <v>-3.3518239518414887</v>
      </c>
      <c r="AA140" s="3">
        <f t="shared" si="33"/>
        <v>-2.0054531951414347</v>
      </c>
      <c r="AB140" s="3">
        <f t="shared" si="34"/>
        <v>-3.1075553720194335</v>
      </c>
      <c r="AC140" s="3">
        <f t="shared" si="35"/>
        <v>-2.8197525344299947</v>
      </c>
      <c r="AD140" s="3">
        <f t="shared" si="36"/>
        <v>-5.2608495242492808</v>
      </c>
      <c r="AE140" s="3">
        <f t="shared" si="37"/>
        <v>-4.5265138560419445</v>
      </c>
      <c r="AF140" s="3">
        <f t="shared" si="38"/>
        <v>-8.8729436931437249</v>
      </c>
      <c r="AG140" s="18">
        <f t="shared" si="39"/>
        <v>-3.5241652379451764</v>
      </c>
      <c r="AH140" s="3">
        <f t="shared" si="40"/>
        <v>0.17234128610368771</v>
      </c>
      <c r="AI140" s="3">
        <f t="shared" si="41"/>
        <v>-6.2718273808802039</v>
      </c>
      <c r="AJ140" s="3">
        <f t="shared" si="42"/>
        <v>-7.5888026085714131</v>
      </c>
      <c r="AK140" s="3">
        <f t="shared" si="43"/>
        <v>-9.1974658942274345</v>
      </c>
      <c r="AL140" s="3">
        <f t="shared" si="44"/>
        <v>-8.8055223370622571</v>
      </c>
      <c r="AM140" s="3">
        <f t="shared" si="45"/>
        <v>-4.0125255899281029</v>
      </c>
      <c r="AN140" t="str">
        <f t="shared" si="46"/>
        <v>BI-RUI-016LD</v>
      </c>
      <c r="AO140" t="str">
        <f t="shared" si="47"/>
        <v>BI-RUI-016LD</v>
      </c>
    </row>
    <row r="141" spans="1:41">
      <c r="A141" s="1">
        <v>386</v>
      </c>
      <c r="B141" t="s">
        <v>35</v>
      </c>
      <c r="C141" t="s">
        <v>58</v>
      </c>
      <c r="E141" s="5">
        <v>65.431998102161089</v>
      </c>
      <c r="F141" s="5">
        <v>65.900449123840318</v>
      </c>
      <c r="G141" s="5">
        <v>66.521606673569153</v>
      </c>
      <c r="H141" s="5">
        <v>62.037045622760878</v>
      </c>
      <c r="I141" s="5">
        <v>66.523882115470769</v>
      </c>
      <c r="J141" s="5">
        <v>65.298993530961312</v>
      </c>
      <c r="K141" s="5">
        <v>62.910574816038427</v>
      </c>
      <c r="L141" s="5">
        <v>70.28800522202566</v>
      </c>
      <c r="M141" s="5">
        <v>66.392461798206796</v>
      </c>
      <c r="N141" s="5">
        <v>65.874329107101119</v>
      </c>
      <c r="O141" s="5">
        <v>72.823178627696905</v>
      </c>
      <c r="P141" s="5">
        <v>70.154390181239762</v>
      </c>
      <c r="Q141" s="5">
        <v>67.988218154893943</v>
      </c>
      <c r="R141" s="5">
        <v>77.914523688195615</v>
      </c>
      <c r="S141" s="5">
        <v>73.339438927656374</v>
      </c>
      <c r="T141" s="5">
        <v>73.558864923193013</v>
      </c>
      <c r="U141" s="5">
        <v>76.716148233226903</v>
      </c>
      <c r="V141" s="5">
        <v>76.520848658371975</v>
      </c>
      <c r="W141" s="5">
        <v>67.603504710625344</v>
      </c>
      <c r="X141" s="5">
        <v>70.799583787702318</v>
      </c>
      <c r="Y141" s="5">
        <v>76.376539736695875</v>
      </c>
      <c r="Z141" s="3">
        <f t="shared" si="32"/>
        <v>-1.0896085714080641</v>
      </c>
      <c r="AA141" s="3">
        <f t="shared" si="33"/>
        <v>-3.2619479082004332</v>
      </c>
      <c r="AB141" s="3">
        <f t="shared" si="34"/>
        <v>-3.4818869821683691</v>
      </c>
      <c r="AC141" s="3">
        <f t="shared" si="35"/>
        <v>-4.2800610741386436</v>
      </c>
      <c r="AD141" s="3">
        <f t="shared" si="36"/>
        <v>-5.3512207727624315</v>
      </c>
      <c r="AE141" s="3">
        <f t="shared" si="37"/>
        <v>-2.9619837351789613</v>
      </c>
      <c r="AF141" s="3">
        <f t="shared" si="38"/>
        <v>-8.7730350260705308</v>
      </c>
      <c r="AG141" s="18">
        <f t="shared" si="39"/>
        <v>-0.46845102167922903</v>
      </c>
      <c r="AH141" s="3">
        <f t="shared" si="40"/>
        <v>-0.62115754972883508</v>
      </c>
      <c r="AI141" s="3">
        <f t="shared" si="41"/>
        <v>-7.3774304059872335</v>
      </c>
      <c r="AJ141" s="3">
        <f t="shared" si="42"/>
        <v>-6.9488495205957861</v>
      </c>
      <c r="AK141" s="3">
        <f t="shared" si="43"/>
        <v>-9.9263055333016723</v>
      </c>
      <c r="AL141" s="3">
        <f t="shared" si="44"/>
        <v>-3.1572833100338897</v>
      </c>
      <c r="AM141" s="3">
        <f t="shared" si="45"/>
        <v>-3.1960790770769734</v>
      </c>
      <c r="AN141" t="str">
        <f t="shared" si="46"/>
        <v>BI-RUI-016LD</v>
      </c>
      <c r="AO141" t="str">
        <f t="shared" si="47"/>
        <v>BI-RUI-016LD</v>
      </c>
    </row>
    <row r="142" spans="1:41">
      <c r="A142" s="1">
        <v>323</v>
      </c>
      <c r="B142" t="s">
        <v>36</v>
      </c>
      <c r="C142" t="s">
        <v>58</v>
      </c>
      <c r="E142" s="5">
        <v>63.181743494295702</v>
      </c>
      <c r="F142" s="5">
        <v>68.79659052450495</v>
      </c>
      <c r="G142" s="5">
        <v>68.933074114596579</v>
      </c>
      <c r="H142" s="5">
        <v>63.062800479365457</v>
      </c>
      <c r="I142" s="5">
        <v>69.031997012309361</v>
      </c>
      <c r="J142" s="5">
        <v>69.612206070880262</v>
      </c>
      <c r="K142" s="5">
        <v>63.689482905587298</v>
      </c>
      <c r="L142" s="5">
        <v>70.311619029812874</v>
      </c>
      <c r="M142" s="5">
        <v>70.860116566007491</v>
      </c>
      <c r="N142" s="5">
        <v>65.699416010388859</v>
      </c>
      <c r="O142" s="5">
        <v>71.950381687534062</v>
      </c>
      <c r="P142" s="5">
        <v>71.263988036017537</v>
      </c>
      <c r="Q142" s="5">
        <v>67.150754925120509</v>
      </c>
      <c r="R142" s="5">
        <v>74.843353828556417</v>
      </c>
      <c r="S142" s="5">
        <v>72.889853003404724</v>
      </c>
      <c r="T142" s="5">
        <v>68.973726940407744</v>
      </c>
      <c r="U142" s="5">
        <v>76.7540045958836</v>
      </c>
      <c r="V142" s="5">
        <v>75.144390296405646</v>
      </c>
      <c r="W142" s="5">
        <v>66.467312161278358</v>
      </c>
      <c r="X142" s="5">
        <v>70.320967003934499</v>
      </c>
      <c r="Y142" s="5">
        <v>73.642036203186692</v>
      </c>
      <c r="Z142" s="3">
        <f t="shared" si="32"/>
        <v>-5.7513306203008767</v>
      </c>
      <c r="AA142" s="3">
        <f t="shared" si="33"/>
        <v>-6.5494055915148053</v>
      </c>
      <c r="AB142" s="3">
        <f t="shared" si="34"/>
        <v>-7.1706336604201937</v>
      </c>
      <c r="AC142" s="3">
        <f t="shared" si="35"/>
        <v>-5.5645720256286779</v>
      </c>
      <c r="AD142" s="3">
        <f t="shared" si="36"/>
        <v>-5.7390980782842149</v>
      </c>
      <c r="AE142" s="3">
        <f t="shared" si="37"/>
        <v>-6.1706633559979025</v>
      </c>
      <c r="AF142" s="3">
        <f t="shared" si="38"/>
        <v>-7.174724041908334</v>
      </c>
      <c r="AG142" s="18">
        <f t="shared" si="39"/>
        <v>-5.6148470302092477</v>
      </c>
      <c r="AH142" s="3">
        <f t="shared" si="40"/>
        <v>-0.13648359009162903</v>
      </c>
      <c r="AI142" s="3">
        <f t="shared" si="41"/>
        <v>-6.6221361242255767</v>
      </c>
      <c r="AJ142" s="3">
        <f t="shared" si="42"/>
        <v>-6.2509656771452029</v>
      </c>
      <c r="AK142" s="3">
        <f t="shared" si="43"/>
        <v>-7.6925989034359077</v>
      </c>
      <c r="AL142" s="3">
        <f t="shared" si="44"/>
        <v>-7.7802776554758566</v>
      </c>
      <c r="AM142" s="3">
        <f t="shared" si="45"/>
        <v>-3.853654842656141</v>
      </c>
      <c r="AN142" t="str">
        <f t="shared" si="46"/>
        <v>BI-RUI-016LD</v>
      </c>
      <c r="AO142" t="str">
        <f t="shared" si="47"/>
        <v>BI-RUI-016LD</v>
      </c>
    </row>
    <row r="143" spans="1:41">
      <c r="A143" s="1">
        <v>74</v>
      </c>
      <c r="B143" t="s">
        <v>37</v>
      </c>
      <c r="C143" t="s">
        <v>58</v>
      </c>
      <c r="E143" s="5">
        <v>71.353176833388218</v>
      </c>
      <c r="F143" s="5">
        <v>79.859930015550418</v>
      </c>
      <c r="G143" s="5">
        <v>68.487863056915984</v>
      </c>
      <c r="H143" s="5">
        <v>68.292514504416403</v>
      </c>
      <c r="I143" s="5">
        <v>75.911497671225135</v>
      </c>
      <c r="J143" s="5">
        <v>69.678493911564459</v>
      </c>
      <c r="K143" s="5">
        <v>70.762106277588387</v>
      </c>
      <c r="L143" s="5">
        <v>73.609303841031874</v>
      </c>
      <c r="M143" s="5">
        <v>69.876725046382518</v>
      </c>
      <c r="N143" s="5">
        <v>71.315935755523952</v>
      </c>
      <c r="O143" s="5">
        <v>78.136120383047228</v>
      </c>
      <c r="P143" s="5">
        <v>74.308404619865442</v>
      </c>
      <c r="Q143" s="5">
        <v>71.18890720495915</v>
      </c>
      <c r="R143" s="5">
        <v>79.670657553341201</v>
      </c>
      <c r="S143" s="5">
        <v>73.790022132805603</v>
      </c>
      <c r="T143" s="5">
        <v>73.666201991725785</v>
      </c>
      <c r="U143" s="5">
        <v>79.863605971545695</v>
      </c>
      <c r="V143" s="5">
        <v>75.943812325756795</v>
      </c>
      <c r="W143" s="5">
        <v>71.056324906170644</v>
      </c>
      <c r="X143" s="5">
        <v>72.811346520122825</v>
      </c>
      <c r="Y143" s="5">
        <v>72.510699159858021</v>
      </c>
      <c r="Z143" s="3">
        <f t="shared" si="32"/>
        <v>2.8653137764722345</v>
      </c>
      <c r="AA143" s="3">
        <f t="shared" si="33"/>
        <v>-1.3859794071480565</v>
      </c>
      <c r="AB143" s="3">
        <f t="shared" si="34"/>
        <v>0.88538123120586931</v>
      </c>
      <c r="AC143" s="3">
        <f t="shared" si="35"/>
        <v>-2.9924688643414896</v>
      </c>
      <c r="AD143" s="3">
        <f t="shared" si="36"/>
        <v>-2.6011149278464529</v>
      </c>
      <c r="AE143" s="3">
        <f t="shared" si="37"/>
        <v>-2.2776103340310101</v>
      </c>
      <c r="AF143" s="3">
        <f t="shared" si="38"/>
        <v>-1.4543742536873765</v>
      </c>
      <c r="AG143" s="18">
        <f t="shared" si="39"/>
        <v>-8.5067531821621998</v>
      </c>
      <c r="AH143" s="3">
        <f t="shared" si="40"/>
        <v>11.372066958634434</v>
      </c>
      <c r="AI143" s="3">
        <f t="shared" si="41"/>
        <v>-2.847197563443487</v>
      </c>
      <c r="AJ143" s="3">
        <f t="shared" si="42"/>
        <v>-6.8201846275232754</v>
      </c>
      <c r="AK143" s="3">
        <f t="shared" si="43"/>
        <v>-8.4817503483820502</v>
      </c>
      <c r="AL143" s="3">
        <f t="shared" si="44"/>
        <v>-6.1974039798199101</v>
      </c>
      <c r="AM143" s="3">
        <f t="shared" si="45"/>
        <v>-1.7550216139521808</v>
      </c>
      <c r="AN143" t="str">
        <f t="shared" si="46"/>
        <v>BI-RUI-016LD</v>
      </c>
      <c r="AO143" t="str">
        <f t="shared" si="47"/>
        <v>BI-RUI-016LD</v>
      </c>
    </row>
    <row r="144" spans="1:41">
      <c r="A144" s="1">
        <v>698</v>
      </c>
      <c r="B144" t="s">
        <v>38</v>
      </c>
      <c r="C144" t="s">
        <v>58</v>
      </c>
      <c r="E144" s="5">
        <v>63.147253695912312</v>
      </c>
      <c r="F144" s="5">
        <v>69.979714369030148</v>
      </c>
      <c r="G144" s="5">
        <v>69.458443947633</v>
      </c>
      <c r="H144" s="5">
        <v>63.139267645001183</v>
      </c>
      <c r="I144" s="5">
        <v>69.095085615146729</v>
      </c>
      <c r="J144" s="5">
        <v>70.138349132535197</v>
      </c>
      <c r="K144" s="5">
        <v>62.072295400671322</v>
      </c>
      <c r="L144" s="5">
        <v>67.798825937974215</v>
      </c>
      <c r="M144" s="5">
        <v>66.622819710113419</v>
      </c>
      <c r="N144" s="5">
        <v>63.716194712386667</v>
      </c>
      <c r="O144" s="5">
        <v>71.559282022250954</v>
      </c>
      <c r="P144" s="5">
        <v>67.881498103566315</v>
      </c>
      <c r="Q144" s="5">
        <v>65.447644032213816</v>
      </c>
      <c r="R144" s="5">
        <v>73.816397487496744</v>
      </c>
      <c r="S144" s="5">
        <v>70.840731524392524</v>
      </c>
      <c r="T144" s="5">
        <v>67.767207915151232</v>
      </c>
      <c r="U144" s="5">
        <v>74.945350138391092</v>
      </c>
      <c r="V144" s="5">
        <v>74.182319302012701</v>
      </c>
      <c r="W144" s="5">
        <v>66.518766962700255</v>
      </c>
      <c r="X144" s="5">
        <v>72.780740434039501</v>
      </c>
      <c r="Y144" s="5">
        <v>73.554999339668129</v>
      </c>
      <c r="Z144" s="3">
        <f t="shared" si="32"/>
        <v>-6.3111902517206886</v>
      </c>
      <c r="AA144" s="3">
        <f t="shared" si="33"/>
        <v>-6.9990814875340135</v>
      </c>
      <c r="AB144" s="3">
        <f t="shared" si="34"/>
        <v>-4.5505243094420962</v>
      </c>
      <c r="AC144" s="3">
        <f t="shared" si="35"/>
        <v>-4.1653033911796484</v>
      </c>
      <c r="AD144" s="3">
        <f t="shared" si="36"/>
        <v>-5.393087492178708</v>
      </c>
      <c r="AE144" s="3">
        <f t="shared" si="37"/>
        <v>-6.4151113868614686</v>
      </c>
      <c r="AF144" s="3">
        <f t="shared" si="38"/>
        <v>-7.0362323769678738</v>
      </c>
      <c r="AG144" s="18">
        <f t="shared" si="39"/>
        <v>-6.8324606731178363</v>
      </c>
      <c r="AH144" s="3">
        <f t="shared" si="40"/>
        <v>0.52127042139714774</v>
      </c>
      <c r="AI144" s="3">
        <f t="shared" si="41"/>
        <v>-5.7265305373028923</v>
      </c>
      <c r="AJ144" s="3">
        <f t="shared" si="42"/>
        <v>-7.8430873098642877</v>
      </c>
      <c r="AK144" s="3">
        <f t="shared" si="43"/>
        <v>-8.3687534552829277</v>
      </c>
      <c r="AL144" s="3">
        <f t="shared" si="44"/>
        <v>-7.1781422232398597</v>
      </c>
      <c r="AM144" s="3">
        <f t="shared" si="45"/>
        <v>-6.2619734713392461</v>
      </c>
      <c r="AN144" t="str">
        <f t="shared" si="46"/>
        <v>BI-RUI-016LD</v>
      </c>
      <c r="AO144" t="str">
        <f t="shared" si="47"/>
        <v>BI-RUI-016LD</v>
      </c>
    </row>
    <row r="145" spans="1:41">
      <c r="A145" s="1">
        <v>636</v>
      </c>
      <c r="B145" t="s">
        <v>39</v>
      </c>
      <c r="C145" t="s">
        <v>58</v>
      </c>
      <c r="E145" s="5">
        <v>63.739120856121893</v>
      </c>
      <c r="F145" s="5">
        <v>66.20726979377767</v>
      </c>
      <c r="G145" s="5">
        <v>65.104552771508096</v>
      </c>
      <c r="H145" s="5">
        <v>63.938845257191673</v>
      </c>
      <c r="I145" s="5">
        <v>71.401684206715117</v>
      </c>
      <c r="J145" s="5">
        <v>65.203200819896864</v>
      </c>
      <c r="K145" s="5">
        <v>63.561226780528308</v>
      </c>
      <c r="L145" s="5">
        <v>69.089148391115089</v>
      </c>
      <c r="M145" s="5">
        <v>70.812815821327291</v>
      </c>
      <c r="N145" s="5">
        <v>63.622345554673743</v>
      </c>
      <c r="O145" s="5">
        <v>70.371083614426396</v>
      </c>
      <c r="P145" s="5">
        <v>67.019390377179477</v>
      </c>
      <c r="Q145" s="5">
        <v>65.244044935358062</v>
      </c>
      <c r="R145" s="5">
        <v>74.481508927865093</v>
      </c>
      <c r="S145" s="5">
        <v>71.079131392927522</v>
      </c>
      <c r="T145" s="5">
        <v>69.779976727901641</v>
      </c>
      <c r="U145" s="5">
        <v>75.646553713276759</v>
      </c>
      <c r="V145" s="5">
        <v>74.146762815190215</v>
      </c>
      <c r="W145" s="5">
        <v>67.373078565567027</v>
      </c>
      <c r="X145" s="5">
        <v>70.857041937892973</v>
      </c>
      <c r="Y145" s="5">
        <v>73.239125620184083</v>
      </c>
      <c r="Z145" s="3">
        <f t="shared" si="32"/>
        <v>-1.3654319153862033</v>
      </c>
      <c r="AA145" s="3">
        <f t="shared" si="33"/>
        <v>-1.264355562705191</v>
      </c>
      <c r="AB145" s="3">
        <f t="shared" si="34"/>
        <v>-7.2515890407989829</v>
      </c>
      <c r="AC145" s="3">
        <f t="shared" si="35"/>
        <v>-3.3970448225057339</v>
      </c>
      <c r="AD145" s="3">
        <f t="shared" si="36"/>
        <v>-5.8350864575694601</v>
      </c>
      <c r="AE145" s="3">
        <f t="shared" si="37"/>
        <v>-4.366786087288574</v>
      </c>
      <c r="AF145" s="3">
        <f t="shared" si="38"/>
        <v>-5.8660470546170558</v>
      </c>
      <c r="AG145" s="18">
        <f t="shared" si="39"/>
        <v>-2.4681489376557764</v>
      </c>
      <c r="AH145" s="3">
        <f t="shared" si="40"/>
        <v>1.102717022269573</v>
      </c>
      <c r="AI145" s="3">
        <f t="shared" si="41"/>
        <v>-5.5279216105867803</v>
      </c>
      <c r="AJ145" s="3">
        <f t="shared" si="42"/>
        <v>-6.7487380597526538</v>
      </c>
      <c r="AK145" s="3">
        <f t="shared" si="43"/>
        <v>-9.2374639925070312</v>
      </c>
      <c r="AL145" s="3">
        <f t="shared" si="44"/>
        <v>-5.8665769853751186</v>
      </c>
      <c r="AM145" s="3">
        <f t="shared" si="45"/>
        <v>-3.4839633723259453</v>
      </c>
      <c r="AN145" t="str">
        <f t="shared" si="46"/>
        <v>BI-RUI-016LD</v>
      </c>
      <c r="AO145" t="str">
        <f t="shared" si="47"/>
        <v>BI-RUI-016LD</v>
      </c>
    </row>
    <row r="146" spans="1:41">
      <c r="A146" s="1">
        <v>575</v>
      </c>
      <c r="B146" t="s">
        <v>40</v>
      </c>
      <c r="C146" t="s">
        <v>58</v>
      </c>
      <c r="E146" s="5">
        <v>71.068119456804098</v>
      </c>
      <c r="F146" s="5">
        <v>64.294513431014394</v>
      </c>
      <c r="G146" s="5">
        <v>62.133711058827501</v>
      </c>
      <c r="H146" s="5">
        <v>65.8926233682906</v>
      </c>
      <c r="I146" s="5">
        <v>63.711141206117198</v>
      </c>
      <c r="J146" s="5">
        <v>59.212668086769099</v>
      </c>
      <c r="K146" s="5">
        <v>66.476067589252324</v>
      </c>
      <c r="L146" s="5">
        <v>67.454586672454781</v>
      </c>
      <c r="M146" s="5">
        <v>61.296915499884349</v>
      </c>
      <c r="N146" s="5">
        <v>71.76583037040777</v>
      </c>
      <c r="O146" s="5">
        <v>69.182063068046148</v>
      </c>
      <c r="P146" s="5">
        <v>67.454668872283293</v>
      </c>
      <c r="Q146" s="5">
        <v>70.052351277978005</v>
      </c>
      <c r="R146" s="5">
        <v>73.621851252377169</v>
      </c>
      <c r="S146" s="5">
        <v>69.602313376765821</v>
      </c>
      <c r="T146" s="5">
        <v>70.159954408234469</v>
      </c>
      <c r="U146" s="5">
        <v>76.606249961634049</v>
      </c>
      <c r="V146" s="5">
        <v>74.691012222820774</v>
      </c>
      <c r="W146" s="5">
        <v>67.418216934942706</v>
      </c>
      <c r="X146" s="5">
        <v>70.008907851028241</v>
      </c>
      <c r="Y146" s="5">
        <v>73.727286506252057</v>
      </c>
      <c r="Z146" s="3">
        <f t="shared" si="32"/>
        <v>8.9344083979765969</v>
      </c>
      <c r="AA146" s="3">
        <f t="shared" si="33"/>
        <v>6.6799552815215009</v>
      </c>
      <c r="AB146" s="3">
        <f t="shared" si="34"/>
        <v>5.1791520893679746</v>
      </c>
      <c r="AC146" s="3">
        <f t="shared" si="35"/>
        <v>4.311161498124477</v>
      </c>
      <c r="AD146" s="3">
        <f t="shared" si="36"/>
        <v>0.45003790121218401</v>
      </c>
      <c r="AE146" s="3">
        <f t="shared" si="37"/>
        <v>-4.5310578145863047</v>
      </c>
      <c r="AF146" s="3">
        <f t="shared" si="38"/>
        <v>-6.309069571309351</v>
      </c>
      <c r="AG146" s="18">
        <f t="shared" si="39"/>
        <v>6.7736060257897037</v>
      </c>
      <c r="AH146" s="3">
        <f t="shared" si="40"/>
        <v>2.1608023721868932</v>
      </c>
      <c r="AI146" s="3">
        <f t="shared" si="41"/>
        <v>-0.97851908320245684</v>
      </c>
      <c r="AJ146" s="3">
        <f t="shared" si="42"/>
        <v>2.5837673023616219</v>
      </c>
      <c r="AK146" s="3">
        <f t="shared" si="43"/>
        <v>-3.5694999743991644</v>
      </c>
      <c r="AL146" s="3">
        <f t="shared" si="44"/>
        <v>-6.4462955533995796</v>
      </c>
      <c r="AM146" s="3">
        <f t="shared" si="45"/>
        <v>-2.5906909160855349</v>
      </c>
      <c r="AN146" t="str">
        <f t="shared" si="46"/>
        <v>BI-RUI-016LD</v>
      </c>
      <c r="AO146" t="str">
        <f t="shared" si="47"/>
        <v>BI-RUI-016LD</v>
      </c>
    </row>
    <row r="147" spans="1:41" s="12" customFormat="1">
      <c r="A147" s="1">
        <v>137</v>
      </c>
      <c r="B147" s="12" t="s">
        <v>41</v>
      </c>
      <c r="C147" s="12" t="s">
        <v>58</v>
      </c>
      <c r="D147"/>
      <c r="E147" s="5">
        <v>63.612378916274153</v>
      </c>
      <c r="F147" s="5">
        <v>67.914397835017738</v>
      </c>
      <c r="G147" s="5">
        <v>64.461151920672791</v>
      </c>
      <c r="H147" s="5">
        <v>64.421093940890813</v>
      </c>
      <c r="I147" s="5">
        <v>67.685601760680115</v>
      </c>
      <c r="J147" s="5">
        <v>64.442225611823289</v>
      </c>
      <c r="K147" s="5">
        <v>68.739320450285945</v>
      </c>
      <c r="L147" s="5">
        <v>74.339835821171192</v>
      </c>
      <c r="M147" s="5">
        <v>67.400091327642443</v>
      </c>
      <c r="N147" s="5">
        <v>65.946229155539982</v>
      </c>
      <c r="O147" s="5">
        <v>70.746966953575665</v>
      </c>
      <c r="P147" s="5">
        <v>69.78118948297066</v>
      </c>
      <c r="Q147" s="5">
        <v>68.366936914586162</v>
      </c>
      <c r="R147" s="5">
        <v>76.943380861522982</v>
      </c>
      <c r="S147" s="5">
        <v>70.701642512850356</v>
      </c>
      <c r="T147" s="5">
        <v>70.721921737111671</v>
      </c>
      <c r="U147" s="5">
        <v>74.932286907814415</v>
      </c>
      <c r="V147" s="5">
        <v>73.955255129113041</v>
      </c>
      <c r="W147" s="5">
        <v>63.836243099420599</v>
      </c>
      <c r="X147" s="5">
        <v>68.92767599906702</v>
      </c>
      <c r="Y147" s="5">
        <v>70.691675802430737</v>
      </c>
      <c r="Z147" s="3">
        <f t="shared" si="32"/>
        <v>-0.84877300439863745</v>
      </c>
      <c r="AA147" s="3">
        <f t="shared" si="33"/>
        <v>-2.1131670932476254E-2</v>
      </c>
      <c r="AB147" s="3">
        <f t="shared" si="34"/>
        <v>1.339229122643502</v>
      </c>
      <c r="AC147" s="3">
        <f t="shared" si="35"/>
        <v>-3.8349603274306787</v>
      </c>
      <c r="AD147" s="3">
        <f t="shared" si="36"/>
        <v>-2.3347055982641933</v>
      </c>
      <c r="AE147" s="3">
        <f t="shared" si="37"/>
        <v>-3.23333339200137</v>
      </c>
      <c r="AF147" s="3">
        <f t="shared" si="38"/>
        <v>-6.8554327030101376</v>
      </c>
      <c r="AG147" s="18">
        <f t="shared" si="39"/>
        <v>-4.3020189187435847</v>
      </c>
      <c r="AH147" s="3">
        <f t="shared" si="40"/>
        <v>3.4532459143449472</v>
      </c>
      <c r="AI147" s="3">
        <f t="shared" si="41"/>
        <v>-5.6005153708852475</v>
      </c>
      <c r="AJ147" s="3">
        <f t="shared" si="42"/>
        <v>-4.8007377980356836</v>
      </c>
      <c r="AK147" s="3">
        <f t="shared" si="43"/>
        <v>-8.5764439469368199</v>
      </c>
      <c r="AL147" s="3">
        <f t="shared" si="44"/>
        <v>-4.2103651707027439</v>
      </c>
      <c r="AM147" s="3">
        <f t="shared" si="45"/>
        <v>-5.0914328996464207</v>
      </c>
      <c r="AN147" t="str">
        <f t="shared" si="46"/>
        <v>BI-RUI-016LD</v>
      </c>
      <c r="AO147" t="str">
        <f t="shared" si="47"/>
        <v>BI-RUI-016LD</v>
      </c>
    </row>
    <row r="148" spans="1:41">
      <c r="A148" s="2">
        <v>199</v>
      </c>
      <c r="B148" t="s">
        <v>27</v>
      </c>
      <c r="C148" t="s">
        <v>59</v>
      </c>
      <c r="D148" t="s">
        <v>60</v>
      </c>
      <c r="E148" s="5">
        <v>61.719662284985013</v>
      </c>
      <c r="F148" s="5">
        <v>63.109331849424272</v>
      </c>
      <c r="G148" s="5">
        <v>54.143035868048358</v>
      </c>
      <c r="H148" s="5">
        <v>63.020880648308378</v>
      </c>
      <c r="I148" s="5">
        <v>64.521776124565264</v>
      </c>
      <c r="J148" s="5">
        <v>55.268079899499448</v>
      </c>
      <c r="K148" s="5">
        <v>62.385734215817088</v>
      </c>
      <c r="L148" s="5">
        <v>66.695475790376463</v>
      </c>
      <c r="M148" s="5">
        <v>55.551753410539192</v>
      </c>
      <c r="N148" s="5">
        <v>62.171023200054456</v>
      </c>
      <c r="O148" s="5">
        <v>70.580934621609444</v>
      </c>
      <c r="P148" s="5">
        <v>62.281654841881121</v>
      </c>
      <c r="Q148" s="5">
        <v>63.067542324816593</v>
      </c>
      <c r="R148" s="5">
        <v>74.217788151769867</v>
      </c>
      <c r="S148" s="5">
        <v>67.708824640904069</v>
      </c>
      <c r="T148" s="5">
        <v>69.45844257974403</v>
      </c>
      <c r="U148" s="5">
        <v>76.739726205576446</v>
      </c>
      <c r="V148" s="5">
        <v>70.759231666890784</v>
      </c>
      <c r="W148" s="5">
        <v>65.584352635770543</v>
      </c>
      <c r="X148" s="5">
        <v>61.494166180169792</v>
      </c>
      <c r="Y148" s="5">
        <v>68.531416814291674</v>
      </c>
      <c r="Z148" s="3">
        <f t="shared" si="32"/>
        <v>7.5766264169366551</v>
      </c>
      <c r="AA148" s="3">
        <f t="shared" si="33"/>
        <v>7.7528007488089301</v>
      </c>
      <c r="AB148" s="3">
        <f t="shared" si="34"/>
        <v>6.8339808052778963</v>
      </c>
      <c r="AC148" s="3">
        <f t="shared" si="35"/>
        <v>-0.11063164182666441</v>
      </c>
      <c r="AD148" s="3">
        <f t="shared" si="36"/>
        <v>-4.6412823160874765</v>
      </c>
      <c r="AE148" s="3">
        <f t="shared" si="37"/>
        <v>-1.3007890871467538</v>
      </c>
      <c r="AF148" s="3">
        <f t="shared" si="38"/>
        <v>-2.9470641785211313</v>
      </c>
      <c r="AG148" s="18">
        <f t="shared" si="39"/>
        <v>-1.3896695644392594</v>
      </c>
      <c r="AH148" s="3">
        <f t="shared" si="40"/>
        <v>8.9662959813759144</v>
      </c>
      <c r="AI148" s="3">
        <f t="shared" si="41"/>
        <v>-4.309741574559375</v>
      </c>
      <c r="AJ148" s="3">
        <f t="shared" si="42"/>
        <v>-8.4099114215549875</v>
      </c>
      <c r="AK148" s="3">
        <f t="shared" si="43"/>
        <v>-11.150245826953274</v>
      </c>
      <c r="AL148" s="3">
        <f t="shared" si="44"/>
        <v>-7.2812836258324154</v>
      </c>
      <c r="AM148" s="3">
        <f t="shared" si="45"/>
        <v>4.090186455600751</v>
      </c>
      <c r="AN148" t="str">
        <f t="shared" si="46"/>
        <v>BI-RUI-017LD</v>
      </c>
      <c r="AO148" t="str">
        <f t="shared" si="47"/>
        <v>BI-RUI-017LD</v>
      </c>
    </row>
    <row r="149" spans="1:41">
      <c r="A149" s="1">
        <v>262</v>
      </c>
      <c r="B149" t="s">
        <v>30</v>
      </c>
      <c r="C149" t="s">
        <v>59</v>
      </c>
      <c r="E149" s="5">
        <v>61.836625464529227</v>
      </c>
      <c r="F149" s="5">
        <v>61.190463282476493</v>
      </c>
      <c r="G149" s="5">
        <v>53.62498204934834</v>
      </c>
      <c r="H149" s="5">
        <v>62.624125456228789</v>
      </c>
      <c r="I149" s="5">
        <v>63.757387219528468</v>
      </c>
      <c r="J149" s="5">
        <v>51.645860474020488</v>
      </c>
      <c r="K149" s="5">
        <v>62.367890437720781</v>
      </c>
      <c r="L149" s="5">
        <v>65.198262236309077</v>
      </c>
      <c r="M149" s="5">
        <v>53.762864490220338</v>
      </c>
      <c r="N149" s="5">
        <v>62.365188961275358</v>
      </c>
      <c r="O149" s="5">
        <v>74.001149765317379</v>
      </c>
      <c r="P149" s="5">
        <v>65.605085555915139</v>
      </c>
      <c r="Q149" s="5">
        <v>63.228245652375001</v>
      </c>
      <c r="R149" s="5">
        <v>74.496955392597314</v>
      </c>
      <c r="S149" s="5">
        <v>69.924114491351176</v>
      </c>
      <c r="T149" s="5">
        <v>70.135753356744061</v>
      </c>
      <c r="U149" s="5">
        <v>76.343140309971758</v>
      </c>
      <c r="V149" s="5">
        <v>69.743340146648563</v>
      </c>
      <c r="W149" s="5">
        <v>65.510372591996841</v>
      </c>
      <c r="X149" s="5">
        <v>58.076362150840318</v>
      </c>
      <c r="Y149" s="5">
        <v>69.275802702280757</v>
      </c>
      <c r="Z149" s="3">
        <f t="shared" si="32"/>
        <v>8.2116434151808875</v>
      </c>
      <c r="AA149" s="3">
        <f t="shared" si="33"/>
        <v>10.978264982208302</v>
      </c>
      <c r="AB149" s="3">
        <f t="shared" si="34"/>
        <v>8.6050259475004438</v>
      </c>
      <c r="AC149" s="3">
        <f t="shared" si="35"/>
        <v>-3.2398965946397809</v>
      </c>
      <c r="AD149" s="3">
        <f t="shared" si="36"/>
        <v>-6.6958688389761747</v>
      </c>
      <c r="AE149" s="3">
        <f t="shared" si="37"/>
        <v>0.39241321009549779</v>
      </c>
      <c r="AF149" s="3">
        <f t="shared" si="38"/>
        <v>-3.7654301102839156</v>
      </c>
      <c r="AG149" s="18">
        <f t="shared" si="39"/>
        <v>0.64616218205273412</v>
      </c>
      <c r="AH149" s="3">
        <f t="shared" si="40"/>
        <v>7.5654812331281533</v>
      </c>
      <c r="AI149" s="3">
        <f t="shared" si="41"/>
        <v>-2.8303717985882955</v>
      </c>
      <c r="AJ149" s="3">
        <f t="shared" si="42"/>
        <v>-11.635960804042021</v>
      </c>
      <c r="AK149" s="3">
        <f t="shared" si="43"/>
        <v>-11.268709740222313</v>
      </c>
      <c r="AL149" s="3">
        <f t="shared" si="44"/>
        <v>-6.2073869532276973</v>
      </c>
      <c r="AM149" s="3">
        <f t="shared" si="45"/>
        <v>7.4340104411565235</v>
      </c>
      <c r="AN149" t="str">
        <f t="shared" si="46"/>
        <v>BI-RUI-017LD</v>
      </c>
      <c r="AO149" t="str">
        <f t="shared" si="47"/>
        <v>BI-RUI-017LD</v>
      </c>
    </row>
    <row r="150" spans="1:41">
      <c r="A150" s="1">
        <v>450</v>
      </c>
      <c r="B150" t="s">
        <v>32</v>
      </c>
      <c r="C150" t="s">
        <v>59</v>
      </c>
      <c r="E150" s="5">
        <v>62.038079274452159</v>
      </c>
      <c r="F150" s="5">
        <v>62.539921134130239</v>
      </c>
      <c r="G150" s="5">
        <v>53.146947968563921</v>
      </c>
      <c r="H150" s="5">
        <v>61.855775173475578</v>
      </c>
      <c r="I150" s="5">
        <v>67.245214118763471</v>
      </c>
      <c r="J150" s="5">
        <v>53.659418529020719</v>
      </c>
      <c r="K150" s="5">
        <v>62.660003110740803</v>
      </c>
      <c r="L150" s="5">
        <v>66.791266399545734</v>
      </c>
      <c r="M150" s="5">
        <v>55.456818334447888</v>
      </c>
      <c r="N150" s="5">
        <v>63.791001030883841</v>
      </c>
      <c r="O150" s="5">
        <v>75.849810090579467</v>
      </c>
      <c r="P150" s="5">
        <v>67.484379446649797</v>
      </c>
      <c r="Q150" s="5">
        <v>64.347662677036439</v>
      </c>
      <c r="R150" s="5">
        <v>74.712555500245259</v>
      </c>
      <c r="S150" s="5">
        <v>71.378676916827487</v>
      </c>
      <c r="T150" s="5">
        <v>70.175309655714571</v>
      </c>
      <c r="U150" s="5">
        <v>76.858158591013193</v>
      </c>
      <c r="V150" s="5">
        <v>70.328663868265309</v>
      </c>
      <c r="W150" s="5">
        <v>65.27780475047777</v>
      </c>
      <c r="X150" s="5">
        <v>60.155900159170557</v>
      </c>
      <c r="Y150" s="5">
        <v>66.977330941691918</v>
      </c>
      <c r="Z150" s="3">
        <f t="shared" si="32"/>
        <v>8.8911313058882371</v>
      </c>
      <c r="AA150" s="3">
        <f t="shared" si="33"/>
        <v>8.196356644454859</v>
      </c>
      <c r="AB150" s="3">
        <f t="shared" si="34"/>
        <v>7.2031847762929146</v>
      </c>
      <c r="AC150" s="3">
        <f t="shared" si="35"/>
        <v>-3.6933784157659559</v>
      </c>
      <c r="AD150" s="3">
        <f t="shared" si="36"/>
        <v>-7.0310142397910482</v>
      </c>
      <c r="AE150" s="3">
        <f t="shared" si="37"/>
        <v>-0.15335421255073811</v>
      </c>
      <c r="AF150" s="3">
        <f t="shared" si="38"/>
        <v>-1.6995261912141473</v>
      </c>
      <c r="AG150" s="18">
        <f t="shared" si="39"/>
        <v>-0.50184185967808048</v>
      </c>
      <c r="AH150" s="3">
        <f t="shared" si="40"/>
        <v>9.3929731655663176</v>
      </c>
      <c r="AI150" s="3">
        <f t="shared" si="41"/>
        <v>-4.1312632888049308</v>
      </c>
      <c r="AJ150" s="3">
        <f t="shared" si="42"/>
        <v>-12.058809059695626</v>
      </c>
      <c r="AK150" s="3">
        <f t="shared" si="43"/>
        <v>-10.36489282320882</v>
      </c>
      <c r="AL150" s="3">
        <f t="shared" si="44"/>
        <v>-6.6828489352986225</v>
      </c>
      <c r="AM150" s="3">
        <f t="shared" si="45"/>
        <v>5.1219045913072136</v>
      </c>
      <c r="AN150" t="str">
        <f t="shared" si="46"/>
        <v/>
      </c>
      <c r="AO150" t="str">
        <f t="shared" si="47"/>
        <v>BI-RUI-017LD</v>
      </c>
    </row>
    <row r="151" spans="1:41">
      <c r="A151" s="1">
        <v>12</v>
      </c>
      <c r="B151" t="s">
        <v>33</v>
      </c>
      <c r="C151" t="s">
        <v>59</v>
      </c>
      <c r="E151" s="5">
        <v>62.590788260024922</v>
      </c>
      <c r="F151" s="5">
        <v>65.473624997331399</v>
      </c>
      <c r="G151" s="5">
        <v>54.631794781992546</v>
      </c>
      <c r="H151" s="5">
        <v>63.445467471430462</v>
      </c>
      <c r="I151" s="5">
        <v>65.490660311072986</v>
      </c>
      <c r="J151" s="5">
        <v>56.085461824859458</v>
      </c>
      <c r="K151" s="5">
        <v>64.099685598169998</v>
      </c>
      <c r="L151" s="5">
        <v>68.23426190577004</v>
      </c>
      <c r="M151" s="5">
        <v>59.986789949093797</v>
      </c>
      <c r="N151" s="5">
        <v>61.974597825349463</v>
      </c>
      <c r="O151" s="5">
        <v>75.083245076272817</v>
      </c>
      <c r="P151" s="5">
        <v>67.07800922774301</v>
      </c>
      <c r="Q151" s="5">
        <v>63.733383189476228</v>
      </c>
      <c r="R151" s="5">
        <v>74.984444519514483</v>
      </c>
      <c r="S151" s="5">
        <v>69.970027847341896</v>
      </c>
      <c r="T151" s="5">
        <v>68.689631597831436</v>
      </c>
      <c r="U151" s="5">
        <v>76.880281163985956</v>
      </c>
      <c r="V151" s="5">
        <v>71.314275273241364</v>
      </c>
      <c r="W151" s="5">
        <v>66.457066343884179</v>
      </c>
      <c r="X151" s="5">
        <v>63.873819566502632</v>
      </c>
      <c r="Y151" s="5">
        <v>69.738546709066455</v>
      </c>
      <c r="Z151" s="3">
        <f t="shared" si="32"/>
        <v>7.9589934780323759</v>
      </c>
      <c r="AA151" s="3">
        <f t="shared" si="33"/>
        <v>7.360005646571004</v>
      </c>
      <c r="AB151" s="3">
        <f t="shared" si="34"/>
        <v>4.1128956490762008</v>
      </c>
      <c r="AC151" s="3">
        <f t="shared" si="35"/>
        <v>-5.1034114023935473</v>
      </c>
      <c r="AD151" s="3">
        <f t="shared" si="36"/>
        <v>-6.2366446578656678</v>
      </c>
      <c r="AE151" s="3">
        <f t="shared" si="37"/>
        <v>-2.6246436754099278</v>
      </c>
      <c r="AF151" s="3">
        <f t="shared" si="38"/>
        <v>-3.2814803651822757</v>
      </c>
      <c r="AG151" s="18">
        <f t="shared" si="39"/>
        <v>-2.8828367373064765</v>
      </c>
      <c r="AH151" s="3">
        <f t="shared" si="40"/>
        <v>10.841830215338852</v>
      </c>
      <c r="AI151" s="3">
        <f t="shared" si="41"/>
        <v>-4.1345763076000424</v>
      </c>
      <c r="AJ151" s="3">
        <f t="shared" si="42"/>
        <v>-13.108647250923354</v>
      </c>
      <c r="AK151" s="3">
        <f t="shared" si="43"/>
        <v>-11.251061330038254</v>
      </c>
      <c r="AL151" s="3">
        <f t="shared" si="44"/>
        <v>-8.1906495661545193</v>
      </c>
      <c r="AM151" s="3">
        <f t="shared" si="45"/>
        <v>2.5832467773815466</v>
      </c>
      <c r="AN151" t="str">
        <f t="shared" si="46"/>
        <v>BI-RUI-017LD</v>
      </c>
      <c r="AO151" t="str">
        <f t="shared" si="47"/>
        <v>BI-RUI-017LD</v>
      </c>
    </row>
    <row r="152" spans="1:41">
      <c r="A152" s="1">
        <v>513</v>
      </c>
      <c r="B152" t="s">
        <v>34</v>
      </c>
      <c r="C152" t="s">
        <v>59</v>
      </c>
      <c r="E152" s="5">
        <v>65.170062729540291</v>
      </c>
      <c r="F152" s="5">
        <v>64.083477724898458</v>
      </c>
      <c r="G152" s="5">
        <v>59.737301438055333</v>
      </c>
      <c r="H152" s="5">
        <v>61.735436575253956</v>
      </c>
      <c r="I152" s="5">
        <v>64.077738879824423</v>
      </c>
      <c r="J152" s="5">
        <v>53.158512861257982</v>
      </c>
      <c r="K152" s="5">
        <v>62.330048928372143</v>
      </c>
      <c r="L152" s="5">
        <v>66.902630793531117</v>
      </c>
      <c r="M152" s="5">
        <v>56.632233158179119</v>
      </c>
      <c r="N152" s="5">
        <v>61.360874488003923</v>
      </c>
      <c r="O152" s="5">
        <v>73.70324755781408</v>
      </c>
      <c r="P152" s="5">
        <v>63.845535458079681</v>
      </c>
      <c r="Q152" s="5">
        <v>63.790663039716449</v>
      </c>
      <c r="R152" s="5">
        <v>75.944218252909735</v>
      </c>
      <c r="S152" s="5">
        <v>69.60959838029413</v>
      </c>
      <c r="T152" s="5">
        <v>68.527362254161559</v>
      </c>
      <c r="U152" s="5">
        <v>76.636871494466135</v>
      </c>
      <c r="V152" s="5">
        <v>70.776640704174895</v>
      </c>
      <c r="W152" s="5">
        <v>66.130818845923514</v>
      </c>
      <c r="X152" s="5">
        <v>60.070503296959131</v>
      </c>
      <c r="Y152" s="5">
        <v>68.982977694074179</v>
      </c>
      <c r="Z152" s="3">
        <f t="shared" si="32"/>
        <v>5.4327612914849581</v>
      </c>
      <c r="AA152" s="3">
        <f t="shared" si="33"/>
        <v>8.5769237139959742</v>
      </c>
      <c r="AB152" s="3">
        <f t="shared" si="34"/>
        <v>5.6978157701930243</v>
      </c>
      <c r="AC152" s="3">
        <f t="shared" si="35"/>
        <v>-2.4846609700757583</v>
      </c>
      <c r="AD152" s="3">
        <f t="shared" si="36"/>
        <v>-5.8189353405776814</v>
      </c>
      <c r="AE152" s="3">
        <f t="shared" si="37"/>
        <v>-2.2492784500133354</v>
      </c>
      <c r="AF152" s="3">
        <f t="shared" si="38"/>
        <v>-2.8521588481506654</v>
      </c>
      <c r="AG152" s="18">
        <f t="shared" si="39"/>
        <v>1.0865850046418331</v>
      </c>
      <c r="AH152" s="3">
        <f t="shared" si="40"/>
        <v>4.3461762868431251</v>
      </c>
      <c r="AI152" s="3">
        <f t="shared" si="41"/>
        <v>-4.5725818651589734</v>
      </c>
      <c r="AJ152" s="3">
        <f t="shared" si="42"/>
        <v>-12.342373069810158</v>
      </c>
      <c r="AK152" s="3">
        <f t="shared" si="43"/>
        <v>-12.153555213193286</v>
      </c>
      <c r="AL152" s="3">
        <f t="shared" si="44"/>
        <v>-8.1095092403045754</v>
      </c>
      <c r="AM152" s="3">
        <f t="shared" si="45"/>
        <v>6.0603155489643825</v>
      </c>
      <c r="AN152" t="str">
        <f t="shared" si="46"/>
        <v>BI-RUI-017LD</v>
      </c>
      <c r="AO152" t="str">
        <f t="shared" si="47"/>
        <v>BI-RUI-017LD</v>
      </c>
    </row>
    <row r="153" spans="1:41">
      <c r="A153" s="1">
        <v>387</v>
      </c>
      <c r="B153" t="s">
        <v>35</v>
      </c>
      <c r="C153" t="s">
        <v>59</v>
      </c>
      <c r="E153" s="5">
        <v>65.145423341270245</v>
      </c>
      <c r="F153" s="5">
        <v>68.630022179973224</v>
      </c>
      <c r="G153" s="5">
        <v>63.640220426332121</v>
      </c>
      <c r="H153" s="5">
        <v>66.080467773335954</v>
      </c>
      <c r="I153" s="5">
        <v>69.71067793037885</v>
      </c>
      <c r="J153" s="5">
        <v>65.244729655126235</v>
      </c>
      <c r="K153" s="5">
        <v>66.827430319706295</v>
      </c>
      <c r="L153" s="5">
        <v>72.109726815025354</v>
      </c>
      <c r="M153" s="5">
        <v>65.846077151474148</v>
      </c>
      <c r="N153" s="5">
        <v>67.802171792484572</v>
      </c>
      <c r="O153" s="5">
        <v>79.977037287946288</v>
      </c>
      <c r="P153" s="5">
        <v>69.472520659899558</v>
      </c>
      <c r="Q153" s="5">
        <v>67.526243349291207</v>
      </c>
      <c r="R153" s="5">
        <v>82.780409228969191</v>
      </c>
      <c r="S153" s="5">
        <v>73.584601617562598</v>
      </c>
      <c r="T153" s="5">
        <v>71.633219450055577</v>
      </c>
      <c r="U153" s="5">
        <v>80.21326197739269</v>
      </c>
      <c r="V153" s="5">
        <v>74.824682298252142</v>
      </c>
      <c r="W153" s="5">
        <v>71.054197258052653</v>
      </c>
      <c r="X153" s="5">
        <v>63.472235102076937</v>
      </c>
      <c r="Y153" s="5">
        <v>70.386270893644138</v>
      </c>
      <c r="Z153" s="3">
        <f t="shared" si="32"/>
        <v>1.5052029149381241</v>
      </c>
      <c r="AA153" s="3">
        <f t="shared" si="33"/>
        <v>0.83573811820971855</v>
      </c>
      <c r="AB153" s="3">
        <f t="shared" si="34"/>
        <v>0.9813531682321468</v>
      </c>
      <c r="AC153" s="3">
        <f t="shared" si="35"/>
        <v>-1.6703488674149867</v>
      </c>
      <c r="AD153" s="3">
        <f t="shared" si="36"/>
        <v>-6.058358268271391</v>
      </c>
      <c r="AE153" s="3">
        <f t="shared" si="37"/>
        <v>-3.191462848196565</v>
      </c>
      <c r="AF153" s="3">
        <f t="shared" si="38"/>
        <v>0.66792636440851538</v>
      </c>
      <c r="AG153" s="18">
        <f t="shared" si="39"/>
        <v>-3.4845988387029792</v>
      </c>
      <c r="AH153" s="3">
        <f t="shared" si="40"/>
        <v>4.9898017536411032</v>
      </c>
      <c r="AI153" s="3">
        <f t="shared" si="41"/>
        <v>-5.2822964953190592</v>
      </c>
      <c r="AJ153" s="3">
        <f t="shared" si="42"/>
        <v>-12.174865495461717</v>
      </c>
      <c r="AK153" s="3">
        <f t="shared" si="43"/>
        <v>-15.254165879677984</v>
      </c>
      <c r="AL153" s="3">
        <f t="shared" si="44"/>
        <v>-8.5800425273371133</v>
      </c>
      <c r="AM153" s="3">
        <f t="shared" si="45"/>
        <v>7.5819621559757167</v>
      </c>
      <c r="AN153" t="str">
        <f t="shared" si="46"/>
        <v>BI-RUI-017LD</v>
      </c>
      <c r="AO153" t="str">
        <f t="shared" si="47"/>
        <v>BI-RUI-017LD</v>
      </c>
    </row>
    <row r="154" spans="1:41">
      <c r="A154" s="1">
        <v>324</v>
      </c>
      <c r="B154" t="s">
        <v>36</v>
      </c>
      <c r="C154" t="s">
        <v>59</v>
      </c>
      <c r="E154" s="5">
        <v>64.919053554195131</v>
      </c>
      <c r="F154" s="5">
        <v>69.520423359977769</v>
      </c>
      <c r="G154" s="5">
        <v>65.577743103787626</v>
      </c>
      <c r="H154" s="5">
        <v>66.346075278941555</v>
      </c>
      <c r="I154" s="5">
        <v>71.426096120860009</v>
      </c>
      <c r="J154" s="5">
        <v>64.998505774185546</v>
      </c>
      <c r="K154" s="5">
        <v>66.325403740589891</v>
      </c>
      <c r="L154" s="5">
        <v>71.224481551095934</v>
      </c>
      <c r="M154" s="5">
        <v>64.771098130809023</v>
      </c>
      <c r="N154" s="5">
        <v>65.87612863683114</v>
      </c>
      <c r="O154" s="5">
        <v>75.261173615217331</v>
      </c>
      <c r="P154" s="5">
        <v>66.771604093911407</v>
      </c>
      <c r="Q154" s="5">
        <v>66.812701819725177</v>
      </c>
      <c r="R154" s="5">
        <v>73.240382138380966</v>
      </c>
      <c r="S154" s="5">
        <v>70.159500840839883</v>
      </c>
      <c r="T154" s="5">
        <v>71.165179339835049</v>
      </c>
      <c r="U154" s="5">
        <v>77.102712099967874</v>
      </c>
      <c r="V154" s="5">
        <v>71.742431607964917</v>
      </c>
      <c r="W154" s="5">
        <v>68.643468794857625</v>
      </c>
      <c r="X154" s="5">
        <v>64.861679861022921</v>
      </c>
      <c r="Y154" s="5">
        <v>67.060738854751577</v>
      </c>
      <c r="Z154" s="3">
        <f t="shared" si="32"/>
        <v>-0.65868954959249493</v>
      </c>
      <c r="AA154" s="3">
        <f t="shared" si="33"/>
        <v>1.3475695047560095</v>
      </c>
      <c r="AB154" s="3">
        <f t="shared" si="34"/>
        <v>1.5543056097808687</v>
      </c>
      <c r="AC154" s="3">
        <f t="shared" si="35"/>
        <v>-0.89547545708026632</v>
      </c>
      <c r="AD154" s="3">
        <f t="shared" si="36"/>
        <v>-3.3467990211147054</v>
      </c>
      <c r="AE154" s="3">
        <f t="shared" si="37"/>
        <v>-0.57725226812986818</v>
      </c>
      <c r="AF154" s="3">
        <f t="shared" si="38"/>
        <v>1.5827299401060486</v>
      </c>
      <c r="AG154" s="18">
        <f t="shared" si="39"/>
        <v>-4.6013698057826389</v>
      </c>
      <c r="AH154" s="3">
        <f t="shared" si="40"/>
        <v>3.942680256190144</v>
      </c>
      <c r="AI154" s="3">
        <f t="shared" si="41"/>
        <v>-4.8990778105060429</v>
      </c>
      <c r="AJ154" s="3">
        <f t="shared" si="42"/>
        <v>-9.3850449783861905</v>
      </c>
      <c r="AK154" s="3">
        <f t="shared" si="43"/>
        <v>-6.4276803186557885</v>
      </c>
      <c r="AL154" s="3">
        <f t="shared" si="44"/>
        <v>-5.9375327601328252</v>
      </c>
      <c r="AM154" s="3">
        <f t="shared" si="45"/>
        <v>3.7817889338347044</v>
      </c>
      <c r="AN154" t="str">
        <f t="shared" si="46"/>
        <v/>
      </c>
      <c r="AO154" t="str">
        <f t="shared" si="47"/>
        <v>BI-RUI-017LD</v>
      </c>
    </row>
    <row r="155" spans="1:41">
      <c r="A155" s="1">
        <v>75</v>
      </c>
      <c r="B155" t="s">
        <v>37</v>
      </c>
      <c r="C155" t="s">
        <v>59</v>
      </c>
      <c r="E155" s="5">
        <v>70.12797121291716</v>
      </c>
      <c r="F155" s="5">
        <v>82.624250121036496</v>
      </c>
      <c r="G155" s="5">
        <v>71.535577504287488</v>
      </c>
      <c r="H155" s="5">
        <v>72.366564224265559</v>
      </c>
      <c r="I155" s="5">
        <v>81.959789337278551</v>
      </c>
      <c r="J155" s="5">
        <v>70.162939748051599</v>
      </c>
      <c r="K155" s="5">
        <v>70.289532141865095</v>
      </c>
      <c r="L155" s="5">
        <v>78.156660537085244</v>
      </c>
      <c r="M155" s="5">
        <v>67.838516221730117</v>
      </c>
      <c r="N155" s="5">
        <v>71.816453471930828</v>
      </c>
      <c r="O155" s="5">
        <v>83.473469890958057</v>
      </c>
      <c r="P155" s="5">
        <v>71.408975039158733</v>
      </c>
      <c r="Q155" s="5">
        <v>74.550785791447908</v>
      </c>
      <c r="R155" s="5">
        <v>80.938407447163669</v>
      </c>
      <c r="S155" s="5">
        <v>73.738214813841779</v>
      </c>
      <c r="T155" s="5">
        <v>81.114234743413945</v>
      </c>
      <c r="U155" s="5">
        <v>84.535250595141548</v>
      </c>
      <c r="V155" s="5">
        <v>76.162156724864019</v>
      </c>
      <c r="W155" s="5">
        <v>73.567542614451909</v>
      </c>
      <c r="X155" s="5">
        <v>80.18520736421425</v>
      </c>
      <c r="Y155" s="5">
        <v>73.105111659422093</v>
      </c>
      <c r="Z155" s="3">
        <f t="shared" si="32"/>
        <v>-1.4076062913703282</v>
      </c>
      <c r="AA155" s="3">
        <f t="shared" si="33"/>
        <v>2.2036244762139603</v>
      </c>
      <c r="AB155" s="3">
        <f t="shared" si="34"/>
        <v>2.4510159201349779</v>
      </c>
      <c r="AC155" s="3">
        <f t="shared" si="35"/>
        <v>0.40747843277209483</v>
      </c>
      <c r="AD155" s="3">
        <f t="shared" si="36"/>
        <v>0.81257097760612851</v>
      </c>
      <c r="AE155" s="3">
        <f t="shared" si="37"/>
        <v>4.9520780185499262</v>
      </c>
      <c r="AF155" s="3">
        <f t="shared" si="38"/>
        <v>0.46243095502981646</v>
      </c>
      <c r="AG155" s="18">
        <f t="shared" si="39"/>
        <v>-12.496278908119336</v>
      </c>
      <c r="AH155" s="3">
        <f t="shared" si="40"/>
        <v>11.088672616749008</v>
      </c>
      <c r="AI155" s="3">
        <f t="shared" si="41"/>
        <v>-7.8671283952201492</v>
      </c>
      <c r="AJ155" s="3">
        <f t="shared" si="42"/>
        <v>-11.657016419027229</v>
      </c>
      <c r="AK155" s="3">
        <f t="shared" si="43"/>
        <v>-6.3876216557157619</v>
      </c>
      <c r="AL155" s="3">
        <f t="shared" si="44"/>
        <v>-3.4210158517276028</v>
      </c>
      <c r="AM155" s="3">
        <f t="shared" si="45"/>
        <v>-6.6176647497623406</v>
      </c>
      <c r="AN155" t="str">
        <f t="shared" si="46"/>
        <v/>
      </c>
      <c r="AO155" t="str">
        <f t="shared" si="47"/>
        <v>BI-RUI-017LD</v>
      </c>
    </row>
    <row r="156" spans="1:41">
      <c r="A156" s="1">
        <v>699</v>
      </c>
      <c r="B156" t="s">
        <v>38</v>
      </c>
      <c r="C156" t="s">
        <v>59</v>
      </c>
      <c r="E156" s="5">
        <v>63.137929267637382</v>
      </c>
      <c r="F156" s="5">
        <v>69.818697419580104</v>
      </c>
      <c r="G156" s="5">
        <v>60.467455505647067</v>
      </c>
      <c r="H156" s="5">
        <v>62.477842501035312</v>
      </c>
      <c r="I156" s="5">
        <v>67.345384862973702</v>
      </c>
      <c r="J156" s="5">
        <v>59.39635116829141</v>
      </c>
      <c r="K156" s="5">
        <v>62.202773027595569</v>
      </c>
      <c r="L156" s="5">
        <v>68.634137319609025</v>
      </c>
      <c r="M156" s="5">
        <v>60.133424038578937</v>
      </c>
      <c r="N156" s="5">
        <v>61.835419725553393</v>
      </c>
      <c r="O156" s="5">
        <v>73.293167694587382</v>
      </c>
      <c r="P156" s="5">
        <v>63.078493424298372</v>
      </c>
      <c r="Q156" s="5">
        <v>62.445874343121083</v>
      </c>
      <c r="R156" s="5">
        <v>72.830010736732376</v>
      </c>
      <c r="S156" s="5">
        <v>67.831634422309065</v>
      </c>
      <c r="T156" s="5">
        <v>64.084906531590121</v>
      </c>
      <c r="U156" s="5">
        <v>74.444948168182577</v>
      </c>
      <c r="V156" s="5">
        <v>70.357027656221021</v>
      </c>
      <c r="W156" s="5">
        <v>63.916731029738891</v>
      </c>
      <c r="X156" s="5">
        <v>60.442990329210943</v>
      </c>
      <c r="Y156" s="5">
        <v>67.146056616347693</v>
      </c>
      <c r="Z156" s="3">
        <f t="shared" si="32"/>
        <v>2.6704737619903156</v>
      </c>
      <c r="AA156" s="3">
        <f t="shared" si="33"/>
        <v>3.0814913327439015</v>
      </c>
      <c r="AB156" s="3">
        <f t="shared" si="34"/>
        <v>2.0693489890166319</v>
      </c>
      <c r="AC156" s="3">
        <f t="shared" si="35"/>
        <v>-1.2430736987449791</v>
      </c>
      <c r="AD156" s="3">
        <f t="shared" si="36"/>
        <v>-5.3857600791879818</v>
      </c>
      <c r="AE156" s="3">
        <f t="shared" si="37"/>
        <v>-6.2721211246308997</v>
      </c>
      <c r="AF156" s="3">
        <f t="shared" si="38"/>
        <v>-3.2293255866088018</v>
      </c>
      <c r="AG156" s="18">
        <f t="shared" si="39"/>
        <v>-6.680768151942722</v>
      </c>
      <c r="AH156" s="3">
        <f t="shared" si="40"/>
        <v>9.3512419139330376</v>
      </c>
      <c r="AI156" s="3">
        <f t="shared" si="41"/>
        <v>-6.4313642920134555</v>
      </c>
      <c r="AJ156" s="3">
        <f t="shared" si="42"/>
        <v>-11.457747969033989</v>
      </c>
      <c r="AK156" s="3">
        <f t="shared" si="43"/>
        <v>-10.384136393611293</v>
      </c>
      <c r="AL156" s="3">
        <f t="shared" si="44"/>
        <v>-10.360041636592456</v>
      </c>
      <c r="AM156" s="3">
        <f t="shared" si="45"/>
        <v>3.4737407005279479</v>
      </c>
      <c r="AN156" t="str">
        <f t="shared" si="46"/>
        <v>BI-RUI-017LD</v>
      </c>
      <c r="AO156" t="str">
        <f t="shared" si="47"/>
        <v>BI-RUI-017LD</v>
      </c>
    </row>
    <row r="157" spans="1:41">
      <c r="A157" s="1">
        <v>637</v>
      </c>
      <c r="B157" t="s">
        <v>39</v>
      </c>
      <c r="C157" t="s">
        <v>59</v>
      </c>
      <c r="E157" s="5">
        <v>61.250821340252692</v>
      </c>
      <c r="F157" s="5">
        <v>66.490783674233015</v>
      </c>
      <c r="G157" s="5">
        <v>60.879145528383297</v>
      </c>
      <c r="H157" s="5">
        <v>62.229749295649817</v>
      </c>
      <c r="I157" s="5">
        <v>70.990161589499095</v>
      </c>
      <c r="J157" s="5">
        <v>63.412595479528029</v>
      </c>
      <c r="K157" s="5">
        <v>63.448527837528523</v>
      </c>
      <c r="L157" s="5">
        <v>67.913687470648142</v>
      </c>
      <c r="M157" s="5">
        <v>66.493272565166592</v>
      </c>
      <c r="N157" s="5">
        <v>61.791615241994009</v>
      </c>
      <c r="O157" s="5">
        <v>75.387865362510553</v>
      </c>
      <c r="P157" s="5">
        <v>67.767466356025366</v>
      </c>
      <c r="Q157" s="5">
        <v>63.562365832788217</v>
      </c>
      <c r="R157" s="5">
        <v>75.686992004660723</v>
      </c>
      <c r="S157" s="5">
        <v>72.573106702951506</v>
      </c>
      <c r="T157" s="5">
        <v>68.825284692936094</v>
      </c>
      <c r="U157" s="5">
        <v>76.608043905750549</v>
      </c>
      <c r="V157" s="5">
        <v>71.300109703933103</v>
      </c>
      <c r="W157" s="5">
        <v>66.677661332907661</v>
      </c>
      <c r="X157" s="5">
        <v>61.452568103001568</v>
      </c>
      <c r="Y157" s="5">
        <v>69.95167028302258</v>
      </c>
      <c r="Z157" s="3">
        <f t="shared" si="32"/>
        <v>0.37167581186939458</v>
      </c>
      <c r="AA157" s="3">
        <f t="shared" si="33"/>
        <v>-1.1828461838782118</v>
      </c>
      <c r="AB157" s="3">
        <f t="shared" si="34"/>
        <v>-3.0447447276380686</v>
      </c>
      <c r="AC157" s="3">
        <f t="shared" si="35"/>
        <v>-5.9758511140313573</v>
      </c>
      <c r="AD157" s="3">
        <f t="shared" si="36"/>
        <v>-9.0107408701632892</v>
      </c>
      <c r="AE157" s="3">
        <f t="shared" si="37"/>
        <v>-2.4748250109970087</v>
      </c>
      <c r="AF157" s="3">
        <f t="shared" si="38"/>
        <v>-3.2740089501149185</v>
      </c>
      <c r="AG157" s="18">
        <f t="shared" si="39"/>
        <v>-5.2399623339803227</v>
      </c>
      <c r="AH157" s="3">
        <f t="shared" si="40"/>
        <v>5.6116381458497173</v>
      </c>
      <c r="AI157" s="3">
        <f t="shared" si="41"/>
        <v>-4.4651596331196188</v>
      </c>
      <c r="AJ157" s="3">
        <f t="shared" si="42"/>
        <v>-13.596250120516544</v>
      </c>
      <c r="AK157" s="3">
        <f t="shared" si="43"/>
        <v>-12.124626171872507</v>
      </c>
      <c r="AL157" s="3">
        <f t="shared" si="44"/>
        <v>-7.7827592128144545</v>
      </c>
      <c r="AM157" s="3">
        <f t="shared" si="45"/>
        <v>5.2250932299060935</v>
      </c>
      <c r="AN157" t="str">
        <f t="shared" si="46"/>
        <v>BI-RUI-017LD</v>
      </c>
      <c r="AO157" t="str">
        <f t="shared" si="47"/>
        <v>BI-RUI-017LD</v>
      </c>
    </row>
    <row r="158" spans="1:41">
      <c r="A158" s="1">
        <v>576</v>
      </c>
      <c r="B158" t="s">
        <v>40</v>
      </c>
      <c r="C158" t="s">
        <v>59</v>
      </c>
      <c r="E158" s="5">
        <v>62.754523206783759</v>
      </c>
      <c r="F158" s="5">
        <v>61.75319941197165</v>
      </c>
      <c r="G158" s="5">
        <v>54.366293193304557</v>
      </c>
      <c r="H158" s="5">
        <v>62.192933124545959</v>
      </c>
      <c r="I158" s="5">
        <v>63.268027635392869</v>
      </c>
      <c r="J158" s="5">
        <v>64.10126063154695</v>
      </c>
      <c r="K158" s="5">
        <v>65.678634294168958</v>
      </c>
      <c r="L158" s="5">
        <v>65.141734240926468</v>
      </c>
      <c r="M158" s="5">
        <v>54.899011471287267</v>
      </c>
      <c r="N158" s="5">
        <v>61.002318886972901</v>
      </c>
      <c r="O158" s="5">
        <v>73.740999796328481</v>
      </c>
      <c r="P158" s="5">
        <v>66.074995284141593</v>
      </c>
      <c r="Q158" s="5">
        <v>63.158733584339792</v>
      </c>
      <c r="R158" s="5">
        <v>75.409650890985432</v>
      </c>
      <c r="S158" s="5">
        <v>70.528811598351069</v>
      </c>
      <c r="T158" s="5">
        <v>70.426037240375919</v>
      </c>
      <c r="U158" s="5">
        <v>76.578536135393009</v>
      </c>
      <c r="V158" s="5">
        <v>71.80310008849348</v>
      </c>
      <c r="W158" s="5">
        <v>68.432866982614854</v>
      </c>
      <c r="X158" s="5">
        <v>60.40037054988516</v>
      </c>
      <c r="Y158" s="5">
        <v>69.955114143250768</v>
      </c>
      <c r="Z158" s="3">
        <f t="shared" si="32"/>
        <v>8.3882300134792018</v>
      </c>
      <c r="AA158" s="3">
        <f t="shared" si="33"/>
        <v>-1.9083275070009904</v>
      </c>
      <c r="AB158" s="3">
        <f t="shared" si="34"/>
        <v>10.779622822881691</v>
      </c>
      <c r="AC158" s="3">
        <f t="shared" si="35"/>
        <v>-5.0726763971686921</v>
      </c>
      <c r="AD158" s="3">
        <f t="shared" si="36"/>
        <v>-7.3700780140112769</v>
      </c>
      <c r="AE158" s="3">
        <f t="shared" si="37"/>
        <v>-1.3770628481175606</v>
      </c>
      <c r="AF158" s="3">
        <f t="shared" si="38"/>
        <v>-1.5222471606359136</v>
      </c>
      <c r="AG158" s="18">
        <f t="shared" si="39"/>
        <v>1.0013237948121088</v>
      </c>
      <c r="AH158" s="3">
        <f t="shared" si="40"/>
        <v>7.3869062186670931</v>
      </c>
      <c r="AI158" s="3">
        <f t="shared" si="41"/>
        <v>0.53690005324249057</v>
      </c>
      <c r="AJ158" s="3">
        <f t="shared" si="42"/>
        <v>-12.73868090935558</v>
      </c>
      <c r="AK158" s="3">
        <f t="shared" si="43"/>
        <v>-12.25091730664564</v>
      </c>
      <c r="AL158" s="3">
        <f t="shared" si="44"/>
        <v>-6.1524988950170894</v>
      </c>
      <c r="AM158" s="3">
        <f t="shared" si="45"/>
        <v>8.0324964327296939</v>
      </c>
      <c r="AN158" t="str">
        <f t="shared" si="46"/>
        <v/>
      </c>
      <c r="AO158" t="str">
        <f t="shared" si="47"/>
        <v>BI-RUI-017LD</v>
      </c>
    </row>
    <row r="159" spans="1:41" s="12" customFormat="1">
      <c r="A159" s="1">
        <v>138</v>
      </c>
      <c r="B159" s="12" t="s">
        <v>41</v>
      </c>
      <c r="C159" s="12" t="s">
        <v>59</v>
      </c>
      <c r="D159"/>
      <c r="E159" s="5">
        <v>62.02637543071377</v>
      </c>
      <c r="F159" s="5">
        <v>69.229170280886322</v>
      </c>
      <c r="G159" s="5">
        <v>55.180785457634713</v>
      </c>
      <c r="H159" s="5">
        <v>63.903927425520948</v>
      </c>
      <c r="I159" s="5">
        <v>70.22642338279428</v>
      </c>
      <c r="J159" s="5">
        <v>57.71470920851656</v>
      </c>
      <c r="K159" s="5">
        <v>70.057270107750753</v>
      </c>
      <c r="L159" s="5">
        <v>74.489493079669003</v>
      </c>
      <c r="M159" s="5">
        <v>64.973674130098829</v>
      </c>
      <c r="N159" s="5">
        <v>63.767162466442663</v>
      </c>
      <c r="O159" s="5">
        <v>74.531015658600538</v>
      </c>
      <c r="P159" s="5">
        <v>68.997254776369331</v>
      </c>
      <c r="Q159" s="5">
        <v>67.760432450099671</v>
      </c>
      <c r="R159" s="5">
        <v>76.663051146052666</v>
      </c>
      <c r="S159" s="5">
        <v>70.454136514860949</v>
      </c>
      <c r="T159" s="5">
        <v>69.918288916897097</v>
      </c>
      <c r="U159" s="5">
        <v>74.994194254276834</v>
      </c>
      <c r="V159" s="5">
        <v>70.684404563003866</v>
      </c>
      <c r="W159" s="5">
        <v>65.674105842981533</v>
      </c>
      <c r="X159" s="5">
        <v>61.750548037575861</v>
      </c>
      <c r="Y159" s="5">
        <v>67.401305483660863</v>
      </c>
      <c r="Z159" s="3">
        <f t="shared" si="32"/>
        <v>6.8455899730790577</v>
      </c>
      <c r="AA159" s="3">
        <f t="shared" si="33"/>
        <v>6.1892182170043881</v>
      </c>
      <c r="AB159" s="3">
        <f t="shared" si="34"/>
        <v>5.0835959776519246</v>
      </c>
      <c r="AC159" s="3">
        <f t="shared" si="35"/>
        <v>-5.2300923099266683</v>
      </c>
      <c r="AD159" s="3">
        <f t="shared" si="36"/>
        <v>-2.6937040647612776</v>
      </c>
      <c r="AE159" s="3">
        <f t="shared" si="37"/>
        <v>-0.76611564610676908</v>
      </c>
      <c r="AF159" s="3">
        <f t="shared" si="38"/>
        <v>-1.7271996406793306</v>
      </c>
      <c r="AG159" s="18">
        <f t="shared" si="39"/>
        <v>-7.2027948501725518</v>
      </c>
      <c r="AH159" s="3">
        <f t="shared" si="40"/>
        <v>14.04838482325161</v>
      </c>
      <c r="AI159" s="3">
        <f t="shared" si="41"/>
        <v>-4.4322229719182502</v>
      </c>
      <c r="AJ159" s="3">
        <f t="shared" si="42"/>
        <v>-10.763853192157875</v>
      </c>
      <c r="AK159" s="3">
        <f t="shared" si="43"/>
        <v>-8.9026186959529952</v>
      </c>
      <c r="AL159" s="3">
        <f t="shared" si="44"/>
        <v>-5.0759053373797371</v>
      </c>
      <c r="AM159" s="3">
        <f t="shared" si="45"/>
        <v>3.9235578054056717</v>
      </c>
      <c r="AN159" t="str">
        <f t="shared" si="46"/>
        <v/>
      </c>
      <c r="AO159" t="str">
        <f t="shared" si="47"/>
        <v>BI-RUI-017LD</v>
      </c>
    </row>
    <row r="160" spans="1:41">
      <c r="A160" s="2">
        <v>200</v>
      </c>
      <c r="B160" t="s">
        <v>27</v>
      </c>
      <c r="C160" t="s">
        <v>61</v>
      </c>
      <c r="D160" t="s">
        <v>62</v>
      </c>
      <c r="E160" s="5">
        <v>70.35796867258037</v>
      </c>
      <c r="F160" s="5">
        <v>69.289375942918127</v>
      </c>
      <c r="G160" s="5">
        <v>63.972262070065362</v>
      </c>
      <c r="H160" s="5">
        <v>70.092439934353848</v>
      </c>
      <c r="I160" s="5">
        <v>68.998407369506637</v>
      </c>
      <c r="J160" s="5">
        <v>62.794124108572042</v>
      </c>
      <c r="K160" s="5">
        <v>70.472477712108372</v>
      </c>
      <c r="L160" s="5">
        <v>69.369392455697835</v>
      </c>
      <c r="M160" s="5">
        <v>63.708541080476053</v>
      </c>
      <c r="N160" s="5">
        <v>70.345433218163265</v>
      </c>
      <c r="O160" s="5">
        <v>69.36330569646762</v>
      </c>
      <c r="P160" s="5">
        <v>63.48740584708839</v>
      </c>
      <c r="Q160" s="5">
        <v>69.888568079688895</v>
      </c>
      <c r="R160" s="5">
        <v>69.29509434681249</v>
      </c>
      <c r="S160" s="5">
        <v>63.717416821783431</v>
      </c>
      <c r="T160" s="5">
        <v>68.81312818739525</v>
      </c>
      <c r="U160" s="5">
        <v>69.804197507746167</v>
      </c>
      <c r="V160" s="5">
        <v>64.01365373661568</v>
      </c>
      <c r="W160" s="5">
        <v>67.163415472063861</v>
      </c>
      <c r="X160" s="5">
        <v>67.791997558097336</v>
      </c>
      <c r="Y160" s="5">
        <v>65.84934250339731</v>
      </c>
      <c r="Z160" s="3">
        <f t="shared" si="32"/>
        <v>6.3857066025150075</v>
      </c>
      <c r="AA160" s="3">
        <f t="shared" si="33"/>
        <v>7.2983158257818062</v>
      </c>
      <c r="AB160" s="3">
        <f t="shared" si="34"/>
        <v>6.7639366316323191</v>
      </c>
      <c r="AC160" s="3">
        <f t="shared" si="35"/>
        <v>6.8580273710748756</v>
      </c>
      <c r="AD160" s="3">
        <f t="shared" si="36"/>
        <v>6.1711512579054641</v>
      </c>
      <c r="AE160" s="3">
        <f t="shared" si="37"/>
        <v>4.7994744507795701</v>
      </c>
      <c r="AF160" s="3">
        <f t="shared" si="38"/>
        <v>1.3140729686665509</v>
      </c>
      <c r="AG160" s="18">
        <f t="shared" si="39"/>
        <v>1.0685927296622424</v>
      </c>
      <c r="AH160" s="3">
        <f t="shared" si="40"/>
        <v>5.3171138728527652</v>
      </c>
      <c r="AI160" s="3">
        <f t="shared" si="41"/>
        <v>1.1030852564105373</v>
      </c>
      <c r="AJ160" s="3">
        <f t="shared" si="42"/>
        <v>0.9821275216956451</v>
      </c>
      <c r="AK160" s="3">
        <f t="shared" si="43"/>
        <v>0.59347373287640437</v>
      </c>
      <c r="AL160" s="3">
        <f t="shared" si="44"/>
        <v>-0.99106932035091688</v>
      </c>
      <c r="AM160" s="3">
        <f t="shared" si="45"/>
        <v>-0.62858208603347521</v>
      </c>
      <c r="AN160" t="str">
        <f t="shared" si="46"/>
        <v/>
      </c>
      <c r="AO160" t="str">
        <f t="shared" si="47"/>
        <v/>
      </c>
    </row>
    <row r="161" spans="1:41">
      <c r="A161" s="1">
        <v>263</v>
      </c>
      <c r="B161" t="s">
        <v>30</v>
      </c>
      <c r="C161" t="s">
        <v>61</v>
      </c>
      <c r="E161" s="5">
        <v>69.41936024179148</v>
      </c>
      <c r="F161" s="5">
        <v>68.28286838319876</v>
      </c>
      <c r="G161" s="5">
        <v>61.490976391396678</v>
      </c>
      <c r="H161" s="5">
        <v>69.606364275933259</v>
      </c>
      <c r="I161" s="5">
        <v>68.493047072121882</v>
      </c>
      <c r="J161" s="5">
        <v>61.485554624522607</v>
      </c>
      <c r="K161" s="5">
        <v>69.626672127289183</v>
      </c>
      <c r="L161" s="5">
        <v>68.305580543208222</v>
      </c>
      <c r="M161" s="5">
        <v>62.387489424363437</v>
      </c>
      <c r="N161" s="5">
        <v>70.256522457041996</v>
      </c>
      <c r="O161" s="5">
        <v>69.029784131374129</v>
      </c>
      <c r="P161" s="5">
        <v>62.916158343348798</v>
      </c>
      <c r="Q161" s="5">
        <v>69.50407121407153</v>
      </c>
      <c r="R161" s="5">
        <v>68.883182820677973</v>
      </c>
      <c r="S161" s="5">
        <v>63.109772228274807</v>
      </c>
      <c r="T161" s="5">
        <v>68.124778786920999</v>
      </c>
      <c r="U161" s="5">
        <v>68.066995932209821</v>
      </c>
      <c r="V161" s="5">
        <v>63.98080707854173</v>
      </c>
      <c r="W161" s="5">
        <v>66.824632902226341</v>
      </c>
      <c r="X161" s="5">
        <v>67.501371445252303</v>
      </c>
      <c r="Y161" s="5">
        <v>63.439268915490914</v>
      </c>
      <c r="Z161" s="3">
        <f t="shared" si="32"/>
        <v>7.9283838503948019</v>
      </c>
      <c r="AA161" s="3">
        <f t="shared" si="33"/>
        <v>8.1208096514106529</v>
      </c>
      <c r="AB161" s="3">
        <f t="shared" si="34"/>
        <v>7.2391827029257456</v>
      </c>
      <c r="AC161" s="3">
        <f t="shared" si="35"/>
        <v>7.3403641136931981</v>
      </c>
      <c r="AD161" s="3">
        <f t="shared" si="36"/>
        <v>6.3942989857967234</v>
      </c>
      <c r="AE161" s="3">
        <f t="shared" si="37"/>
        <v>4.1439717083792686</v>
      </c>
      <c r="AF161" s="3">
        <f t="shared" si="38"/>
        <v>3.3853639867354275</v>
      </c>
      <c r="AG161" s="18">
        <f t="shared" si="39"/>
        <v>1.13649185859272</v>
      </c>
      <c r="AH161" s="3">
        <f t="shared" si="40"/>
        <v>6.7918919918020819</v>
      </c>
      <c r="AI161" s="3">
        <f t="shared" si="41"/>
        <v>1.3210915840809605</v>
      </c>
      <c r="AJ161" s="3">
        <f t="shared" si="42"/>
        <v>1.226738325667867</v>
      </c>
      <c r="AK161" s="3">
        <f t="shared" si="43"/>
        <v>0.62088839339355673</v>
      </c>
      <c r="AL161" s="3">
        <f t="shared" si="44"/>
        <v>5.7782854711177833E-2</v>
      </c>
      <c r="AM161" s="3">
        <f t="shared" si="45"/>
        <v>-0.67673854302596226</v>
      </c>
      <c r="AN161" t="str">
        <f t="shared" si="46"/>
        <v/>
      </c>
      <c r="AO161" t="str">
        <f t="shared" si="47"/>
        <v/>
      </c>
    </row>
    <row r="162" spans="1:41">
      <c r="A162" s="1">
        <v>451</v>
      </c>
      <c r="B162" t="s">
        <v>32</v>
      </c>
      <c r="C162" t="s">
        <v>61</v>
      </c>
      <c r="E162" s="5">
        <v>69.530358710271202</v>
      </c>
      <c r="F162" s="5">
        <v>68.30152236538531</v>
      </c>
      <c r="G162" s="5">
        <v>62.413488555946401</v>
      </c>
      <c r="H162" s="5">
        <v>69.629884520220799</v>
      </c>
      <c r="I162" s="5">
        <v>68.176230602841088</v>
      </c>
      <c r="J162" s="5">
        <v>61.288716256061157</v>
      </c>
      <c r="K162" s="5">
        <v>69.633074379270852</v>
      </c>
      <c r="L162" s="5">
        <v>68.42212355237551</v>
      </c>
      <c r="M162" s="5">
        <v>61.551955051492747</v>
      </c>
      <c r="N162" s="5">
        <v>69.707823308873401</v>
      </c>
      <c r="O162" s="5">
        <v>68.646760833991991</v>
      </c>
      <c r="P162" s="5">
        <v>61.904905096416037</v>
      </c>
      <c r="Q162" s="5">
        <v>69.829265657186014</v>
      </c>
      <c r="R162" s="5">
        <v>68.808285014823426</v>
      </c>
      <c r="S162" s="5">
        <v>62.951627986509457</v>
      </c>
      <c r="T162" s="5">
        <v>68.12632350875765</v>
      </c>
      <c r="U162" s="5">
        <v>69.152995779508998</v>
      </c>
      <c r="V162" s="5">
        <v>64.36199539435448</v>
      </c>
      <c r="W162" s="5">
        <v>67.405061686485055</v>
      </c>
      <c r="X162" s="5">
        <v>68.120318267727981</v>
      </c>
      <c r="Y162" s="5">
        <v>65.2151363619748</v>
      </c>
      <c r="Z162" s="3">
        <f t="shared" si="32"/>
        <v>7.1168701543248005</v>
      </c>
      <c r="AA162" s="3">
        <f t="shared" si="33"/>
        <v>8.3411682641596414</v>
      </c>
      <c r="AB162" s="3">
        <f t="shared" si="34"/>
        <v>8.0811193277781044</v>
      </c>
      <c r="AC162" s="3">
        <f t="shared" si="35"/>
        <v>7.8029182124573637</v>
      </c>
      <c r="AD162" s="3">
        <f t="shared" si="36"/>
        <v>6.8776376706765561</v>
      </c>
      <c r="AE162" s="3">
        <f t="shared" si="37"/>
        <v>3.7643281144031704</v>
      </c>
      <c r="AF162" s="3">
        <f t="shared" si="38"/>
        <v>2.1899253245102557</v>
      </c>
      <c r="AG162" s="18">
        <f t="shared" si="39"/>
        <v>1.2288363448858917</v>
      </c>
      <c r="AH162" s="3">
        <f t="shared" si="40"/>
        <v>5.8880338094389089</v>
      </c>
      <c r="AI162" s="3">
        <f t="shared" si="41"/>
        <v>1.2109508268953419</v>
      </c>
      <c r="AJ162" s="3">
        <f t="shared" si="42"/>
        <v>1.0610624748814104</v>
      </c>
      <c r="AK162" s="3">
        <f t="shared" si="43"/>
        <v>1.0209806423625878</v>
      </c>
      <c r="AL162" s="3">
        <f t="shared" si="44"/>
        <v>-1.026672270751348</v>
      </c>
      <c r="AM162" s="3">
        <f t="shared" si="45"/>
        <v>-0.7152565812429259</v>
      </c>
      <c r="AN162" t="str">
        <f t="shared" si="46"/>
        <v/>
      </c>
      <c r="AO162" t="str">
        <f t="shared" si="47"/>
        <v/>
      </c>
    </row>
    <row r="163" spans="1:41">
      <c r="A163" s="1">
        <v>13</v>
      </c>
      <c r="B163" t="s">
        <v>33</v>
      </c>
      <c r="C163" t="s">
        <v>61</v>
      </c>
      <c r="E163" s="5">
        <v>68.911789248817087</v>
      </c>
      <c r="F163" s="5">
        <v>68.286690930990858</v>
      </c>
      <c r="G163" s="5">
        <v>61.921959782170902</v>
      </c>
      <c r="H163" s="5">
        <v>69.449302675384345</v>
      </c>
      <c r="I163" s="5">
        <v>68.590424410460557</v>
      </c>
      <c r="J163" s="5">
        <v>61.665708610799634</v>
      </c>
      <c r="K163" s="5">
        <v>69.803943261911854</v>
      </c>
      <c r="L163" s="5">
        <v>69.073525876336106</v>
      </c>
      <c r="M163" s="5">
        <v>63.956821519739449</v>
      </c>
      <c r="N163" s="5">
        <v>68.942592926078561</v>
      </c>
      <c r="O163" s="5">
        <v>68.815067395854356</v>
      </c>
      <c r="P163" s="5">
        <v>62.159863768069449</v>
      </c>
      <c r="Q163" s="5">
        <v>68.92342869634416</v>
      </c>
      <c r="R163" s="5">
        <v>68.520321428560095</v>
      </c>
      <c r="S163" s="5">
        <v>63.153688347238273</v>
      </c>
      <c r="T163" s="5">
        <v>68.186180180801315</v>
      </c>
      <c r="U163" s="5">
        <v>68.433029426422422</v>
      </c>
      <c r="V163" s="5">
        <v>63.825862766768473</v>
      </c>
      <c r="W163" s="5">
        <v>66.951591621464189</v>
      </c>
      <c r="X163" s="5">
        <v>67.759715295264286</v>
      </c>
      <c r="Y163" s="5">
        <v>63.999917560376467</v>
      </c>
      <c r="Z163" s="3">
        <f t="shared" si="32"/>
        <v>6.9898294666461851</v>
      </c>
      <c r="AA163" s="3">
        <f t="shared" si="33"/>
        <v>7.7835940645847117</v>
      </c>
      <c r="AB163" s="3">
        <f t="shared" si="34"/>
        <v>5.8471217421724049</v>
      </c>
      <c r="AC163" s="3">
        <f t="shared" si="35"/>
        <v>6.7827291580091114</v>
      </c>
      <c r="AD163" s="3">
        <f t="shared" si="36"/>
        <v>5.7697403491058878</v>
      </c>
      <c r="AE163" s="3">
        <f t="shared" si="37"/>
        <v>4.360317414032842</v>
      </c>
      <c r="AF163" s="3">
        <f t="shared" si="38"/>
        <v>2.9516740610877221</v>
      </c>
      <c r="AG163" s="18">
        <f t="shared" si="39"/>
        <v>0.62509831782622882</v>
      </c>
      <c r="AH163" s="3">
        <f t="shared" si="40"/>
        <v>6.3647311488199563</v>
      </c>
      <c r="AI163" s="3">
        <f t="shared" si="41"/>
        <v>0.73041738557574831</v>
      </c>
      <c r="AJ163" s="3">
        <f t="shared" si="42"/>
        <v>0.12752553022420443</v>
      </c>
      <c r="AK163" s="3">
        <f t="shared" si="43"/>
        <v>0.40310726778406547</v>
      </c>
      <c r="AL163" s="3">
        <f t="shared" si="44"/>
        <v>-0.24684924562110666</v>
      </c>
      <c r="AM163" s="3">
        <f t="shared" si="45"/>
        <v>-0.80812367380009675</v>
      </c>
      <c r="AN163" t="str">
        <f t="shared" si="46"/>
        <v/>
      </c>
      <c r="AO163" t="str">
        <f t="shared" si="47"/>
        <v/>
      </c>
    </row>
    <row r="164" spans="1:41">
      <c r="A164" s="1">
        <v>514</v>
      </c>
      <c r="B164" t="s">
        <v>34</v>
      </c>
      <c r="C164" t="s">
        <v>61</v>
      </c>
      <c r="E164" s="5">
        <v>69.401858136476136</v>
      </c>
      <c r="F164" s="5">
        <v>68.609481887882879</v>
      </c>
      <c r="G164" s="5">
        <v>62.377907694603181</v>
      </c>
      <c r="H164" s="5">
        <v>69.716429019456058</v>
      </c>
      <c r="I164" s="5">
        <v>69.172710837615242</v>
      </c>
      <c r="J164" s="5">
        <v>61.967907134129391</v>
      </c>
      <c r="K164" s="5">
        <v>70.025296823971374</v>
      </c>
      <c r="L164" s="5">
        <v>68.765493802735563</v>
      </c>
      <c r="M164" s="5">
        <v>62.20868511901098</v>
      </c>
      <c r="N164" s="5">
        <v>69.453986896544237</v>
      </c>
      <c r="O164" s="5">
        <v>69.330141989105428</v>
      </c>
      <c r="P164" s="5">
        <v>63.159518189882263</v>
      </c>
      <c r="Q164" s="5">
        <v>70.255995393488931</v>
      </c>
      <c r="R164" s="5">
        <v>69.222830945140487</v>
      </c>
      <c r="S164" s="5">
        <v>63.767294782866713</v>
      </c>
      <c r="T164" s="5">
        <v>68.285764317918193</v>
      </c>
      <c r="U164" s="5">
        <v>69.124538362179365</v>
      </c>
      <c r="V164" s="5">
        <v>64.213316321743463</v>
      </c>
      <c r="W164" s="5">
        <v>67.539706099853731</v>
      </c>
      <c r="X164" s="5">
        <v>67.72756065423701</v>
      </c>
      <c r="Y164" s="5">
        <v>64.054069440688806</v>
      </c>
      <c r="Z164" s="3">
        <f t="shared" si="32"/>
        <v>7.0239504418729553</v>
      </c>
      <c r="AA164" s="3">
        <f t="shared" si="33"/>
        <v>7.7485218853266673</v>
      </c>
      <c r="AB164" s="3">
        <f t="shared" si="34"/>
        <v>7.816611704960394</v>
      </c>
      <c r="AC164" s="3">
        <f t="shared" si="35"/>
        <v>6.2944687066619736</v>
      </c>
      <c r="AD164" s="3">
        <f t="shared" si="36"/>
        <v>6.4887006106222174</v>
      </c>
      <c r="AE164" s="3">
        <f t="shared" si="37"/>
        <v>4.0724479961747306</v>
      </c>
      <c r="AF164" s="3">
        <f t="shared" si="38"/>
        <v>3.4856366591649248</v>
      </c>
      <c r="AG164" s="18">
        <f t="shared" si="39"/>
        <v>0.79237624859325706</v>
      </c>
      <c r="AH164" s="3">
        <f t="shared" si="40"/>
        <v>6.2315741932796982</v>
      </c>
      <c r="AI164" s="3">
        <f t="shared" si="41"/>
        <v>1.2598030212358111</v>
      </c>
      <c r="AJ164" s="3">
        <f t="shared" si="42"/>
        <v>0.1238449074388086</v>
      </c>
      <c r="AK164" s="3">
        <f t="shared" si="43"/>
        <v>1.0331644483484439</v>
      </c>
      <c r="AL164" s="3">
        <f t="shared" si="44"/>
        <v>-0.83877404426117153</v>
      </c>
      <c r="AM164" s="3">
        <f t="shared" si="45"/>
        <v>-0.18785455438327858</v>
      </c>
      <c r="AN164" t="str">
        <f t="shared" si="46"/>
        <v/>
      </c>
      <c r="AO164" t="str">
        <f t="shared" si="47"/>
        <v/>
      </c>
    </row>
    <row r="165" spans="1:41">
      <c r="A165" s="1">
        <v>388</v>
      </c>
      <c r="B165" t="s">
        <v>35</v>
      </c>
      <c r="C165" t="s">
        <v>61</v>
      </c>
      <c r="E165" s="5">
        <v>70.198395386060497</v>
      </c>
      <c r="F165" s="5">
        <v>68.746486798906773</v>
      </c>
      <c r="G165" s="5">
        <v>62.413090779881642</v>
      </c>
      <c r="H165" s="5">
        <v>69.85115534462426</v>
      </c>
      <c r="I165" s="5">
        <v>68.946278349719691</v>
      </c>
      <c r="J165" s="5">
        <v>62.408269771199222</v>
      </c>
      <c r="K165" s="5">
        <v>69.774671165477898</v>
      </c>
      <c r="L165" s="5">
        <v>69.25071432084539</v>
      </c>
      <c r="M165" s="5">
        <v>62.229872527492148</v>
      </c>
      <c r="N165" s="5">
        <v>69.741352138370601</v>
      </c>
      <c r="O165" s="5">
        <v>68.964583761538464</v>
      </c>
      <c r="P165" s="5">
        <v>63.213420877900852</v>
      </c>
      <c r="Q165" s="5">
        <v>70.410947439656425</v>
      </c>
      <c r="R165" s="5">
        <v>69.333131131497964</v>
      </c>
      <c r="S165" s="5">
        <v>63.578888743305058</v>
      </c>
      <c r="T165" s="5">
        <v>68.352399355942765</v>
      </c>
      <c r="U165" s="5">
        <v>68.527197626471761</v>
      </c>
      <c r="V165" s="5">
        <v>64.224692613172508</v>
      </c>
      <c r="W165" s="5">
        <v>67.593716450854274</v>
      </c>
      <c r="X165" s="5">
        <v>68.252237296946774</v>
      </c>
      <c r="Y165" s="5">
        <v>64.267624760639393</v>
      </c>
      <c r="Z165" s="3">
        <f t="shared" si="32"/>
        <v>7.7853046061788547</v>
      </c>
      <c r="AA165" s="3">
        <f t="shared" si="33"/>
        <v>7.4428855734250376</v>
      </c>
      <c r="AB165" s="3">
        <f t="shared" si="34"/>
        <v>7.5447986379857497</v>
      </c>
      <c r="AC165" s="3">
        <f t="shared" si="35"/>
        <v>6.5279312604697495</v>
      </c>
      <c r="AD165" s="3">
        <f t="shared" si="36"/>
        <v>6.8320586963513676</v>
      </c>
      <c r="AE165" s="3">
        <f t="shared" si="37"/>
        <v>4.1277067427702576</v>
      </c>
      <c r="AF165" s="3">
        <f t="shared" si="38"/>
        <v>3.3260916902148807</v>
      </c>
      <c r="AG165" s="18">
        <f t="shared" si="39"/>
        <v>1.4519085871537243</v>
      </c>
      <c r="AH165" s="3">
        <f t="shared" si="40"/>
        <v>6.3333960190251304</v>
      </c>
      <c r="AI165" s="3">
        <f t="shared" si="41"/>
        <v>0.52395684463250802</v>
      </c>
      <c r="AJ165" s="3">
        <f t="shared" si="42"/>
        <v>0.77676837683213762</v>
      </c>
      <c r="AK165" s="3">
        <f t="shared" si="43"/>
        <v>1.0778163081584609</v>
      </c>
      <c r="AL165" s="3">
        <f t="shared" si="44"/>
        <v>-0.17479827052899566</v>
      </c>
      <c r="AM165" s="3">
        <f t="shared" si="45"/>
        <v>-0.65852084609250028</v>
      </c>
      <c r="AN165" t="str">
        <f t="shared" si="46"/>
        <v/>
      </c>
      <c r="AO165" t="str">
        <f t="shared" si="47"/>
        <v/>
      </c>
    </row>
    <row r="166" spans="1:41">
      <c r="A166" s="1">
        <v>325</v>
      </c>
      <c r="B166" t="s">
        <v>36</v>
      </c>
      <c r="C166" t="s">
        <v>61</v>
      </c>
      <c r="E166" s="5">
        <v>69.114274827231156</v>
      </c>
      <c r="F166" s="5">
        <v>68.178299588522421</v>
      </c>
      <c r="G166" s="5">
        <v>62.185973451445449</v>
      </c>
      <c r="H166" s="5">
        <v>69.036554665040086</v>
      </c>
      <c r="I166" s="5">
        <v>68.390511298120899</v>
      </c>
      <c r="J166" s="5">
        <v>62.09713050976201</v>
      </c>
      <c r="K166" s="5">
        <v>69.801817633496967</v>
      </c>
      <c r="L166" s="5">
        <v>68.861560421936559</v>
      </c>
      <c r="M166" s="5">
        <v>62.515478872015223</v>
      </c>
      <c r="N166" s="5">
        <v>69.637747894122569</v>
      </c>
      <c r="O166" s="5">
        <v>69.557086011303511</v>
      </c>
      <c r="P166" s="5">
        <v>62.973304908758458</v>
      </c>
      <c r="Q166" s="5">
        <v>70.183165805892855</v>
      </c>
      <c r="R166" s="5">
        <v>69.369166167698538</v>
      </c>
      <c r="S166" s="5">
        <v>64.243257673161764</v>
      </c>
      <c r="T166" s="5">
        <v>67.449541309658414</v>
      </c>
      <c r="U166" s="5">
        <v>68.17854486086398</v>
      </c>
      <c r="V166" s="5">
        <v>63.854342508849797</v>
      </c>
      <c r="W166" s="5">
        <v>66.844279197061041</v>
      </c>
      <c r="X166" s="5">
        <v>67.831587534262567</v>
      </c>
      <c r="Y166" s="5">
        <v>63.786758218732928</v>
      </c>
      <c r="Z166" s="3">
        <f t="shared" si="32"/>
        <v>6.9283013757857077</v>
      </c>
      <c r="AA166" s="3">
        <f t="shared" si="33"/>
        <v>6.9394241552780755</v>
      </c>
      <c r="AB166" s="3">
        <f t="shared" si="34"/>
        <v>7.2863387614817441</v>
      </c>
      <c r="AC166" s="3">
        <f t="shared" si="35"/>
        <v>6.6644429853641114</v>
      </c>
      <c r="AD166" s="3">
        <f t="shared" si="36"/>
        <v>5.939908132731091</v>
      </c>
      <c r="AE166" s="3">
        <f t="shared" si="37"/>
        <v>3.5951988008086175</v>
      </c>
      <c r="AF166" s="3">
        <f t="shared" si="38"/>
        <v>3.0575209783281139</v>
      </c>
      <c r="AG166" s="18">
        <f t="shared" si="39"/>
        <v>0.93597523870873545</v>
      </c>
      <c r="AH166" s="3">
        <f t="shared" si="40"/>
        <v>5.9923261370769723</v>
      </c>
      <c r="AI166" s="3">
        <f t="shared" si="41"/>
        <v>0.94025721156040731</v>
      </c>
      <c r="AJ166" s="3">
        <f t="shared" si="42"/>
        <v>8.0661882819057951E-2</v>
      </c>
      <c r="AK166" s="3">
        <f t="shared" si="43"/>
        <v>0.81399963819431775</v>
      </c>
      <c r="AL166" s="3">
        <f t="shared" si="44"/>
        <v>-0.72900355120556526</v>
      </c>
      <c r="AM166" s="3">
        <f t="shared" si="45"/>
        <v>-0.98730833720152589</v>
      </c>
      <c r="AN166" t="str">
        <f t="shared" si="46"/>
        <v/>
      </c>
      <c r="AO166" t="str">
        <f t="shared" si="47"/>
        <v/>
      </c>
    </row>
    <row r="167" spans="1:41">
      <c r="A167" s="1">
        <v>76</v>
      </c>
      <c r="B167" t="s">
        <v>37</v>
      </c>
      <c r="C167" t="s">
        <v>61</v>
      </c>
      <c r="E167" s="5">
        <v>68.792993394440103</v>
      </c>
      <c r="F167" s="5">
        <v>68.604834886762319</v>
      </c>
      <c r="G167" s="5">
        <v>63.592584326203642</v>
      </c>
      <c r="H167" s="5">
        <v>68.682845201240255</v>
      </c>
      <c r="I167" s="5">
        <v>68.544078989476162</v>
      </c>
      <c r="J167" s="5">
        <v>62.894156163380757</v>
      </c>
      <c r="K167" s="5">
        <v>69.563354829495083</v>
      </c>
      <c r="L167" s="5">
        <v>68.33661484033388</v>
      </c>
      <c r="M167" s="5">
        <v>63.115764681653488</v>
      </c>
      <c r="N167" s="5">
        <v>69.071473330622069</v>
      </c>
      <c r="O167" s="5">
        <v>68.375967771012796</v>
      </c>
      <c r="P167" s="5">
        <v>63.186669955429252</v>
      </c>
      <c r="Q167" s="5">
        <v>69.148394831273833</v>
      </c>
      <c r="R167" s="5">
        <v>68.586186688519319</v>
      </c>
      <c r="S167" s="5">
        <v>63.599917637465232</v>
      </c>
      <c r="T167" s="5">
        <v>67.701010156124596</v>
      </c>
      <c r="U167" s="5">
        <v>68.133325589797636</v>
      </c>
      <c r="V167" s="5">
        <v>63.461237873796158</v>
      </c>
      <c r="W167" s="5">
        <v>66.683171990210141</v>
      </c>
      <c r="X167" s="5">
        <v>68.470674012410612</v>
      </c>
      <c r="Y167" s="5">
        <v>64.420096485529768</v>
      </c>
      <c r="Z167" s="3">
        <f t="shared" si="32"/>
        <v>5.2004090682364605</v>
      </c>
      <c r="AA167" s="3">
        <f t="shared" si="33"/>
        <v>5.7886890378594984</v>
      </c>
      <c r="AB167" s="3">
        <f t="shared" si="34"/>
        <v>6.4475901478415949</v>
      </c>
      <c r="AC167" s="3">
        <f t="shared" si="35"/>
        <v>5.884803375192817</v>
      </c>
      <c r="AD167" s="3">
        <f t="shared" si="36"/>
        <v>5.5484771938086013</v>
      </c>
      <c r="AE167" s="3">
        <f t="shared" si="37"/>
        <v>4.2397722823284383</v>
      </c>
      <c r="AF167" s="3">
        <f t="shared" si="38"/>
        <v>2.2630755046803728</v>
      </c>
      <c r="AG167" s="18">
        <f t="shared" si="39"/>
        <v>0.18815850767778386</v>
      </c>
      <c r="AH167" s="3">
        <f t="shared" si="40"/>
        <v>5.0122505605586767</v>
      </c>
      <c r="AI167" s="3">
        <f t="shared" si="41"/>
        <v>1.226739989161203</v>
      </c>
      <c r="AJ167" s="3">
        <f t="shared" si="42"/>
        <v>0.6955055596092734</v>
      </c>
      <c r="AK167" s="3">
        <f t="shared" si="43"/>
        <v>0.56220814275451403</v>
      </c>
      <c r="AL167" s="3">
        <f t="shared" si="44"/>
        <v>-0.43231543367303971</v>
      </c>
      <c r="AM167" s="3">
        <f t="shared" si="45"/>
        <v>-1.7875020222004707</v>
      </c>
      <c r="AN167" t="str">
        <f t="shared" si="46"/>
        <v/>
      </c>
      <c r="AO167" t="str">
        <f t="shared" si="47"/>
        <v/>
      </c>
    </row>
    <row r="168" spans="1:41">
      <c r="A168" s="1">
        <v>700</v>
      </c>
      <c r="B168" t="s">
        <v>38</v>
      </c>
      <c r="C168" t="s">
        <v>61</v>
      </c>
      <c r="E168" s="5">
        <v>70.361927652378256</v>
      </c>
      <c r="F168" s="5">
        <v>69.222580186013417</v>
      </c>
      <c r="G168" s="5">
        <v>62.512991677900501</v>
      </c>
      <c r="H168" s="5">
        <v>68.90325070317941</v>
      </c>
      <c r="I168" s="5">
        <v>68.201857009465201</v>
      </c>
      <c r="J168" s="5">
        <v>62.038419965581959</v>
      </c>
      <c r="K168" s="5">
        <v>69.58766632748079</v>
      </c>
      <c r="L168" s="5">
        <v>68.454564930876714</v>
      </c>
      <c r="M168" s="5">
        <v>62.242859123095457</v>
      </c>
      <c r="N168" s="5">
        <v>70.224997168389564</v>
      </c>
      <c r="O168" s="5">
        <v>69.676767364471317</v>
      </c>
      <c r="P168" s="5">
        <v>62.128021148262683</v>
      </c>
      <c r="Q168" s="5">
        <v>69.776076931679171</v>
      </c>
      <c r="R168" s="5">
        <v>69.117528461727758</v>
      </c>
      <c r="S168" s="5">
        <v>63.737307643040062</v>
      </c>
      <c r="T168" s="5">
        <v>67.862381891761046</v>
      </c>
      <c r="U168" s="5">
        <v>68.22280372985901</v>
      </c>
      <c r="V168" s="5">
        <v>62.779000322793472</v>
      </c>
      <c r="W168" s="5">
        <v>67.886923961501992</v>
      </c>
      <c r="X168" s="5">
        <v>68.601099191361413</v>
      </c>
      <c r="Y168" s="5">
        <v>63.171447444803107</v>
      </c>
      <c r="Z168" s="3">
        <f t="shared" si="32"/>
        <v>7.8489359744777545</v>
      </c>
      <c r="AA168" s="3">
        <f t="shared" si="33"/>
        <v>6.8648307375974511</v>
      </c>
      <c r="AB168" s="3">
        <f t="shared" si="34"/>
        <v>7.344807204385333</v>
      </c>
      <c r="AC168" s="3">
        <f t="shared" si="35"/>
        <v>8.0969760201268812</v>
      </c>
      <c r="AD168" s="3">
        <f t="shared" si="36"/>
        <v>6.0387692886391093</v>
      </c>
      <c r="AE168" s="3">
        <f t="shared" si="37"/>
        <v>5.0833815689675745</v>
      </c>
      <c r="AF168" s="3">
        <f t="shared" si="38"/>
        <v>4.7154765166988852</v>
      </c>
      <c r="AG168" s="18">
        <f t="shared" si="39"/>
        <v>1.1393474663648391</v>
      </c>
      <c r="AH168" s="3">
        <f t="shared" si="40"/>
        <v>6.7095885081129154</v>
      </c>
      <c r="AI168" s="3">
        <f t="shared" si="41"/>
        <v>1.1331013966040757</v>
      </c>
      <c r="AJ168" s="3">
        <f t="shared" si="42"/>
        <v>0.54822980391824672</v>
      </c>
      <c r="AK168" s="3">
        <f t="shared" si="43"/>
        <v>0.65854846995141259</v>
      </c>
      <c r="AL168" s="3">
        <f t="shared" si="44"/>
        <v>-0.36042183809796313</v>
      </c>
      <c r="AM168" s="3">
        <f t="shared" si="45"/>
        <v>-0.71417522985942128</v>
      </c>
      <c r="AN168" t="str">
        <f t="shared" si="46"/>
        <v/>
      </c>
      <c r="AO168" t="str">
        <f t="shared" si="47"/>
        <v/>
      </c>
    </row>
    <row r="169" spans="1:41">
      <c r="A169" s="1">
        <v>638</v>
      </c>
      <c r="B169" t="s">
        <v>39</v>
      </c>
      <c r="C169" t="s">
        <v>61</v>
      </c>
      <c r="E169" s="5">
        <v>69.675922705722982</v>
      </c>
      <c r="F169" s="5">
        <v>68.980830663520976</v>
      </c>
      <c r="G169" s="5">
        <v>62.343764861919901</v>
      </c>
      <c r="H169" s="5">
        <v>69.709623014658561</v>
      </c>
      <c r="I169" s="5">
        <v>68.707636569862643</v>
      </c>
      <c r="J169" s="5">
        <v>62.100296316268597</v>
      </c>
      <c r="K169" s="5">
        <v>69.561677066870544</v>
      </c>
      <c r="L169" s="5">
        <v>68.445674176179708</v>
      </c>
      <c r="M169" s="5">
        <v>62.024621957890332</v>
      </c>
      <c r="N169" s="5">
        <v>69.824188256354688</v>
      </c>
      <c r="O169" s="5">
        <v>68.627226328141674</v>
      </c>
      <c r="P169" s="5">
        <v>62.160620267672513</v>
      </c>
      <c r="Q169" s="5">
        <v>69.803228752635647</v>
      </c>
      <c r="R169" s="5">
        <v>69.12429997915028</v>
      </c>
      <c r="S169" s="5">
        <v>63.208080894903738</v>
      </c>
      <c r="T169" s="5">
        <v>68.609197253642122</v>
      </c>
      <c r="U169" s="5">
        <v>68.816759855054983</v>
      </c>
      <c r="V169" s="5">
        <v>64.179947303379436</v>
      </c>
      <c r="W169" s="5">
        <v>67.708633586454837</v>
      </c>
      <c r="X169" s="5">
        <v>67.794051030834865</v>
      </c>
      <c r="Y169" s="5">
        <v>64.088071993125084</v>
      </c>
      <c r="Z169" s="3">
        <f t="shared" si="32"/>
        <v>7.3321578438030812</v>
      </c>
      <c r="AA169" s="3">
        <f t="shared" si="33"/>
        <v>7.6093266983899639</v>
      </c>
      <c r="AB169" s="3">
        <f t="shared" si="34"/>
        <v>7.537055108980212</v>
      </c>
      <c r="AC169" s="3">
        <f t="shared" si="35"/>
        <v>7.6635679886821748</v>
      </c>
      <c r="AD169" s="3">
        <f t="shared" si="36"/>
        <v>6.5951478577319094</v>
      </c>
      <c r="AE169" s="3">
        <f t="shared" si="37"/>
        <v>4.4292499502626868</v>
      </c>
      <c r="AF169" s="3">
        <f t="shared" si="38"/>
        <v>3.6205615933297537</v>
      </c>
      <c r="AG169" s="18">
        <f t="shared" si="39"/>
        <v>0.69509204220200616</v>
      </c>
      <c r="AH169" s="3">
        <f t="shared" si="40"/>
        <v>6.6370658016010751</v>
      </c>
      <c r="AI169" s="3">
        <f t="shared" si="41"/>
        <v>1.1160028906908366</v>
      </c>
      <c r="AJ169" s="3">
        <f t="shared" si="42"/>
        <v>1.1969619282130139</v>
      </c>
      <c r="AK169" s="3">
        <f t="shared" si="43"/>
        <v>0.67892877348536729</v>
      </c>
      <c r="AL169" s="3">
        <f t="shared" si="44"/>
        <v>-0.2075626014128602</v>
      </c>
      <c r="AM169" s="3">
        <f t="shared" si="45"/>
        <v>-8.5417444380027518E-2</v>
      </c>
      <c r="AN169" t="str">
        <f t="shared" si="46"/>
        <v/>
      </c>
      <c r="AO169" t="str">
        <f t="shared" si="47"/>
        <v/>
      </c>
    </row>
    <row r="170" spans="1:41">
      <c r="A170" s="1">
        <v>577</v>
      </c>
      <c r="B170" t="s">
        <v>40</v>
      </c>
      <c r="C170" t="s">
        <v>61</v>
      </c>
      <c r="E170" s="5">
        <v>70.379700772332441</v>
      </c>
      <c r="F170" s="5">
        <v>69.239398741689598</v>
      </c>
      <c r="G170" s="5">
        <v>62.41058354900418</v>
      </c>
      <c r="H170" s="5">
        <v>69.560459260965658</v>
      </c>
      <c r="I170" s="5">
        <v>68.355028471952053</v>
      </c>
      <c r="J170" s="5">
        <v>62.620839013059353</v>
      </c>
      <c r="K170" s="5">
        <v>69.687019386291297</v>
      </c>
      <c r="L170" s="5">
        <v>67.932564358710735</v>
      </c>
      <c r="M170" s="5">
        <v>62.482204722611137</v>
      </c>
      <c r="N170" s="5">
        <v>69.937260572294235</v>
      </c>
      <c r="O170" s="5">
        <v>68.345697458998018</v>
      </c>
      <c r="P170" s="5">
        <v>62.28532606769997</v>
      </c>
      <c r="Q170" s="5">
        <v>69.900851640043527</v>
      </c>
      <c r="R170" s="5">
        <v>68.803563507715239</v>
      </c>
      <c r="S170" s="5">
        <v>63.178570982540442</v>
      </c>
      <c r="T170" s="5">
        <v>68.943553712493596</v>
      </c>
      <c r="U170" s="5">
        <v>68.974218862971227</v>
      </c>
      <c r="V170" s="5">
        <v>64.540813548224321</v>
      </c>
      <c r="W170" s="5">
        <v>67.554859091684861</v>
      </c>
      <c r="X170" s="5">
        <v>67.973465997658423</v>
      </c>
      <c r="Y170" s="5">
        <v>64.421785655949847</v>
      </c>
      <c r="Z170" s="3">
        <f t="shared" si="32"/>
        <v>7.9691172233282614</v>
      </c>
      <c r="AA170" s="3">
        <f t="shared" si="33"/>
        <v>6.9396202479063049</v>
      </c>
      <c r="AB170" s="3">
        <f t="shared" si="34"/>
        <v>7.2048146636801604</v>
      </c>
      <c r="AC170" s="3">
        <f t="shared" si="35"/>
        <v>7.6519345045942657</v>
      </c>
      <c r="AD170" s="3">
        <f t="shared" si="36"/>
        <v>6.7222806575030845</v>
      </c>
      <c r="AE170" s="3">
        <f t="shared" si="37"/>
        <v>4.4027401642692752</v>
      </c>
      <c r="AF170" s="3">
        <f t="shared" si="38"/>
        <v>3.1330734357350138</v>
      </c>
      <c r="AG170" s="18">
        <f t="shared" si="39"/>
        <v>1.1403020306428431</v>
      </c>
      <c r="AH170" s="3">
        <f t="shared" si="40"/>
        <v>6.8288151926854184</v>
      </c>
      <c r="AI170" s="3">
        <f t="shared" si="41"/>
        <v>1.7544550275805619</v>
      </c>
      <c r="AJ170" s="3">
        <f t="shared" si="42"/>
        <v>1.5915631132962176</v>
      </c>
      <c r="AK170" s="3">
        <f t="shared" si="43"/>
        <v>1.0972881323282877</v>
      </c>
      <c r="AL170" s="3">
        <f t="shared" si="44"/>
        <v>-3.0665150477631187E-2</v>
      </c>
      <c r="AM170" s="3">
        <f t="shared" si="45"/>
        <v>-0.41860690597356154</v>
      </c>
      <c r="AN170" t="str">
        <f t="shared" si="46"/>
        <v/>
      </c>
      <c r="AO170" t="str">
        <f t="shared" si="47"/>
        <v/>
      </c>
    </row>
    <row r="171" spans="1:41" s="12" customFormat="1">
      <c r="A171" s="1">
        <v>139</v>
      </c>
      <c r="B171" s="12" t="s">
        <v>41</v>
      </c>
      <c r="C171" s="12" t="s">
        <v>61</v>
      </c>
      <c r="D171"/>
      <c r="E171" s="5">
        <v>69.903437351110583</v>
      </c>
      <c r="F171" s="5">
        <v>68.133724652238172</v>
      </c>
      <c r="G171" s="5">
        <v>62.132277724973633</v>
      </c>
      <c r="H171" s="5">
        <v>69.58140781522971</v>
      </c>
      <c r="I171" s="5">
        <v>68.744839370457584</v>
      </c>
      <c r="J171" s="5">
        <v>62.306194511350242</v>
      </c>
      <c r="K171" s="5">
        <v>69.467780699466346</v>
      </c>
      <c r="L171" s="5">
        <v>68.920061781102774</v>
      </c>
      <c r="M171" s="5">
        <v>63.219771521236737</v>
      </c>
      <c r="N171" s="5">
        <v>69.105152379602885</v>
      </c>
      <c r="O171" s="5">
        <v>69.036832347120239</v>
      </c>
      <c r="P171" s="5">
        <v>62.995549311921117</v>
      </c>
      <c r="Q171" s="5">
        <v>69.833516582290756</v>
      </c>
      <c r="R171" s="5">
        <v>69.331416709348844</v>
      </c>
      <c r="S171" s="5">
        <v>64.313104605384993</v>
      </c>
      <c r="T171" s="5">
        <v>68.591895907475418</v>
      </c>
      <c r="U171" s="5">
        <v>68.219581773134948</v>
      </c>
      <c r="V171" s="5">
        <v>64.332667396163927</v>
      </c>
      <c r="W171" s="5">
        <v>67.081197186166008</v>
      </c>
      <c r="X171" s="5">
        <v>68.379282109922841</v>
      </c>
      <c r="Y171" s="5">
        <v>64.160496911355722</v>
      </c>
      <c r="Z171" s="3">
        <f t="shared" si="32"/>
        <v>7.7711596261369493</v>
      </c>
      <c r="AA171" s="3">
        <f t="shared" si="33"/>
        <v>7.2752133038794682</v>
      </c>
      <c r="AB171" s="3">
        <f t="shared" si="34"/>
        <v>6.2480091782296086</v>
      </c>
      <c r="AC171" s="3">
        <f t="shared" si="35"/>
        <v>6.1096030676817676</v>
      </c>
      <c r="AD171" s="3">
        <f t="shared" si="36"/>
        <v>5.5204119769057627</v>
      </c>
      <c r="AE171" s="3">
        <f t="shared" si="37"/>
        <v>4.2592285113114912</v>
      </c>
      <c r="AF171" s="3">
        <f t="shared" si="38"/>
        <v>2.9207002748102866</v>
      </c>
      <c r="AG171" s="18">
        <f t="shared" si="39"/>
        <v>1.7697126988724108</v>
      </c>
      <c r="AH171" s="3">
        <f t="shared" si="40"/>
        <v>6.0014469272645385</v>
      </c>
      <c r="AI171" s="3">
        <f t="shared" si="41"/>
        <v>0.54771891836357156</v>
      </c>
      <c r="AJ171" s="3">
        <f t="shared" si="42"/>
        <v>6.8320032482645843E-2</v>
      </c>
      <c r="AK171" s="3">
        <f t="shared" si="43"/>
        <v>0.50209987294191194</v>
      </c>
      <c r="AL171" s="3">
        <f t="shared" si="44"/>
        <v>0.37231413434047056</v>
      </c>
      <c r="AM171" s="3">
        <f t="shared" si="45"/>
        <v>-1.2980849237568322</v>
      </c>
      <c r="AN171" t="str">
        <f t="shared" si="46"/>
        <v/>
      </c>
      <c r="AO171" t="str">
        <f t="shared" si="47"/>
        <v/>
      </c>
    </row>
    <row r="172" spans="1:41">
      <c r="A172" s="2">
        <v>201</v>
      </c>
      <c r="B172" t="s">
        <v>27</v>
      </c>
      <c r="C172" t="s">
        <v>63</v>
      </c>
      <c r="E172" s="5">
        <v>74.138917719226328</v>
      </c>
      <c r="F172" s="5">
        <v>71.744646581128166</v>
      </c>
      <c r="G172" s="5">
        <v>69.660613074032199</v>
      </c>
      <c r="H172" s="5">
        <v>72.220494243574592</v>
      </c>
      <c r="I172" s="5">
        <v>70.267946899033845</v>
      </c>
      <c r="J172" s="5">
        <v>66.376079399230733</v>
      </c>
      <c r="K172" s="5">
        <v>74.259122462943608</v>
      </c>
      <c r="L172" s="5">
        <v>73.924640578115586</v>
      </c>
      <c r="M172" s="5">
        <v>69.730049819839152</v>
      </c>
      <c r="N172" s="5">
        <v>76.289543896489221</v>
      </c>
      <c r="O172" s="5">
        <v>72.678300200479597</v>
      </c>
      <c r="P172" s="5">
        <v>66.136395893204963</v>
      </c>
      <c r="Q172" s="5">
        <v>73.167117227763313</v>
      </c>
      <c r="R172" s="5">
        <v>73.741977004728398</v>
      </c>
      <c r="S172" s="5">
        <v>69.498358917691547</v>
      </c>
      <c r="T172" s="5">
        <v>71.249885198113731</v>
      </c>
      <c r="U172" s="5">
        <v>73.534820949983825</v>
      </c>
      <c r="V172" s="5">
        <v>71.219069124777619</v>
      </c>
      <c r="W172" s="5">
        <v>69.64731056952958</v>
      </c>
      <c r="X172" s="5">
        <v>74.015354995905909</v>
      </c>
      <c r="Y172" s="5">
        <v>82.110000091499586</v>
      </c>
      <c r="Z172" s="3">
        <f t="shared" si="32"/>
        <v>4.4783046451941289</v>
      </c>
      <c r="AA172" s="3">
        <f t="shared" si="33"/>
        <v>5.8444148443438593</v>
      </c>
      <c r="AB172" s="3">
        <f t="shared" si="34"/>
        <v>4.5290726431044561</v>
      </c>
      <c r="AC172" s="3">
        <f t="shared" si="35"/>
        <v>10.153148003284258</v>
      </c>
      <c r="AD172" s="3">
        <f t="shared" si="36"/>
        <v>3.668758310071766</v>
      </c>
      <c r="AE172" s="3">
        <f t="shared" si="37"/>
        <v>3.0816073336112026E-2</v>
      </c>
      <c r="AF172" s="3">
        <f t="shared" si="38"/>
        <v>-12.462689521970006</v>
      </c>
      <c r="AG172" s="18">
        <f t="shared" si="39"/>
        <v>2.3942711380981621</v>
      </c>
      <c r="AH172" s="3">
        <f t="shared" si="40"/>
        <v>2.0840335070959668</v>
      </c>
      <c r="AI172" s="3">
        <f t="shared" si="41"/>
        <v>0.33448188482802266</v>
      </c>
      <c r="AJ172" s="3">
        <f t="shared" si="42"/>
        <v>3.6112436960096232</v>
      </c>
      <c r="AK172" s="3">
        <f t="shared" si="43"/>
        <v>-0.57485977696508428</v>
      </c>
      <c r="AL172" s="3">
        <f t="shared" si="44"/>
        <v>-2.2849357518700941</v>
      </c>
      <c r="AM172" s="3">
        <f t="shared" si="45"/>
        <v>-4.3680444263763292</v>
      </c>
      <c r="AN172" t="str">
        <f t="shared" si="46"/>
        <v>BI-RUI-020LD</v>
      </c>
      <c r="AO172" t="str">
        <f t="shared" si="47"/>
        <v>BI-RUI-020LD</v>
      </c>
    </row>
    <row r="173" spans="1:41">
      <c r="A173" s="1">
        <v>264</v>
      </c>
      <c r="B173" t="s">
        <v>30</v>
      </c>
      <c r="C173" t="s">
        <v>63</v>
      </c>
      <c r="E173" s="5">
        <v>73.551464363004953</v>
      </c>
      <c r="F173" s="5">
        <v>70.928484917042127</v>
      </c>
      <c r="G173" s="5">
        <v>71.547913175376564</v>
      </c>
      <c r="H173" s="5">
        <v>74.438164007439184</v>
      </c>
      <c r="I173" s="5">
        <v>70.962898471946914</v>
      </c>
      <c r="J173" s="5">
        <v>71.579432728613398</v>
      </c>
      <c r="K173" s="5">
        <v>77.119099427251214</v>
      </c>
      <c r="L173" s="5">
        <v>73.299443745728922</v>
      </c>
      <c r="M173" s="5">
        <v>69.115404936811842</v>
      </c>
      <c r="N173" s="5">
        <v>73.168823332740786</v>
      </c>
      <c r="O173" s="5">
        <v>72.203545656467767</v>
      </c>
      <c r="P173" s="5">
        <v>66.877224598668789</v>
      </c>
      <c r="Q173" s="5">
        <v>72.700032955137587</v>
      </c>
      <c r="R173" s="5">
        <v>76.913755438769357</v>
      </c>
      <c r="S173" s="5">
        <v>71.395864422211034</v>
      </c>
      <c r="T173" s="5">
        <v>72.240758809231693</v>
      </c>
      <c r="U173" s="5">
        <v>74.868821696030466</v>
      </c>
      <c r="V173" s="5">
        <v>73.845663883734957</v>
      </c>
      <c r="W173" s="5">
        <v>72.421385640147832</v>
      </c>
      <c r="X173" s="5">
        <v>68.256695306926034</v>
      </c>
      <c r="Y173" s="5">
        <v>66.759858272427607</v>
      </c>
      <c r="Z173" s="3">
        <f t="shared" si="32"/>
        <v>2.0035511876283891</v>
      </c>
      <c r="AA173" s="3">
        <f t="shared" si="33"/>
        <v>2.8587312788257861</v>
      </c>
      <c r="AB173" s="3">
        <f t="shared" si="34"/>
        <v>8.0036944904393721</v>
      </c>
      <c r="AC173" s="3">
        <f t="shared" si="35"/>
        <v>6.2915987340719965</v>
      </c>
      <c r="AD173" s="3">
        <f t="shared" si="36"/>
        <v>1.3041685329265533</v>
      </c>
      <c r="AE173" s="3">
        <f t="shared" si="37"/>
        <v>-1.6049050745032645</v>
      </c>
      <c r="AF173" s="3">
        <f t="shared" si="38"/>
        <v>5.6615273677202254</v>
      </c>
      <c r="AG173" s="18">
        <f t="shared" si="39"/>
        <v>2.6229794459628266</v>
      </c>
      <c r="AH173" s="3">
        <f t="shared" si="40"/>
        <v>-0.61942825833443749</v>
      </c>
      <c r="AI173" s="3">
        <f t="shared" si="41"/>
        <v>3.819655681522292</v>
      </c>
      <c r="AJ173" s="3">
        <f t="shared" si="42"/>
        <v>0.96527767627301841</v>
      </c>
      <c r="AK173" s="3">
        <f t="shared" si="43"/>
        <v>-4.2137224836317699</v>
      </c>
      <c r="AL173" s="3">
        <f t="shared" si="44"/>
        <v>-2.628062886798773</v>
      </c>
      <c r="AM173" s="3">
        <f t="shared" si="45"/>
        <v>4.1646903332217988</v>
      </c>
      <c r="AN173" t="str">
        <f t="shared" si="46"/>
        <v/>
      </c>
      <c r="AO173" t="str">
        <f t="shared" si="47"/>
        <v>BI-RUI-020LD</v>
      </c>
    </row>
    <row r="174" spans="1:41">
      <c r="A174" s="1">
        <v>452</v>
      </c>
      <c r="B174" t="s">
        <v>32</v>
      </c>
      <c r="C174" t="s">
        <v>63</v>
      </c>
      <c r="E174" s="5">
        <v>70.059642634596386</v>
      </c>
      <c r="F174" s="5">
        <v>70.414625215660109</v>
      </c>
      <c r="G174" s="5">
        <v>69.604536420895329</v>
      </c>
      <c r="H174" s="5">
        <v>73.580812102589661</v>
      </c>
      <c r="I174" s="5">
        <v>71.538421786042264</v>
      </c>
      <c r="J174" s="5">
        <v>64.138896084625131</v>
      </c>
      <c r="K174" s="5">
        <v>74.290208484485717</v>
      </c>
      <c r="L174" s="5">
        <v>73.528168926673601</v>
      </c>
      <c r="M174" s="5">
        <v>64.953537850806086</v>
      </c>
      <c r="N174" s="5">
        <v>70.747554938095476</v>
      </c>
      <c r="O174" s="5">
        <v>74.264074865939008</v>
      </c>
      <c r="P174" s="5">
        <v>69.472714062659719</v>
      </c>
      <c r="Q174" s="5">
        <v>72.427764471719755</v>
      </c>
      <c r="R174" s="5">
        <v>75.793554085201706</v>
      </c>
      <c r="S174" s="5">
        <v>75.150656748130388</v>
      </c>
      <c r="T174" s="5">
        <v>70.753350981963024</v>
      </c>
      <c r="U174" s="5">
        <v>75.978371212384332</v>
      </c>
      <c r="V174" s="5">
        <v>70.706232670519867</v>
      </c>
      <c r="W174" s="5">
        <v>69.451571469184202</v>
      </c>
      <c r="X174" s="5">
        <v>77.118276766881763</v>
      </c>
      <c r="Y174" s="5">
        <v>69.940980068339002</v>
      </c>
      <c r="Z174" s="3">
        <f t="shared" si="32"/>
        <v>0.45510621370105753</v>
      </c>
      <c r="AA174" s="3">
        <f t="shared" si="33"/>
        <v>9.4419160179645303</v>
      </c>
      <c r="AB174" s="3">
        <f t="shared" si="34"/>
        <v>9.3366706336796312</v>
      </c>
      <c r="AC174" s="3">
        <f t="shared" si="35"/>
        <v>1.274840875435757</v>
      </c>
      <c r="AD174" s="3">
        <f t="shared" si="36"/>
        <v>-2.7228922764106329</v>
      </c>
      <c r="AE174" s="3">
        <f t="shared" si="37"/>
        <v>4.7118311443156813E-2</v>
      </c>
      <c r="AF174" s="3">
        <f t="shared" si="38"/>
        <v>-0.48940859915479962</v>
      </c>
      <c r="AG174" s="18">
        <f t="shared" si="39"/>
        <v>-0.35498258106372305</v>
      </c>
      <c r="AH174" s="3">
        <f t="shared" si="40"/>
        <v>0.81008879476478057</v>
      </c>
      <c r="AI174" s="3">
        <f t="shared" si="41"/>
        <v>0.76203955781211619</v>
      </c>
      <c r="AJ174" s="3">
        <f t="shared" si="42"/>
        <v>-3.5165199278435324</v>
      </c>
      <c r="AK174" s="3">
        <f t="shared" si="43"/>
        <v>-3.3657896134819509</v>
      </c>
      <c r="AL174" s="3">
        <f t="shared" si="44"/>
        <v>-5.2250202304213076</v>
      </c>
      <c r="AM174" s="3">
        <f t="shared" si="45"/>
        <v>-7.6667052976975612</v>
      </c>
      <c r="AN174" t="str">
        <f t="shared" si="46"/>
        <v/>
      </c>
      <c r="AO174" t="str">
        <f t="shared" si="47"/>
        <v>BI-RUI-020LD</v>
      </c>
    </row>
    <row r="175" spans="1:41">
      <c r="A175" s="1">
        <v>14</v>
      </c>
      <c r="B175" t="s">
        <v>33</v>
      </c>
      <c r="C175" t="s">
        <v>63</v>
      </c>
      <c r="E175" s="5">
        <v>70.023052943747189</v>
      </c>
      <c r="F175" s="5">
        <v>71.518780696855686</v>
      </c>
      <c r="G175" s="5">
        <v>68.021891802666559</v>
      </c>
      <c r="H175" s="5">
        <v>72.541265274120448</v>
      </c>
      <c r="I175" s="5">
        <v>83.498574200964001</v>
      </c>
      <c r="J175" s="5">
        <v>70.793897923698964</v>
      </c>
      <c r="K175" s="5">
        <v>71.562456583633264</v>
      </c>
      <c r="L175" s="5">
        <v>71.843926049788564</v>
      </c>
      <c r="M175" s="5">
        <v>73.824169887456065</v>
      </c>
      <c r="N175" s="5">
        <v>74.344105806501489</v>
      </c>
      <c r="O175" s="5">
        <v>78.152601881263109</v>
      </c>
      <c r="P175" s="5">
        <v>69.539157519062599</v>
      </c>
      <c r="Q175" s="5">
        <v>72.726493542442682</v>
      </c>
      <c r="R175" s="5">
        <v>77.242237251850895</v>
      </c>
      <c r="S175" s="5">
        <v>74.737922946897598</v>
      </c>
      <c r="T175" s="5">
        <v>74.716044793005935</v>
      </c>
      <c r="U175" s="5">
        <v>80.617360231828144</v>
      </c>
      <c r="V175" s="5">
        <v>73.571503442192551</v>
      </c>
      <c r="W175" s="5">
        <v>69.385884866003082</v>
      </c>
      <c r="X175" s="5">
        <v>75.7924061609163</v>
      </c>
      <c r="Y175" s="5">
        <v>72.654636389845166</v>
      </c>
      <c r="Z175" s="3">
        <f t="shared" si="32"/>
        <v>2.0011611410806296</v>
      </c>
      <c r="AA175" s="3">
        <f t="shared" si="33"/>
        <v>1.7473673504214844</v>
      </c>
      <c r="AB175" s="3">
        <f t="shared" si="34"/>
        <v>-2.2617133038228019</v>
      </c>
      <c r="AC175" s="3">
        <f t="shared" si="35"/>
        <v>4.80494828743889</v>
      </c>
      <c r="AD175" s="3">
        <f t="shared" si="36"/>
        <v>-2.0114294044549155</v>
      </c>
      <c r="AE175" s="3">
        <f t="shared" si="37"/>
        <v>1.1445413508133839</v>
      </c>
      <c r="AF175" s="3">
        <f t="shared" si="38"/>
        <v>-3.2687515238420843</v>
      </c>
      <c r="AG175" s="18">
        <f t="shared" si="39"/>
        <v>-1.4957277531084969</v>
      </c>
      <c r="AH175" s="3">
        <f t="shared" si="40"/>
        <v>3.4968888941891265</v>
      </c>
      <c r="AI175" s="3">
        <f t="shared" si="41"/>
        <v>-0.28146946615530055</v>
      </c>
      <c r="AJ175" s="3">
        <f t="shared" si="42"/>
        <v>-3.8084960747616208</v>
      </c>
      <c r="AK175" s="3">
        <f t="shared" si="43"/>
        <v>-4.5157437094082127</v>
      </c>
      <c r="AL175" s="3">
        <f t="shared" si="44"/>
        <v>-5.9013154388222091</v>
      </c>
      <c r="AM175" s="3">
        <f t="shared" si="45"/>
        <v>-6.4065212949132189</v>
      </c>
      <c r="AN175" t="str">
        <f t="shared" si="46"/>
        <v>BI-RUI-020LD</v>
      </c>
      <c r="AO175" t="str">
        <f t="shared" si="47"/>
        <v>BI-RUI-020LD</v>
      </c>
    </row>
    <row r="176" spans="1:41">
      <c r="A176" s="1">
        <v>515</v>
      </c>
      <c r="B176" t="s">
        <v>34</v>
      </c>
      <c r="C176" t="s">
        <v>63</v>
      </c>
      <c r="E176" s="5">
        <v>72.07489425006554</v>
      </c>
      <c r="F176" s="5">
        <v>70.929559216395077</v>
      </c>
      <c r="G176" s="5">
        <v>63.536500204387529</v>
      </c>
      <c r="H176" s="5">
        <v>73.060747671769434</v>
      </c>
      <c r="I176" s="5">
        <v>71.271854671751669</v>
      </c>
      <c r="J176" s="5">
        <v>71.272055290798747</v>
      </c>
      <c r="K176" s="5">
        <v>74.560590274376196</v>
      </c>
      <c r="L176" s="5">
        <v>72.69290900185527</v>
      </c>
      <c r="M176" s="5">
        <v>74.220398945185025</v>
      </c>
      <c r="N176" s="5">
        <v>71.470279669229754</v>
      </c>
      <c r="O176" s="5">
        <v>77.925464860369132</v>
      </c>
      <c r="P176" s="5">
        <v>66.599811197139275</v>
      </c>
      <c r="Q176" s="5">
        <v>71.837247915752002</v>
      </c>
      <c r="R176" s="5">
        <v>76.842176584899107</v>
      </c>
      <c r="S176" s="5">
        <v>72.541622099046123</v>
      </c>
      <c r="T176" s="5">
        <v>81.938412217776943</v>
      </c>
      <c r="U176" s="5">
        <v>79.195985820777054</v>
      </c>
      <c r="V176" s="5">
        <v>74.35214781422134</v>
      </c>
      <c r="W176" s="5">
        <v>72.224639574549201</v>
      </c>
      <c r="X176" s="5">
        <v>74.573457341362925</v>
      </c>
      <c r="Y176" s="5">
        <v>74.087449994015358</v>
      </c>
      <c r="Z176" s="3">
        <f t="shared" si="32"/>
        <v>8.538394045678011</v>
      </c>
      <c r="AA176" s="3">
        <f t="shared" si="33"/>
        <v>1.7886923809706872</v>
      </c>
      <c r="AB176" s="3">
        <f t="shared" si="34"/>
        <v>0.34019132919117112</v>
      </c>
      <c r="AC176" s="3">
        <f t="shared" si="35"/>
        <v>4.8704684720904794</v>
      </c>
      <c r="AD176" s="3">
        <f t="shared" si="36"/>
        <v>-0.70437418329412083</v>
      </c>
      <c r="AE176" s="3">
        <f t="shared" si="37"/>
        <v>7.5862644035556031</v>
      </c>
      <c r="AF176" s="3">
        <f t="shared" si="38"/>
        <v>-1.8628104194661574</v>
      </c>
      <c r="AG176" s="18">
        <f t="shared" si="39"/>
        <v>1.1453350336704631</v>
      </c>
      <c r="AH176" s="3">
        <f t="shared" si="40"/>
        <v>7.3930590120075479</v>
      </c>
      <c r="AI176" s="3">
        <f t="shared" si="41"/>
        <v>1.867681272520926</v>
      </c>
      <c r="AJ176" s="3">
        <f t="shared" si="42"/>
        <v>-6.4551851911393783</v>
      </c>
      <c r="AK176" s="3">
        <f t="shared" si="43"/>
        <v>-5.0049286691471053</v>
      </c>
      <c r="AL176" s="3">
        <f t="shared" si="44"/>
        <v>2.742426396999889</v>
      </c>
      <c r="AM176" s="3">
        <f t="shared" si="45"/>
        <v>-2.348817766813724</v>
      </c>
      <c r="AN176" t="str">
        <f t="shared" si="46"/>
        <v/>
      </c>
      <c r="AO176" t="str">
        <f t="shared" si="47"/>
        <v>BI-RUI-020LD</v>
      </c>
    </row>
    <row r="177" spans="1:41">
      <c r="A177" s="1">
        <v>389</v>
      </c>
      <c r="B177" t="s">
        <v>35</v>
      </c>
      <c r="C177" t="s">
        <v>63</v>
      </c>
      <c r="E177" s="5">
        <v>73.869619431928498</v>
      </c>
      <c r="F177" s="5">
        <v>81.100563511876018</v>
      </c>
      <c r="G177" s="5">
        <v>76.531034743794251</v>
      </c>
      <c r="H177" s="5">
        <v>73.425767354216731</v>
      </c>
      <c r="I177" s="5">
        <v>64.732090562462361</v>
      </c>
      <c r="J177" s="5">
        <v>56.21364394247091</v>
      </c>
      <c r="K177" s="5">
        <v>75.975510233831159</v>
      </c>
      <c r="L177" s="5">
        <v>81.238579273813514</v>
      </c>
      <c r="M177" s="5">
        <v>74.728558378417191</v>
      </c>
      <c r="N177" s="5">
        <v>75.757949550821763</v>
      </c>
      <c r="O177" s="5">
        <v>82.37233360324791</v>
      </c>
      <c r="P177" s="5">
        <v>64.275377207274474</v>
      </c>
      <c r="Q177" s="5">
        <v>76.111911293568554</v>
      </c>
      <c r="R177" s="5">
        <v>79.756135515035581</v>
      </c>
      <c r="S177" s="5">
        <v>79.229303223443836</v>
      </c>
      <c r="T177" s="5">
        <v>71.926542021472756</v>
      </c>
      <c r="U177" s="5">
        <v>83.913390122695418</v>
      </c>
      <c r="V177" s="5">
        <v>69.110372467870832</v>
      </c>
      <c r="W177" s="5">
        <v>73.555890268115292</v>
      </c>
      <c r="X177" s="5">
        <v>77.135262802602554</v>
      </c>
      <c r="Y177" s="5">
        <v>65.303592079968297</v>
      </c>
      <c r="Z177" s="3">
        <f t="shared" si="32"/>
        <v>-2.6614153118657526</v>
      </c>
      <c r="AA177" s="3">
        <f t="shared" si="33"/>
        <v>17.212123411745821</v>
      </c>
      <c r="AB177" s="3">
        <f t="shared" si="34"/>
        <v>1.2469518554139682</v>
      </c>
      <c r="AC177" s="3">
        <f t="shared" si="35"/>
        <v>11.48257234354729</v>
      </c>
      <c r="AD177" s="3">
        <f t="shared" si="36"/>
        <v>-3.1173919298752821</v>
      </c>
      <c r="AE177" s="3">
        <f t="shared" si="37"/>
        <v>2.8161695536019238</v>
      </c>
      <c r="AF177" s="3">
        <f t="shared" si="38"/>
        <v>8.2522981881469946</v>
      </c>
      <c r="AG177" s="18">
        <f t="shared" si="39"/>
        <v>-7.2309440799475198</v>
      </c>
      <c r="AH177" s="3">
        <f t="shared" si="40"/>
        <v>4.5695287680817671</v>
      </c>
      <c r="AI177" s="3">
        <f t="shared" si="41"/>
        <v>-5.263069039982355</v>
      </c>
      <c r="AJ177" s="3">
        <f t="shared" si="42"/>
        <v>-6.6143840524261464</v>
      </c>
      <c r="AK177" s="3">
        <f t="shared" si="43"/>
        <v>-3.6442242214670273</v>
      </c>
      <c r="AL177" s="3">
        <f t="shared" si="44"/>
        <v>-11.986848101222662</v>
      </c>
      <c r="AM177" s="3">
        <f t="shared" si="45"/>
        <v>-3.5793725344872627</v>
      </c>
      <c r="AN177" t="str">
        <f t="shared" si="46"/>
        <v/>
      </c>
      <c r="AO177" t="str">
        <f t="shared" si="47"/>
        <v>BI-RUI-020LD</v>
      </c>
    </row>
    <row r="178" spans="1:41">
      <c r="A178" s="1">
        <v>326</v>
      </c>
      <c r="B178" t="s">
        <v>36</v>
      </c>
      <c r="C178" t="s">
        <v>63</v>
      </c>
      <c r="E178" s="5">
        <v>72.495940728705676</v>
      </c>
      <c r="F178" s="5">
        <v>76.338381055697099</v>
      </c>
      <c r="G178" s="5">
        <v>75.832202767967971</v>
      </c>
      <c r="H178" s="5">
        <v>62.951360415899188</v>
      </c>
      <c r="I178" s="5">
        <v>81.727210289059713</v>
      </c>
      <c r="J178" s="5">
        <v>74.074347713171861</v>
      </c>
      <c r="K178" s="5">
        <v>72.640756705272096</v>
      </c>
      <c r="L178" s="5">
        <v>81.665814364940957</v>
      </c>
      <c r="M178" s="5">
        <v>58.0226673715365</v>
      </c>
      <c r="N178" s="5">
        <v>63.772584759212698</v>
      </c>
      <c r="O178" s="5">
        <v>82.716571414444786</v>
      </c>
      <c r="P178" s="5">
        <v>60.290531378889433</v>
      </c>
      <c r="Q178" s="5">
        <v>73.589582078385433</v>
      </c>
      <c r="R178" s="5">
        <v>66.375134539468348</v>
      </c>
      <c r="S178" s="5">
        <v>73.570539779835684</v>
      </c>
      <c r="T178" s="5">
        <v>64.02440209294079</v>
      </c>
      <c r="U178" s="5">
        <v>81.76977949408473</v>
      </c>
      <c r="V178" s="5">
        <v>61.597481418721763</v>
      </c>
      <c r="W178" s="5">
        <v>75.779362684258302</v>
      </c>
      <c r="X178" s="5">
        <v>60.900176628232707</v>
      </c>
      <c r="Y178" s="5">
        <v>73.044893534580694</v>
      </c>
      <c r="Z178" s="3">
        <f t="shared" si="32"/>
        <v>-3.3362620392622944</v>
      </c>
      <c r="AA178" s="3">
        <f t="shared" si="33"/>
        <v>-11.122987297272672</v>
      </c>
      <c r="AB178" s="3">
        <f t="shared" si="34"/>
        <v>14.618089333735597</v>
      </c>
      <c r="AC178" s="3">
        <f t="shared" si="35"/>
        <v>3.4820533803232649</v>
      </c>
      <c r="AD178" s="3">
        <f t="shared" si="36"/>
        <v>1.9042298549749148E-2</v>
      </c>
      <c r="AE178" s="3">
        <f t="shared" si="37"/>
        <v>2.4269206742190264</v>
      </c>
      <c r="AF178" s="3">
        <f t="shared" si="38"/>
        <v>2.7344691496776079</v>
      </c>
      <c r="AG178" s="18">
        <f t="shared" si="39"/>
        <v>-3.8424403269914222</v>
      </c>
      <c r="AH178" s="3">
        <f t="shared" si="40"/>
        <v>0.50617828772912787</v>
      </c>
      <c r="AI178" s="3">
        <f t="shared" si="41"/>
        <v>-9.0250576596688603</v>
      </c>
      <c r="AJ178" s="3">
        <f t="shared" si="42"/>
        <v>-18.943986655232088</v>
      </c>
      <c r="AK178" s="3">
        <f t="shared" si="43"/>
        <v>7.214447538917085</v>
      </c>
      <c r="AL178" s="3">
        <f t="shared" si="44"/>
        <v>-17.745377401143941</v>
      </c>
      <c r="AM178" s="3">
        <f t="shared" si="45"/>
        <v>14.879186056025596</v>
      </c>
      <c r="AN178" t="str">
        <f t="shared" si="46"/>
        <v/>
      </c>
      <c r="AO178" t="str">
        <f t="shared" si="47"/>
        <v>BI-RUI-020LD</v>
      </c>
    </row>
    <row r="179" spans="1:41">
      <c r="A179" s="1">
        <v>77</v>
      </c>
      <c r="B179" t="s">
        <v>37</v>
      </c>
      <c r="C179" t="s">
        <v>63</v>
      </c>
      <c r="E179" s="5">
        <v>72.400009434049423</v>
      </c>
      <c r="F179" s="5">
        <v>82.792563489573922</v>
      </c>
      <c r="G179" s="5">
        <v>73.272574489549882</v>
      </c>
      <c r="H179" s="5">
        <v>74.736472100677901</v>
      </c>
      <c r="I179" s="5">
        <v>65.868246666441763</v>
      </c>
      <c r="J179" s="5">
        <v>73.534776044873595</v>
      </c>
      <c r="K179" s="5">
        <v>80.151468950767168</v>
      </c>
      <c r="L179" s="5">
        <v>82.227932346149473</v>
      </c>
      <c r="M179" s="5">
        <v>58.065635559021722</v>
      </c>
      <c r="N179" s="5">
        <v>72.900487331114732</v>
      </c>
      <c r="O179" s="5">
        <v>79.752684865116422</v>
      </c>
      <c r="P179" s="5">
        <v>73.813055192048182</v>
      </c>
      <c r="Q179" s="5">
        <v>75.24839553804091</v>
      </c>
      <c r="R179" s="5">
        <v>64.684207825253424</v>
      </c>
      <c r="S179" s="5">
        <v>76.973993147642261</v>
      </c>
      <c r="T179" s="5">
        <v>63.404244406305651</v>
      </c>
      <c r="U179" s="5">
        <v>73.083490382946806</v>
      </c>
      <c r="V179" s="5">
        <v>76.466697959012791</v>
      </c>
      <c r="W179" s="5">
        <v>76.681207998198431</v>
      </c>
      <c r="X179" s="5">
        <v>76.944396634875773</v>
      </c>
      <c r="Y179" s="5">
        <v>73.821937531318028</v>
      </c>
      <c r="Z179" s="3">
        <f t="shared" si="32"/>
        <v>-0.87256505550045915</v>
      </c>
      <c r="AA179" s="3">
        <f t="shared" si="33"/>
        <v>1.2016960558043053</v>
      </c>
      <c r="AB179" s="3">
        <f t="shared" si="34"/>
        <v>22.085833391745446</v>
      </c>
      <c r="AC179" s="3">
        <f t="shared" si="35"/>
        <v>-0.91256786093344999</v>
      </c>
      <c r="AD179" s="3">
        <f t="shared" si="36"/>
        <v>-1.7255976096013512</v>
      </c>
      <c r="AE179" s="3">
        <f t="shared" si="37"/>
        <v>-13.06245355270714</v>
      </c>
      <c r="AF179" s="3">
        <f t="shared" si="38"/>
        <v>2.8592704668804032</v>
      </c>
      <c r="AG179" s="18">
        <f t="shared" si="39"/>
        <v>-10.392554055524499</v>
      </c>
      <c r="AH179" s="3">
        <f t="shared" si="40"/>
        <v>9.5199890000240401</v>
      </c>
      <c r="AI179" s="3">
        <f t="shared" si="41"/>
        <v>-2.0764633953823051</v>
      </c>
      <c r="AJ179" s="3">
        <f t="shared" si="42"/>
        <v>-6.8521975340016894</v>
      </c>
      <c r="AK179" s="3">
        <f t="shared" si="43"/>
        <v>10.564187712787486</v>
      </c>
      <c r="AL179" s="3">
        <f t="shared" si="44"/>
        <v>-9.6792459766411554</v>
      </c>
      <c r="AM179" s="3">
        <f t="shared" si="45"/>
        <v>-0.26318863667734149</v>
      </c>
      <c r="AN179" t="str">
        <f t="shared" si="46"/>
        <v>BI-RUI-020LD</v>
      </c>
      <c r="AO179" t="str">
        <f t="shared" si="47"/>
        <v>BI-RUI-020LD</v>
      </c>
    </row>
    <row r="180" spans="1:41">
      <c r="A180" s="1">
        <v>701</v>
      </c>
      <c r="B180" t="s">
        <v>38</v>
      </c>
      <c r="C180" t="s">
        <v>63</v>
      </c>
      <c r="E180" s="5">
        <v>73.757292401180251</v>
      </c>
      <c r="F180" s="5">
        <v>73.023422430092936</v>
      </c>
      <c r="G180" s="5">
        <v>67.170938490626085</v>
      </c>
      <c r="H180" s="5">
        <v>70.202130536150065</v>
      </c>
      <c r="I180" s="5">
        <v>65.177657131004906</v>
      </c>
      <c r="J180" s="5">
        <v>63.742513094350002</v>
      </c>
      <c r="K180" s="5">
        <v>69.716606791104297</v>
      </c>
      <c r="L180" s="5">
        <v>69.026491763664765</v>
      </c>
      <c r="M180" s="5">
        <v>60.583031342686901</v>
      </c>
      <c r="N180" s="5">
        <v>69.462441476075782</v>
      </c>
      <c r="O180" s="5">
        <v>70.603447378390342</v>
      </c>
      <c r="P180" s="5">
        <v>61.963009551432293</v>
      </c>
      <c r="Q180" s="5">
        <v>68.913662851503659</v>
      </c>
      <c r="R180" s="5">
        <v>71.89910139098734</v>
      </c>
      <c r="S180" s="5">
        <v>66.759527168252859</v>
      </c>
      <c r="T180" s="5">
        <v>64.572770731253414</v>
      </c>
      <c r="U180" s="5">
        <v>68.343479948400216</v>
      </c>
      <c r="V180" s="5">
        <v>64.095891441315075</v>
      </c>
      <c r="W180" s="5">
        <v>71.366945470170009</v>
      </c>
      <c r="X180" s="5">
        <v>72.941291404292173</v>
      </c>
      <c r="Y180" s="5">
        <v>66.055509664790591</v>
      </c>
      <c r="Z180" s="3">
        <f t="shared" si="32"/>
        <v>6.5863539105541662</v>
      </c>
      <c r="AA180" s="3">
        <f t="shared" si="33"/>
        <v>6.4596174418000629</v>
      </c>
      <c r="AB180" s="3">
        <f t="shared" si="34"/>
        <v>9.1335754484173961</v>
      </c>
      <c r="AC180" s="3">
        <f t="shared" si="35"/>
        <v>7.4994319246434884</v>
      </c>
      <c r="AD180" s="3">
        <f t="shared" si="36"/>
        <v>2.1541356832508001</v>
      </c>
      <c r="AE180" s="3">
        <f t="shared" si="37"/>
        <v>0.4768792899383385</v>
      </c>
      <c r="AF180" s="3">
        <f t="shared" si="38"/>
        <v>5.3114358053794177</v>
      </c>
      <c r="AG180" s="18">
        <f t="shared" si="39"/>
        <v>0.73386997108731578</v>
      </c>
      <c r="AH180" s="3">
        <f t="shared" si="40"/>
        <v>5.8524839394668504</v>
      </c>
      <c r="AI180" s="3">
        <f t="shared" si="41"/>
        <v>0.69011502743953201</v>
      </c>
      <c r="AJ180" s="3">
        <f t="shared" si="42"/>
        <v>-1.1410059023145607</v>
      </c>
      <c r="AK180" s="3">
        <f t="shared" si="43"/>
        <v>-2.9854385394836811</v>
      </c>
      <c r="AL180" s="3">
        <f t="shared" si="44"/>
        <v>-3.770709217146802</v>
      </c>
      <c r="AM180" s="3">
        <f t="shared" si="45"/>
        <v>-1.5743459341221637</v>
      </c>
      <c r="AN180" t="str">
        <f t="shared" si="46"/>
        <v/>
      </c>
      <c r="AO180" t="str">
        <f t="shared" si="47"/>
        <v>BI-RUI-020LD</v>
      </c>
    </row>
    <row r="181" spans="1:41">
      <c r="A181" s="1">
        <v>639</v>
      </c>
      <c r="B181" t="s">
        <v>39</v>
      </c>
      <c r="C181" t="s">
        <v>63</v>
      </c>
      <c r="E181" s="5">
        <v>70.785130878746102</v>
      </c>
      <c r="F181" s="5">
        <v>71.183157947602851</v>
      </c>
      <c r="G181" s="5">
        <v>72.588765157863321</v>
      </c>
      <c r="H181" s="5">
        <v>70.784939411338769</v>
      </c>
      <c r="I181" s="5">
        <v>73.594641067380223</v>
      </c>
      <c r="J181" s="5">
        <v>66.401758636886242</v>
      </c>
      <c r="K181" s="5">
        <v>70.72776042606236</v>
      </c>
      <c r="L181" s="5">
        <v>69.173685867232308</v>
      </c>
      <c r="M181" s="5">
        <v>69.665573347591817</v>
      </c>
      <c r="N181" s="5">
        <v>71.339997640346326</v>
      </c>
      <c r="O181" s="5">
        <v>74.522254956886911</v>
      </c>
      <c r="P181" s="5">
        <v>67.091949367573193</v>
      </c>
      <c r="Q181" s="5">
        <v>71.343387349809021</v>
      </c>
      <c r="R181" s="5">
        <v>74.424357252084732</v>
      </c>
      <c r="S181" s="5">
        <v>71.050094243814513</v>
      </c>
      <c r="T181" s="5">
        <v>70.658975271921278</v>
      </c>
      <c r="U181" s="5">
        <v>75.33340951895579</v>
      </c>
      <c r="V181" s="5">
        <v>72.621418153705719</v>
      </c>
      <c r="W181" s="5">
        <v>72.071778975574688</v>
      </c>
      <c r="X181" s="5">
        <v>77.979957714487341</v>
      </c>
      <c r="Y181" s="5">
        <v>71.736394693355308</v>
      </c>
      <c r="Z181" s="3">
        <f t="shared" si="32"/>
        <v>-1.8036342791172189</v>
      </c>
      <c r="AA181" s="3">
        <f t="shared" si="33"/>
        <v>4.3831807744525264</v>
      </c>
      <c r="AB181" s="3">
        <f t="shared" si="34"/>
        <v>1.0621870784705436</v>
      </c>
      <c r="AC181" s="3">
        <f t="shared" si="35"/>
        <v>4.2480482727731328</v>
      </c>
      <c r="AD181" s="3">
        <f t="shared" si="36"/>
        <v>0.29329310599450764</v>
      </c>
      <c r="AE181" s="3">
        <f t="shared" si="37"/>
        <v>-1.9624428817844404</v>
      </c>
      <c r="AF181" s="3">
        <f t="shared" si="38"/>
        <v>0.33538428221937977</v>
      </c>
      <c r="AG181" s="18">
        <f t="shared" si="39"/>
        <v>-0.39802706885674866</v>
      </c>
      <c r="AH181" s="3">
        <f t="shared" si="40"/>
        <v>-1.4056072102604702</v>
      </c>
      <c r="AI181" s="3">
        <f t="shared" si="41"/>
        <v>1.5540745588300524</v>
      </c>
      <c r="AJ181" s="3">
        <f t="shared" si="42"/>
        <v>-3.1822573165405856</v>
      </c>
      <c r="AK181" s="3">
        <f t="shared" si="43"/>
        <v>-3.0809699022757115</v>
      </c>
      <c r="AL181" s="3">
        <f t="shared" si="44"/>
        <v>-4.6744342470345117</v>
      </c>
      <c r="AM181" s="3">
        <f t="shared" si="45"/>
        <v>-5.9081787389126532</v>
      </c>
      <c r="AN181" t="str">
        <f t="shared" si="46"/>
        <v/>
      </c>
      <c r="AO181" t="str">
        <f t="shared" si="47"/>
        <v>BI-RUI-020LD</v>
      </c>
    </row>
    <row r="182" spans="1:41">
      <c r="A182" s="1">
        <v>578</v>
      </c>
      <c r="B182" t="s">
        <v>40</v>
      </c>
      <c r="C182" t="s">
        <v>63</v>
      </c>
      <c r="E182" s="5">
        <v>72.733470709500892</v>
      </c>
      <c r="F182" s="5">
        <v>74.243809482871129</v>
      </c>
      <c r="G182" s="5">
        <v>68.096608137527255</v>
      </c>
      <c r="H182" s="5">
        <v>73.391109677827004</v>
      </c>
      <c r="I182" s="5">
        <v>72.055063645303179</v>
      </c>
      <c r="J182" s="5">
        <v>69.032165468896608</v>
      </c>
      <c r="K182" s="5">
        <v>73.796036666534462</v>
      </c>
      <c r="L182" s="5">
        <v>73.036688111468592</v>
      </c>
      <c r="M182" s="5">
        <v>74.384007293127411</v>
      </c>
      <c r="N182" s="5">
        <v>77.080769288107859</v>
      </c>
      <c r="O182" s="5">
        <v>82.120360477485264</v>
      </c>
      <c r="P182" s="5">
        <v>65.461516962686602</v>
      </c>
      <c r="Q182" s="5">
        <v>74.381816965346772</v>
      </c>
      <c r="R182" s="5">
        <v>77.856871433398595</v>
      </c>
      <c r="S182" s="5">
        <v>74.892313267064196</v>
      </c>
      <c r="T182" s="5">
        <v>71.463127466218566</v>
      </c>
      <c r="U182" s="5">
        <v>75.136745340873034</v>
      </c>
      <c r="V182" s="5">
        <v>70.825711992115515</v>
      </c>
      <c r="W182" s="5">
        <v>69.614250359500886</v>
      </c>
      <c r="X182" s="5">
        <v>73.62625416712612</v>
      </c>
      <c r="Y182" s="5">
        <v>73.769049266509569</v>
      </c>
      <c r="Z182" s="3">
        <f t="shared" si="32"/>
        <v>4.6368625719736372</v>
      </c>
      <c r="AA182" s="3">
        <f t="shared" si="33"/>
        <v>4.3589442089303958</v>
      </c>
      <c r="AB182" s="3">
        <f t="shared" si="34"/>
        <v>-0.58797062659294852</v>
      </c>
      <c r="AC182" s="3">
        <f t="shared" si="35"/>
        <v>11.619252325421257</v>
      </c>
      <c r="AD182" s="3">
        <f t="shared" si="36"/>
        <v>-0.51049630171742422</v>
      </c>
      <c r="AE182" s="3">
        <f t="shared" si="37"/>
        <v>0.63741547410305088</v>
      </c>
      <c r="AF182" s="3">
        <f t="shared" si="38"/>
        <v>-4.1547989070086828</v>
      </c>
      <c r="AG182" s="18">
        <f t="shared" si="39"/>
        <v>-1.5103387733702363</v>
      </c>
      <c r="AH182" s="3">
        <f t="shared" si="40"/>
        <v>6.1472013453438734</v>
      </c>
      <c r="AI182" s="3">
        <f t="shared" si="41"/>
        <v>0.75934855506586985</v>
      </c>
      <c r="AJ182" s="3">
        <f t="shared" si="42"/>
        <v>-5.0395911893774041</v>
      </c>
      <c r="AK182" s="3">
        <f t="shared" si="43"/>
        <v>-3.4750544680518232</v>
      </c>
      <c r="AL182" s="3">
        <f t="shared" si="44"/>
        <v>-3.6736178746544681</v>
      </c>
      <c r="AM182" s="3">
        <f t="shared" si="45"/>
        <v>-4.0120038076252342</v>
      </c>
      <c r="AN182" t="str">
        <f t="shared" si="46"/>
        <v>BI-RUI-020LD</v>
      </c>
      <c r="AO182" t="str">
        <f t="shared" si="47"/>
        <v>BI-RUI-020LD</v>
      </c>
    </row>
    <row r="183" spans="1:41" s="12" customFormat="1">
      <c r="A183" s="1">
        <v>140</v>
      </c>
      <c r="B183" s="12" t="s">
        <v>41</v>
      </c>
      <c r="C183" s="12" t="s">
        <v>63</v>
      </c>
      <c r="D183"/>
      <c r="E183" s="5">
        <v>71.217554395612609</v>
      </c>
      <c r="F183" s="5">
        <v>77.764428631365845</v>
      </c>
      <c r="G183" s="5">
        <v>68.337249900576438</v>
      </c>
      <c r="H183" s="5">
        <v>73.778048891969547</v>
      </c>
      <c r="I183" s="5">
        <v>71.983910082615608</v>
      </c>
      <c r="J183" s="5">
        <v>66.735107790401713</v>
      </c>
      <c r="K183" s="5">
        <v>73.343092130139766</v>
      </c>
      <c r="L183" s="5">
        <v>75.352410154303769</v>
      </c>
      <c r="M183" s="5">
        <v>66.245306205476368</v>
      </c>
      <c r="N183" s="5">
        <v>74.585162644037155</v>
      </c>
      <c r="O183" s="5">
        <v>74.142430271529051</v>
      </c>
      <c r="P183" s="5">
        <v>74.527839967480062</v>
      </c>
      <c r="Q183" s="5">
        <v>74.328389890802015</v>
      </c>
      <c r="R183" s="5">
        <v>76.013646729588999</v>
      </c>
      <c r="S183" s="5">
        <v>72.423840911453425</v>
      </c>
      <c r="T183" s="5">
        <v>80.474088896096276</v>
      </c>
      <c r="U183" s="5">
        <v>81.405984743707748</v>
      </c>
      <c r="V183" s="5">
        <v>75.900713122575127</v>
      </c>
      <c r="W183" s="5">
        <v>76.300896176387255</v>
      </c>
      <c r="X183" s="5">
        <v>73.443627276246374</v>
      </c>
      <c r="Y183" s="5">
        <v>69.425238085955726</v>
      </c>
      <c r="Z183" s="3">
        <f t="shared" si="32"/>
        <v>2.8803044950361709</v>
      </c>
      <c r="AA183" s="3">
        <f t="shared" si="33"/>
        <v>7.042941101567834</v>
      </c>
      <c r="AB183" s="3">
        <f t="shared" si="34"/>
        <v>7.0977859246633983</v>
      </c>
      <c r="AC183" s="3">
        <f t="shared" si="35"/>
        <v>5.7322676557092223E-2</v>
      </c>
      <c r="AD183" s="3">
        <f t="shared" si="36"/>
        <v>1.9045489793485899</v>
      </c>
      <c r="AE183" s="3">
        <f t="shared" si="37"/>
        <v>4.5733757735211498</v>
      </c>
      <c r="AF183" s="3">
        <f t="shared" si="38"/>
        <v>6.8756580904315285</v>
      </c>
      <c r="AG183" s="18">
        <f t="shared" si="39"/>
        <v>-6.5468742357532363</v>
      </c>
      <c r="AH183" s="3">
        <f t="shared" si="40"/>
        <v>9.4271787307894073</v>
      </c>
      <c r="AI183" s="3">
        <f t="shared" si="41"/>
        <v>-2.0093180241640027</v>
      </c>
      <c r="AJ183" s="3">
        <f t="shared" si="42"/>
        <v>0.44273237250810382</v>
      </c>
      <c r="AK183" s="3">
        <f t="shared" si="43"/>
        <v>-1.6852568387869837</v>
      </c>
      <c r="AL183" s="3">
        <f t="shared" si="44"/>
        <v>-0.93189584761147159</v>
      </c>
      <c r="AM183" s="3">
        <f t="shared" si="45"/>
        <v>2.8572689001408804</v>
      </c>
      <c r="AN183" t="str">
        <f t="shared" si="46"/>
        <v/>
      </c>
      <c r="AO183" t="str">
        <f t="shared" si="47"/>
        <v/>
      </c>
    </row>
    <row r="184" spans="1:41">
      <c r="A184" s="2">
        <v>202</v>
      </c>
      <c r="B184" t="s">
        <v>27</v>
      </c>
      <c r="C184" t="s">
        <v>64</v>
      </c>
      <c r="E184" s="5">
        <v>74.880306554535821</v>
      </c>
      <c r="F184" s="5">
        <v>74.782662281250424</v>
      </c>
      <c r="G184" s="5">
        <v>71.451259216864088</v>
      </c>
      <c r="H184" s="5">
        <v>75.152931666178361</v>
      </c>
      <c r="I184" s="5">
        <v>73.43963952513873</v>
      </c>
      <c r="J184" s="5">
        <v>67.904281712476546</v>
      </c>
      <c r="K184" s="5">
        <v>74.760459752262989</v>
      </c>
      <c r="L184" s="5">
        <v>76.523926877714615</v>
      </c>
      <c r="M184" s="5">
        <v>70.519025505479604</v>
      </c>
      <c r="N184" s="5">
        <v>74.696099273018248</v>
      </c>
      <c r="O184" s="5">
        <v>78.748543752368576</v>
      </c>
      <c r="P184" s="5">
        <v>73.361719413833711</v>
      </c>
      <c r="Q184" s="5">
        <v>74.158990885959952</v>
      </c>
      <c r="R184" s="5">
        <v>79.483612436524837</v>
      </c>
      <c r="S184" s="5">
        <v>78.253508464312603</v>
      </c>
      <c r="T184" s="5">
        <v>72.20917317219606</v>
      </c>
      <c r="U184" s="5">
        <v>81.822371157074741</v>
      </c>
      <c r="V184" s="5">
        <v>79.731015200127132</v>
      </c>
      <c r="W184" s="5">
        <v>78.164255743960894</v>
      </c>
      <c r="X184" s="5">
        <v>75.659843441676415</v>
      </c>
      <c r="Y184" s="5">
        <v>88.800621574637262</v>
      </c>
      <c r="Z184" s="3">
        <f t="shared" si="32"/>
        <v>3.429047337671733</v>
      </c>
      <c r="AA184" s="3">
        <f t="shared" si="33"/>
        <v>7.2486499537018148</v>
      </c>
      <c r="AB184" s="3">
        <f t="shared" si="34"/>
        <v>4.2414342467833848</v>
      </c>
      <c r="AC184" s="3">
        <f t="shared" si="35"/>
        <v>1.3343798591845371</v>
      </c>
      <c r="AD184" s="3">
        <f t="shared" si="36"/>
        <v>-4.0945175783526508</v>
      </c>
      <c r="AE184" s="3">
        <f t="shared" si="37"/>
        <v>-7.521842027931072</v>
      </c>
      <c r="AF184" s="3">
        <f t="shared" si="38"/>
        <v>-10.636365830676368</v>
      </c>
      <c r="AG184" s="18">
        <f t="shared" si="39"/>
        <v>9.7644273285396821E-2</v>
      </c>
      <c r="AH184" s="3">
        <f t="shared" si="40"/>
        <v>3.3314030643863362</v>
      </c>
      <c r="AI184" s="3">
        <f t="shared" si="41"/>
        <v>-1.7634671254516263</v>
      </c>
      <c r="AJ184" s="3">
        <f t="shared" si="42"/>
        <v>-4.0524444793503278</v>
      </c>
      <c r="AK184" s="3">
        <f t="shared" si="43"/>
        <v>-5.3246215505648848</v>
      </c>
      <c r="AL184" s="3">
        <f t="shared" si="44"/>
        <v>-9.6131979848786813</v>
      </c>
      <c r="AM184" s="3">
        <f t="shared" si="45"/>
        <v>2.5044123022844786</v>
      </c>
      <c r="AN184" t="str">
        <f t="shared" si="46"/>
        <v>BI-RUI-021LD</v>
      </c>
      <c r="AO184" t="str">
        <f t="shared" si="47"/>
        <v>BI-RUI-021LD</v>
      </c>
    </row>
    <row r="185" spans="1:41">
      <c r="A185" s="1">
        <v>265</v>
      </c>
      <c r="B185" t="s">
        <v>30</v>
      </c>
      <c r="C185" t="s">
        <v>64</v>
      </c>
      <c r="E185" s="5">
        <v>73.48578770395423</v>
      </c>
      <c r="F185" s="5">
        <v>72.070315078702563</v>
      </c>
      <c r="G185" s="5">
        <v>67.686736882407061</v>
      </c>
      <c r="H185" s="5">
        <v>73.80286257305481</v>
      </c>
      <c r="I185" s="5">
        <v>72.837258040806162</v>
      </c>
      <c r="J185" s="5">
        <v>67.995406413378419</v>
      </c>
      <c r="K185" s="5">
        <v>76.115951882184888</v>
      </c>
      <c r="L185" s="5">
        <v>73.726234222872989</v>
      </c>
      <c r="M185" s="5">
        <v>69.303886092239523</v>
      </c>
      <c r="N185" s="5">
        <v>73.292416700497469</v>
      </c>
      <c r="O185" s="5">
        <v>79.720018601093258</v>
      </c>
      <c r="P185" s="5">
        <v>75.503832569659622</v>
      </c>
      <c r="Q185" s="5">
        <v>77.445937973334495</v>
      </c>
      <c r="R185" s="5">
        <v>85.994035462870897</v>
      </c>
      <c r="S185" s="5">
        <v>81.523889220719781</v>
      </c>
      <c r="T185" s="5">
        <v>78.81491965833402</v>
      </c>
      <c r="U185" s="5">
        <v>78.774036261469277</v>
      </c>
      <c r="V185" s="5">
        <v>85.41709436170153</v>
      </c>
      <c r="W185" s="5">
        <v>70.504526547713894</v>
      </c>
      <c r="X185" s="5">
        <v>69.945902440527476</v>
      </c>
      <c r="Y185" s="5">
        <v>76.542439252369789</v>
      </c>
      <c r="Z185" s="3">
        <f t="shared" si="32"/>
        <v>5.7990508215471692</v>
      </c>
      <c r="AA185" s="3">
        <f t="shared" si="33"/>
        <v>5.8074561596763914</v>
      </c>
      <c r="AB185" s="3">
        <f t="shared" si="34"/>
        <v>6.8120657899453647</v>
      </c>
      <c r="AC185" s="3">
        <f t="shared" si="35"/>
        <v>-2.2114158691621526</v>
      </c>
      <c r="AD185" s="3">
        <f t="shared" si="36"/>
        <v>-4.0779512473852861</v>
      </c>
      <c r="AE185" s="3">
        <f t="shared" si="37"/>
        <v>-6.6021747033675098</v>
      </c>
      <c r="AF185" s="3">
        <f t="shared" si="38"/>
        <v>-6.0379127046558949</v>
      </c>
      <c r="AG185" s="18">
        <f t="shared" si="39"/>
        <v>1.4154726252516667</v>
      </c>
      <c r="AH185" s="3">
        <f t="shared" si="40"/>
        <v>4.3835781962955025</v>
      </c>
      <c r="AI185" s="3">
        <f t="shared" si="41"/>
        <v>2.3897176593118985</v>
      </c>
      <c r="AJ185" s="3">
        <f t="shared" si="42"/>
        <v>-6.4276019005957892</v>
      </c>
      <c r="AK185" s="3">
        <f t="shared" si="43"/>
        <v>-8.5480974895364028</v>
      </c>
      <c r="AL185" s="3">
        <f t="shared" si="44"/>
        <v>4.0883396864742849E-2</v>
      </c>
      <c r="AM185" s="3">
        <f t="shared" si="45"/>
        <v>0.55862410718641797</v>
      </c>
      <c r="AN185" t="str">
        <f t="shared" si="46"/>
        <v>BI-RUI-021LD</v>
      </c>
      <c r="AO185" t="str">
        <f t="shared" si="47"/>
        <v/>
      </c>
    </row>
    <row r="186" spans="1:41">
      <c r="A186" s="1">
        <v>453</v>
      </c>
      <c r="B186" t="s">
        <v>32</v>
      </c>
      <c r="C186" t="s">
        <v>64</v>
      </c>
      <c r="E186" s="5">
        <v>72.843735199173537</v>
      </c>
      <c r="F186" s="5">
        <v>71.594808148342125</v>
      </c>
      <c r="G186" s="5">
        <v>73.295017949507908</v>
      </c>
      <c r="H186" s="5">
        <v>74.469177007158763</v>
      </c>
      <c r="I186" s="5">
        <v>73.695004276563253</v>
      </c>
      <c r="J186" s="5">
        <v>67.229855948352252</v>
      </c>
      <c r="K186" s="5">
        <v>74.609958433596447</v>
      </c>
      <c r="L186" s="5">
        <v>76.173612972570879</v>
      </c>
      <c r="M186" s="5">
        <v>70.756748795782826</v>
      </c>
      <c r="N186" s="5">
        <v>73.934423518098825</v>
      </c>
      <c r="O186" s="5">
        <v>82.36179382667612</v>
      </c>
      <c r="P186" s="5">
        <v>77.961748079451468</v>
      </c>
      <c r="Q186" s="5">
        <v>75.625379409171174</v>
      </c>
      <c r="R186" s="5">
        <v>81.921125122679626</v>
      </c>
      <c r="S186" s="5">
        <v>79.841443818659158</v>
      </c>
      <c r="T186" s="5">
        <v>72.320901274027989</v>
      </c>
      <c r="U186" s="5">
        <v>79.916952560175517</v>
      </c>
      <c r="V186" s="5">
        <v>81.278902491804843</v>
      </c>
      <c r="W186" s="5">
        <v>70.100897162767922</v>
      </c>
      <c r="X186" s="5">
        <v>78.352850741457758</v>
      </c>
      <c r="Y186" s="5">
        <v>77.676252648203857</v>
      </c>
      <c r="Z186" s="3">
        <f t="shared" si="32"/>
        <v>-0.45128275033437149</v>
      </c>
      <c r="AA186" s="3">
        <f t="shared" si="33"/>
        <v>7.2393210588065102</v>
      </c>
      <c r="AB186" s="3">
        <f t="shared" si="34"/>
        <v>3.8532096378136202</v>
      </c>
      <c r="AC186" s="3">
        <f t="shared" si="35"/>
        <v>-4.0273245613526427</v>
      </c>
      <c r="AD186" s="3">
        <f t="shared" si="36"/>
        <v>-4.2160644094879842</v>
      </c>
      <c r="AE186" s="3">
        <f t="shared" si="37"/>
        <v>-8.9580012177768538</v>
      </c>
      <c r="AF186" s="3">
        <f t="shared" si="38"/>
        <v>-7.5753554854359351</v>
      </c>
      <c r="AG186" s="18">
        <f t="shared" si="39"/>
        <v>1.2489270508314121</v>
      </c>
      <c r="AH186" s="3">
        <f t="shared" si="40"/>
        <v>-1.7002098011657836</v>
      </c>
      <c r="AI186" s="3">
        <f t="shared" si="41"/>
        <v>-1.5636545389744327</v>
      </c>
      <c r="AJ186" s="3">
        <f t="shared" si="42"/>
        <v>-8.4273703085772951</v>
      </c>
      <c r="AK186" s="3">
        <f t="shared" si="43"/>
        <v>-6.2957457135084525</v>
      </c>
      <c r="AL186" s="3">
        <f t="shared" si="44"/>
        <v>-7.596051286147528</v>
      </c>
      <c r="AM186" s="3">
        <f t="shared" si="45"/>
        <v>-8.2519535786898359</v>
      </c>
      <c r="AN186" t="str">
        <f t="shared" si="46"/>
        <v>BI-RUI-021LD</v>
      </c>
      <c r="AO186" t="str">
        <f t="shared" si="47"/>
        <v>BI-RUI-021LD</v>
      </c>
    </row>
    <row r="187" spans="1:41">
      <c r="A187" s="1">
        <v>15</v>
      </c>
      <c r="B187" t="s">
        <v>33</v>
      </c>
      <c r="C187" t="s">
        <v>64</v>
      </c>
      <c r="E187" s="5">
        <v>72.76512573622108</v>
      </c>
      <c r="F187" s="5">
        <v>73.875704739164973</v>
      </c>
      <c r="G187" s="5">
        <v>66.796572913969186</v>
      </c>
      <c r="H187" s="5">
        <v>80.768486823305508</v>
      </c>
      <c r="I187" s="5">
        <v>91.266391230549559</v>
      </c>
      <c r="J187" s="5">
        <v>80.879748432161662</v>
      </c>
      <c r="K187" s="5">
        <v>75.97496566892984</v>
      </c>
      <c r="L187" s="5">
        <v>76.83198638318342</v>
      </c>
      <c r="M187" s="5">
        <v>84.049330245510589</v>
      </c>
      <c r="N187" s="5">
        <v>72.268920657870027</v>
      </c>
      <c r="O187" s="5">
        <v>88.968867700545871</v>
      </c>
      <c r="P187" s="5">
        <v>79.391861364133035</v>
      </c>
      <c r="Q187" s="5">
        <v>73.80284407239489</v>
      </c>
      <c r="R187" s="5">
        <v>80.670868486995943</v>
      </c>
      <c r="S187" s="5">
        <v>83.464503947535121</v>
      </c>
      <c r="T187" s="5">
        <v>77.38688501670147</v>
      </c>
      <c r="U187" s="5">
        <v>91.3238343651701</v>
      </c>
      <c r="V187" s="5">
        <v>83.432495916406396</v>
      </c>
      <c r="W187" s="5">
        <v>74.848308945140502</v>
      </c>
      <c r="X187" s="5">
        <v>73.210688002180234</v>
      </c>
      <c r="Y187" s="5">
        <v>82.920492225936201</v>
      </c>
      <c r="Z187" s="3">
        <f t="shared" si="32"/>
        <v>5.968552822251894</v>
      </c>
      <c r="AA187" s="3">
        <f t="shared" si="33"/>
        <v>-0.11126160885615377</v>
      </c>
      <c r="AB187" s="3">
        <f t="shared" si="34"/>
        <v>-8.0743645765807486</v>
      </c>
      <c r="AC187" s="3">
        <f t="shared" si="35"/>
        <v>-7.1229407062630088</v>
      </c>
      <c r="AD187" s="3">
        <f t="shared" si="36"/>
        <v>-9.6616598751402307</v>
      </c>
      <c r="AE187" s="3">
        <f t="shared" si="37"/>
        <v>-6.0456108997049256</v>
      </c>
      <c r="AF187" s="3">
        <f t="shared" si="38"/>
        <v>-8.0721832807956986</v>
      </c>
      <c r="AG187" s="18">
        <f t="shared" si="39"/>
        <v>-1.1105790029438936</v>
      </c>
      <c r="AH187" s="3">
        <f t="shared" si="40"/>
        <v>7.0791318251957875</v>
      </c>
      <c r="AI187" s="3">
        <f t="shared" si="41"/>
        <v>-0.85702071425357929</v>
      </c>
      <c r="AJ187" s="3">
        <f t="shared" si="42"/>
        <v>-16.699947042675845</v>
      </c>
      <c r="AK187" s="3">
        <f t="shared" si="43"/>
        <v>-6.8680244146010523</v>
      </c>
      <c r="AL187" s="3">
        <f t="shared" si="44"/>
        <v>-13.93694934846863</v>
      </c>
      <c r="AM187" s="3">
        <f t="shared" si="45"/>
        <v>1.6376209429602682</v>
      </c>
      <c r="AN187" t="str">
        <f t="shared" si="46"/>
        <v>BI-RUI-021LD</v>
      </c>
      <c r="AO187" t="str">
        <f t="shared" si="47"/>
        <v>BI-RUI-021LD</v>
      </c>
    </row>
    <row r="188" spans="1:41">
      <c r="A188" s="1">
        <v>516</v>
      </c>
      <c r="B188" t="s">
        <v>34</v>
      </c>
      <c r="C188" t="s">
        <v>64</v>
      </c>
      <c r="E188" s="5">
        <v>72.689054931031194</v>
      </c>
      <c r="F188" s="5">
        <v>72.534004629949933</v>
      </c>
      <c r="G188" s="5">
        <v>68.821022792194839</v>
      </c>
      <c r="H188" s="5">
        <v>74.622616285361488</v>
      </c>
      <c r="I188" s="5">
        <v>74.521166771309893</v>
      </c>
      <c r="J188" s="5">
        <v>67.144062472317358</v>
      </c>
      <c r="K188" s="5">
        <v>74.719889959051486</v>
      </c>
      <c r="L188" s="5">
        <v>76.171300269428571</v>
      </c>
      <c r="M188" s="5">
        <v>69.791182620981047</v>
      </c>
      <c r="N188" s="5">
        <v>74.286769923810567</v>
      </c>
      <c r="O188" s="5">
        <v>89.216802603807906</v>
      </c>
      <c r="P188" s="5">
        <v>79.648558575828162</v>
      </c>
      <c r="Q188" s="5">
        <v>76.158851219234421</v>
      </c>
      <c r="R188" s="5">
        <v>81.762762554699719</v>
      </c>
      <c r="S188" s="5">
        <v>82.004787112157302</v>
      </c>
      <c r="T188" s="5">
        <v>73.994316326032461</v>
      </c>
      <c r="U188" s="5">
        <v>87.536315765423524</v>
      </c>
      <c r="V188" s="5">
        <v>83.450610882225192</v>
      </c>
      <c r="W188" s="5">
        <v>73.139964219485279</v>
      </c>
      <c r="X188" s="5">
        <v>73.211720090835939</v>
      </c>
      <c r="Y188" s="5">
        <v>81.396698326485364</v>
      </c>
      <c r="Z188" s="3">
        <f t="shared" si="32"/>
        <v>3.8680321388363552</v>
      </c>
      <c r="AA188" s="3">
        <f t="shared" si="33"/>
        <v>7.4785538130441296</v>
      </c>
      <c r="AB188" s="3">
        <f t="shared" si="34"/>
        <v>4.9287073380704385</v>
      </c>
      <c r="AC188" s="3">
        <f t="shared" si="35"/>
        <v>-5.3617886520175944</v>
      </c>
      <c r="AD188" s="3">
        <f t="shared" si="36"/>
        <v>-5.8459358929228813</v>
      </c>
      <c r="AE188" s="3">
        <f t="shared" si="37"/>
        <v>-9.4562945561927307</v>
      </c>
      <c r="AF188" s="3">
        <f t="shared" si="38"/>
        <v>-8.256734107000085</v>
      </c>
      <c r="AG188" s="18">
        <f t="shared" si="39"/>
        <v>0.1550503010812605</v>
      </c>
      <c r="AH188" s="3">
        <f t="shared" si="40"/>
        <v>3.7129818377550947</v>
      </c>
      <c r="AI188" s="3">
        <f t="shared" si="41"/>
        <v>-1.451410310377085</v>
      </c>
      <c r="AJ188" s="3">
        <f t="shared" si="42"/>
        <v>-14.930032679997339</v>
      </c>
      <c r="AK188" s="3">
        <f t="shared" si="43"/>
        <v>-5.6039113354652983</v>
      </c>
      <c r="AL188" s="3">
        <f t="shared" si="44"/>
        <v>-13.541999439391063</v>
      </c>
      <c r="AM188" s="3">
        <f t="shared" si="45"/>
        <v>-7.1755871350660527E-2</v>
      </c>
      <c r="AN188" t="str">
        <f t="shared" si="46"/>
        <v>BI-RUI-021LD</v>
      </c>
      <c r="AO188" t="str">
        <f t="shared" si="47"/>
        <v>BI-RUI-021LD</v>
      </c>
    </row>
    <row r="189" spans="1:41">
      <c r="A189" s="1">
        <v>390</v>
      </c>
      <c r="B189" t="s">
        <v>35</v>
      </c>
      <c r="C189" t="s">
        <v>64</v>
      </c>
      <c r="E189" s="5">
        <v>80.198098643438584</v>
      </c>
      <c r="F189" s="5">
        <v>62.322907807196117</v>
      </c>
      <c r="G189" s="5">
        <v>62.148734063133183</v>
      </c>
      <c r="H189" s="5">
        <v>80.883327440966909</v>
      </c>
      <c r="I189" s="5">
        <v>81.473746180163076</v>
      </c>
      <c r="J189" s="5">
        <v>76.187869200394218</v>
      </c>
      <c r="K189" s="5">
        <v>73.965561885061788</v>
      </c>
      <c r="L189" s="5">
        <v>84.850808453918702</v>
      </c>
      <c r="M189" s="5">
        <v>75.549521829166096</v>
      </c>
      <c r="N189" s="5">
        <v>77.619877730904548</v>
      </c>
      <c r="O189" s="5">
        <v>74.534876139592427</v>
      </c>
      <c r="P189" s="5">
        <v>79.392744622930906</v>
      </c>
      <c r="Q189" s="5">
        <v>80.64432152747861</v>
      </c>
      <c r="R189" s="5">
        <v>84.855460976464684</v>
      </c>
      <c r="S189" s="5">
        <v>83.564697716860493</v>
      </c>
      <c r="T189" s="5">
        <v>76.499013784654423</v>
      </c>
      <c r="U189" s="5">
        <v>79.400843676526051</v>
      </c>
      <c r="V189" s="5">
        <v>80.278361460036137</v>
      </c>
      <c r="W189" s="5">
        <v>78.001443399951967</v>
      </c>
      <c r="X189" s="5">
        <v>67.200218086149079</v>
      </c>
      <c r="Y189" s="5">
        <v>76.004691425384095</v>
      </c>
      <c r="Z189" s="3">
        <f t="shared" si="32"/>
        <v>18.049364580305401</v>
      </c>
      <c r="AA189" s="3">
        <f t="shared" si="33"/>
        <v>4.695458240572691</v>
      </c>
      <c r="AB189" s="3">
        <f t="shared" si="34"/>
        <v>-1.5839599441043077</v>
      </c>
      <c r="AC189" s="3">
        <f t="shared" si="35"/>
        <v>-1.7728668920263573</v>
      </c>
      <c r="AD189" s="3">
        <f t="shared" si="36"/>
        <v>-2.9203761893818836</v>
      </c>
      <c r="AE189" s="3">
        <f t="shared" si="37"/>
        <v>-3.7793476753817146</v>
      </c>
      <c r="AF189" s="3">
        <f t="shared" si="38"/>
        <v>1.9967519745678715</v>
      </c>
      <c r="AG189" s="18">
        <f t="shared" si="39"/>
        <v>17.875190836242467</v>
      </c>
      <c r="AH189" s="3">
        <f t="shared" si="40"/>
        <v>0.17417374406293362</v>
      </c>
      <c r="AI189" s="3">
        <f t="shared" si="41"/>
        <v>-10.885246568856914</v>
      </c>
      <c r="AJ189" s="3">
        <f t="shared" si="42"/>
        <v>3.0850015913121211</v>
      </c>
      <c r="AK189" s="3">
        <f t="shared" si="43"/>
        <v>-4.2111394489860743</v>
      </c>
      <c r="AL189" s="3">
        <f t="shared" si="44"/>
        <v>-2.9018298918716283</v>
      </c>
      <c r="AM189" s="3">
        <f t="shared" si="45"/>
        <v>10.801225313802888</v>
      </c>
      <c r="AN189" t="str">
        <f t="shared" si="46"/>
        <v>BI-RUI-021LD</v>
      </c>
      <c r="AO189" t="str">
        <f t="shared" si="47"/>
        <v>BI-RUI-021LD</v>
      </c>
    </row>
    <row r="190" spans="1:41">
      <c r="A190" s="1">
        <v>327</v>
      </c>
      <c r="B190" t="s">
        <v>36</v>
      </c>
      <c r="C190" t="s">
        <v>64</v>
      </c>
      <c r="E190" s="5">
        <v>79.841229509882652</v>
      </c>
      <c r="F190" s="5">
        <v>79.517161498435073</v>
      </c>
      <c r="G190" s="5">
        <v>76.484021995950243</v>
      </c>
      <c r="H190" s="5">
        <v>77.642298527589759</v>
      </c>
      <c r="I190" s="5">
        <v>82.321598772869592</v>
      </c>
      <c r="J190" s="5">
        <v>74.634378309005015</v>
      </c>
      <c r="K190" s="5">
        <v>78.785769670450151</v>
      </c>
      <c r="L190" s="5">
        <v>85.401040862863354</v>
      </c>
      <c r="M190" s="5">
        <v>56.576357476584718</v>
      </c>
      <c r="N190" s="5">
        <v>79.98571600170537</v>
      </c>
      <c r="O190" s="5">
        <v>77.907236126761148</v>
      </c>
      <c r="P190" s="5">
        <v>78.111658422852656</v>
      </c>
      <c r="Q190" s="5">
        <v>77.55174238478341</v>
      </c>
      <c r="R190" s="5">
        <v>80.575534322043183</v>
      </c>
      <c r="S190" s="5">
        <v>74.693175216140702</v>
      </c>
      <c r="T190" s="5">
        <v>79.59480599875512</v>
      </c>
      <c r="U190" s="5">
        <v>81.593075892059886</v>
      </c>
      <c r="V190" s="5">
        <v>77.227188551188391</v>
      </c>
      <c r="W190" s="5">
        <v>78.845152066723301</v>
      </c>
      <c r="X190" s="5">
        <v>77.165875161141173</v>
      </c>
      <c r="Y190" s="5">
        <v>76.552778744549087</v>
      </c>
      <c r="Z190" s="3">
        <f t="shared" si="32"/>
        <v>3.3572075139324085</v>
      </c>
      <c r="AA190" s="3">
        <f t="shared" si="33"/>
        <v>3.0079202185847436</v>
      </c>
      <c r="AB190" s="3">
        <f t="shared" si="34"/>
        <v>22.209412193865433</v>
      </c>
      <c r="AC190" s="3">
        <f t="shared" si="35"/>
        <v>1.8740575788527138</v>
      </c>
      <c r="AD190" s="3">
        <f t="shared" si="36"/>
        <v>2.8585671686427077</v>
      </c>
      <c r="AE190" s="3">
        <f t="shared" si="37"/>
        <v>2.3676174475667295</v>
      </c>
      <c r="AF190" s="3">
        <f t="shared" si="38"/>
        <v>2.292373322174214</v>
      </c>
      <c r="AG190" s="18">
        <f t="shared" si="39"/>
        <v>0.32406801144757935</v>
      </c>
      <c r="AH190" s="3">
        <f t="shared" si="40"/>
        <v>3.0331395024848291</v>
      </c>
      <c r="AI190" s="3">
        <f t="shared" si="41"/>
        <v>-6.6152711924132035</v>
      </c>
      <c r="AJ190" s="3">
        <f t="shared" si="42"/>
        <v>2.0784798749442217</v>
      </c>
      <c r="AK190" s="3">
        <f t="shared" si="43"/>
        <v>-3.023791937259773</v>
      </c>
      <c r="AL190" s="3">
        <f t="shared" si="44"/>
        <v>-1.9982698933047658</v>
      </c>
      <c r="AM190" s="3">
        <f t="shared" si="45"/>
        <v>1.6792769055821282</v>
      </c>
      <c r="AN190" t="str">
        <f t="shared" si="46"/>
        <v/>
      </c>
      <c r="AO190" t="str">
        <f t="shared" si="47"/>
        <v/>
      </c>
    </row>
    <row r="191" spans="1:41">
      <c r="A191" s="1">
        <v>78</v>
      </c>
      <c r="B191" t="s">
        <v>37</v>
      </c>
      <c r="C191" t="s">
        <v>64</v>
      </c>
      <c r="E191" s="5">
        <v>80.688972939721296</v>
      </c>
      <c r="F191" s="5">
        <v>82.828621051946968</v>
      </c>
      <c r="G191" s="5">
        <v>74.583879211797651</v>
      </c>
      <c r="H191" s="5">
        <v>78.086505429101166</v>
      </c>
      <c r="I191" s="5">
        <v>69.375833904439176</v>
      </c>
      <c r="J191" s="5">
        <v>78.621210952608806</v>
      </c>
      <c r="K191" s="5">
        <v>75.050939355544003</v>
      </c>
      <c r="L191" s="5">
        <v>83.127276068728406</v>
      </c>
      <c r="M191" s="5">
        <v>79.170010170471471</v>
      </c>
      <c r="N191" s="5">
        <v>80.866214419203502</v>
      </c>
      <c r="O191" s="5">
        <v>86.22351093058009</v>
      </c>
      <c r="P191" s="5">
        <v>74.609989746474554</v>
      </c>
      <c r="Q191" s="5">
        <v>81.752109764267573</v>
      </c>
      <c r="R191" s="5">
        <v>84.642714484227497</v>
      </c>
      <c r="S191" s="5">
        <v>79.334596493210739</v>
      </c>
      <c r="T191" s="5">
        <v>75.798230255951481</v>
      </c>
      <c r="U191" s="5">
        <v>82.479653770749138</v>
      </c>
      <c r="V191" s="5">
        <v>74.595228604974665</v>
      </c>
      <c r="W191" s="5">
        <v>77.721286207972881</v>
      </c>
      <c r="X191" s="5">
        <v>80.859735034736602</v>
      </c>
      <c r="Y191" s="5">
        <v>79.22824126393364</v>
      </c>
      <c r="Z191" s="3">
        <f t="shared" si="32"/>
        <v>6.105093727923645</v>
      </c>
      <c r="AA191" s="3">
        <f t="shared" si="33"/>
        <v>-0.53470552350763967</v>
      </c>
      <c r="AB191" s="3">
        <f t="shared" si="34"/>
        <v>-4.1190708149274684</v>
      </c>
      <c r="AC191" s="3">
        <f t="shared" si="35"/>
        <v>6.2562246727289477</v>
      </c>
      <c r="AD191" s="3">
        <f t="shared" si="36"/>
        <v>2.4175132710568334</v>
      </c>
      <c r="AE191" s="3">
        <f t="shared" si="37"/>
        <v>1.203001650976816</v>
      </c>
      <c r="AF191" s="3">
        <f t="shared" si="38"/>
        <v>-1.5069550559607592</v>
      </c>
      <c r="AG191" s="18">
        <f t="shared" si="39"/>
        <v>-2.1396481122256716</v>
      </c>
      <c r="AH191" s="3">
        <f t="shared" si="40"/>
        <v>8.2447418401493167</v>
      </c>
      <c r="AI191" s="3">
        <f t="shared" si="41"/>
        <v>-8.0763367131844035</v>
      </c>
      <c r="AJ191" s="3">
        <f t="shared" si="42"/>
        <v>-5.3572965113765889</v>
      </c>
      <c r="AK191" s="3">
        <f t="shared" si="43"/>
        <v>-2.8906047199599243</v>
      </c>
      <c r="AL191" s="3">
        <f t="shared" si="44"/>
        <v>-6.6814235147976575</v>
      </c>
      <c r="AM191" s="3">
        <f t="shared" si="45"/>
        <v>-3.1384488267637209</v>
      </c>
      <c r="AN191" t="str">
        <f t="shared" si="46"/>
        <v/>
      </c>
      <c r="AO191" t="str">
        <f t="shared" si="47"/>
        <v>BI-RUI-021LD</v>
      </c>
    </row>
    <row r="192" spans="1:41">
      <c r="A192" s="1">
        <v>702</v>
      </c>
      <c r="B192" t="s">
        <v>38</v>
      </c>
      <c r="C192" t="s">
        <v>64</v>
      </c>
      <c r="E192" s="5">
        <v>76.90503210005501</v>
      </c>
      <c r="F192" s="5">
        <v>75.838058791243995</v>
      </c>
      <c r="G192" s="5">
        <v>74.505179968102482</v>
      </c>
      <c r="H192" s="5">
        <v>86.440992874408863</v>
      </c>
      <c r="I192" s="5">
        <v>75.611764594216581</v>
      </c>
      <c r="J192" s="5">
        <v>73.971981109512498</v>
      </c>
      <c r="K192" s="5">
        <v>84.06824985991905</v>
      </c>
      <c r="L192" s="5">
        <v>78.721485330949648</v>
      </c>
      <c r="M192" s="5">
        <v>71.516001012390717</v>
      </c>
      <c r="N192" s="5">
        <v>79.661785872357086</v>
      </c>
      <c r="O192" s="5">
        <v>83.680431154665897</v>
      </c>
      <c r="P192" s="5">
        <v>78.167373660980189</v>
      </c>
      <c r="Q192" s="5">
        <v>78.016527745323629</v>
      </c>
      <c r="R192" s="5">
        <v>80.781812541748593</v>
      </c>
      <c r="S192" s="5">
        <v>81.016441354110938</v>
      </c>
      <c r="T192" s="5">
        <v>71.537515221782172</v>
      </c>
      <c r="U192" s="5">
        <v>78.426606662889981</v>
      </c>
      <c r="V192" s="5">
        <v>82.621176580033591</v>
      </c>
      <c r="W192" s="5">
        <v>73.853290803076433</v>
      </c>
      <c r="X192" s="5">
        <v>85.420433825897476</v>
      </c>
      <c r="Y192" s="5">
        <v>79.6884274707852</v>
      </c>
      <c r="Z192" s="3">
        <f t="shared" si="32"/>
        <v>2.3998521319525281</v>
      </c>
      <c r="AA192" s="3">
        <f t="shared" si="33"/>
        <v>12.469011764896365</v>
      </c>
      <c r="AB192" s="3">
        <f t="shared" si="34"/>
        <v>12.552248847528332</v>
      </c>
      <c r="AC192" s="3">
        <f t="shared" si="35"/>
        <v>1.4944122113768969</v>
      </c>
      <c r="AD192" s="3">
        <f t="shared" si="36"/>
        <v>-2.9999136087873097</v>
      </c>
      <c r="AE192" s="3">
        <f t="shared" si="37"/>
        <v>-11.083661358251419</v>
      </c>
      <c r="AF192" s="3">
        <f t="shared" si="38"/>
        <v>-5.8351366677087668</v>
      </c>
      <c r="AG192" s="18">
        <f t="shared" si="39"/>
        <v>1.0669733088110149</v>
      </c>
      <c r="AH192" s="3">
        <f t="shared" si="40"/>
        <v>1.3328788231415132</v>
      </c>
      <c r="AI192" s="3">
        <f t="shared" si="41"/>
        <v>5.3467645289694019</v>
      </c>
      <c r="AJ192" s="3">
        <f t="shared" si="42"/>
        <v>-4.0186452823088104</v>
      </c>
      <c r="AK192" s="3">
        <f t="shared" si="43"/>
        <v>-2.7652847964249645</v>
      </c>
      <c r="AL192" s="3">
        <f t="shared" si="44"/>
        <v>-6.8890914411078086</v>
      </c>
      <c r="AM192" s="3">
        <f t="shared" si="45"/>
        <v>-11.567143022821043</v>
      </c>
      <c r="AN192" t="str">
        <f t="shared" si="46"/>
        <v>BI-RUI-021LD</v>
      </c>
      <c r="AO192" t="str">
        <f t="shared" si="47"/>
        <v>BI-RUI-021LD</v>
      </c>
    </row>
    <row r="193" spans="1:41">
      <c r="A193" s="1">
        <v>640</v>
      </c>
      <c r="B193" t="s">
        <v>39</v>
      </c>
      <c r="C193" t="s">
        <v>64</v>
      </c>
      <c r="E193" s="5">
        <v>79.751390502143408</v>
      </c>
      <c r="F193" s="5">
        <v>71.729950076885785</v>
      </c>
      <c r="G193" s="5">
        <v>67.067737713996337</v>
      </c>
      <c r="H193" s="5">
        <v>79.604678702111457</v>
      </c>
      <c r="I193" s="5">
        <v>78.606053716164482</v>
      </c>
      <c r="J193" s="5">
        <v>76.689498223326225</v>
      </c>
      <c r="K193" s="5">
        <v>81.035897921200558</v>
      </c>
      <c r="L193" s="5">
        <v>72.666685388490095</v>
      </c>
      <c r="M193" s="5">
        <v>82.295925220916203</v>
      </c>
      <c r="N193" s="5">
        <v>80.345389504117946</v>
      </c>
      <c r="O193" s="5">
        <v>83.14826488671018</v>
      </c>
      <c r="P193" s="5">
        <v>80.212725564970171</v>
      </c>
      <c r="Q193" s="5">
        <v>77.140485076627655</v>
      </c>
      <c r="R193" s="5">
        <v>81.155403708898262</v>
      </c>
      <c r="S193" s="5">
        <v>81.477570656305303</v>
      </c>
      <c r="T193" s="5">
        <v>70.524322216916772</v>
      </c>
      <c r="U193" s="5">
        <v>89.99272273426952</v>
      </c>
      <c r="V193" s="5">
        <v>84.672287937374023</v>
      </c>
      <c r="W193" s="5">
        <v>67.695303765048067</v>
      </c>
      <c r="X193" s="5">
        <v>69.672537182834773</v>
      </c>
      <c r="Y193" s="5">
        <v>87.985839642744267</v>
      </c>
      <c r="Z193" s="3">
        <f t="shared" si="32"/>
        <v>12.683652788147072</v>
      </c>
      <c r="AA193" s="3">
        <f t="shared" si="33"/>
        <v>2.9151804787852313</v>
      </c>
      <c r="AB193" s="3">
        <f t="shared" si="34"/>
        <v>-1.2600272997156452</v>
      </c>
      <c r="AC193" s="3">
        <f t="shared" si="35"/>
        <v>0.13266393914777552</v>
      </c>
      <c r="AD193" s="3">
        <f t="shared" si="36"/>
        <v>-4.3370855796776482</v>
      </c>
      <c r="AE193" s="3">
        <f t="shared" si="37"/>
        <v>-14.14796572045725</v>
      </c>
      <c r="AF193" s="3">
        <f t="shared" si="38"/>
        <v>-20.2905358776962</v>
      </c>
      <c r="AG193" s="18">
        <f t="shared" si="39"/>
        <v>8.021440425257623</v>
      </c>
      <c r="AH193" s="3">
        <f t="shared" si="40"/>
        <v>4.6622123628894485</v>
      </c>
      <c r="AI193" s="3">
        <f t="shared" si="41"/>
        <v>8.3692125327104634</v>
      </c>
      <c r="AJ193" s="3">
        <f t="shared" si="42"/>
        <v>-2.8028753825922337</v>
      </c>
      <c r="AK193" s="3">
        <f t="shared" si="43"/>
        <v>-4.0149186322706072</v>
      </c>
      <c r="AL193" s="3">
        <f t="shared" si="44"/>
        <v>-19.468400517352748</v>
      </c>
      <c r="AM193" s="3">
        <f t="shared" si="45"/>
        <v>-1.9772334177867066</v>
      </c>
      <c r="AN193" t="str">
        <f t="shared" si="46"/>
        <v>BI-RUI-021LD</v>
      </c>
      <c r="AO193" t="str">
        <f t="shared" si="47"/>
        <v>BI-RUI-021LD</v>
      </c>
    </row>
    <row r="194" spans="1:41">
      <c r="A194" s="1">
        <v>579</v>
      </c>
      <c r="B194" t="s">
        <v>40</v>
      </c>
      <c r="C194" t="s">
        <v>64</v>
      </c>
      <c r="E194" s="5">
        <v>78.635787842727879</v>
      </c>
      <c r="F194" s="5">
        <v>71.132795662543487</v>
      </c>
      <c r="G194" s="5">
        <v>67.244162509463351</v>
      </c>
      <c r="H194" s="5">
        <v>78.295177051237928</v>
      </c>
      <c r="I194" s="5">
        <v>73.837784108037539</v>
      </c>
      <c r="J194" s="5">
        <v>67.788791521312206</v>
      </c>
      <c r="K194" s="5">
        <v>78.484784267206834</v>
      </c>
      <c r="L194" s="5">
        <v>73.785433578705693</v>
      </c>
      <c r="M194" s="5">
        <v>70.522462262977015</v>
      </c>
      <c r="N194" s="5">
        <v>77.228748442843212</v>
      </c>
      <c r="O194" s="5">
        <v>78.704226825526078</v>
      </c>
      <c r="P194" s="5">
        <v>73.312874986538731</v>
      </c>
      <c r="Q194" s="5">
        <v>76.25515700148965</v>
      </c>
      <c r="R194" s="5">
        <v>79.113003367463307</v>
      </c>
      <c r="S194" s="5">
        <v>77.186697371262653</v>
      </c>
      <c r="T194" s="5">
        <v>72.786003417838401</v>
      </c>
      <c r="U194" s="5">
        <v>80.438766356451083</v>
      </c>
      <c r="V194" s="5">
        <v>80.402799512786359</v>
      </c>
      <c r="W194" s="5">
        <v>70.086815395714879</v>
      </c>
      <c r="X194" s="5">
        <v>69.840393271509484</v>
      </c>
      <c r="Y194" s="5">
        <v>80.94743484654019</v>
      </c>
      <c r="Z194" s="3">
        <f t="shared" si="32"/>
        <v>11.391625333264528</v>
      </c>
      <c r="AA194" s="3">
        <f t="shared" si="33"/>
        <v>10.506385529925723</v>
      </c>
      <c r="AB194" s="3">
        <f t="shared" si="34"/>
        <v>7.9623220042298186</v>
      </c>
      <c r="AC194" s="3">
        <f t="shared" si="35"/>
        <v>3.9158734563044817</v>
      </c>
      <c r="AD194" s="3">
        <f t="shared" si="36"/>
        <v>-0.93154036977300336</v>
      </c>
      <c r="AE194" s="3">
        <f t="shared" si="37"/>
        <v>-7.6167960949479578</v>
      </c>
      <c r="AF194" s="3">
        <f t="shared" si="38"/>
        <v>-10.860619450825311</v>
      </c>
      <c r="AG194" s="18">
        <f t="shared" si="39"/>
        <v>7.5029921801843926</v>
      </c>
      <c r="AH194" s="3">
        <f t="shared" si="40"/>
        <v>3.8886331530801357</v>
      </c>
      <c r="AI194" s="3">
        <f t="shared" si="41"/>
        <v>4.6993506885011413</v>
      </c>
      <c r="AJ194" s="3">
        <f t="shared" si="42"/>
        <v>-1.4754783826828657</v>
      </c>
      <c r="AK194" s="3">
        <f t="shared" si="43"/>
        <v>-2.857846365973657</v>
      </c>
      <c r="AL194" s="3">
        <f t="shared" si="44"/>
        <v>-7.6527629386126819</v>
      </c>
      <c r="AM194" s="3">
        <f t="shared" si="45"/>
        <v>0.24642212420539522</v>
      </c>
      <c r="AN194" t="str">
        <f t="shared" si="46"/>
        <v>BI-RUI-021LD</v>
      </c>
      <c r="AO194" t="str">
        <f t="shared" si="47"/>
        <v>BI-RUI-021LD</v>
      </c>
    </row>
    <row r="195" spans="1:41" s="12" customFormat="1">
      <c r="A195" s="1">
        <v>141</v>
      </c>
      <c r="B195" s="12" t="s">
        <v>41</v>
      </c>
      <c r="C195" s="12" t="s">
        <v>64</v>
      </c>
      <c r="D195"/>
      <c r="E195" s="5">
        <v>75.090609899636846</v>
      </c>
      <c r="F195" s="5">
        <v>74.89465877866985</v>
      </c>
      <c r="G195" s="5">
        <v>69.246587744173752</v>
      </c>
      <c r="H195" s="5">
        <v>74.127637674995128</v>
      </c>
      <c r="I195" s="5">
        <v>75.743620834461311</v>
      </c>
      <c r="J195" s="5">
        <v>70.847023786955148</v>
      </c>
      <c r="K195" s="5">
        <v>74.053186021381109</v>
      </c>
      <c r="L195" s="5">
        <v>75.292392871379491</v>
      </c>
      <c r="M195" s="5">
        <v>71.860131615656613</v>
      </c>
      <c r="N195" s="5">
        <v>74.394864673685532</v>
      </c>
      <c r="O195" s="5">
        <v>78.22784785470725</v>
      </c>
      <c r="P195" s="5">
        <v>76.272814663553334</v>
      </c>
      <c r="Q195" s="5">
        <v>74.94425564700289</v>
      </c>
      <c r="R195" s="5">
        <v>83.21460421502708</v>
      </c>
      <c r="S195" s="5">
        <v>79.603690183687647</v>
      </c>
      <c r="T195" s="5">
        <v>80.032911490476948</v>
      </c>
      <c r="U195" s="5">
        <v>88.585632107956712</v>
      </c>
      <c r="V195" s="5">
        <v>81.039655743753798</v>
      </c>
      <c r="W195" s="5">
        <v>72.59729012222769</v>
      </c>
      <c r="X195" s="5">
        <v>74.817749233969678</v>
      </c>
      <c r="Y195" s="5">
        <v>77.000722344073338</v>
      </c>
      <c r="Z195" s="3">
        <f t="shared" si="32"/>
        <v>5.8440221554630938</v>
      </c>
      <c r="AA195" s="3">
        <f t="shared" si="33"/>
        <v>3.28061388803998</v>
      </c>
      <c r="AB195" s="3">
        <f t="shared" si="34"/>
        <v>2.1930544057244958</v>
      </c>
      <c r="AC195" s="3">
        <f t="shared" si="35"/>
        <v>-1.8779499898678012</v>
      </c>
      <c r="AD195" s="3">
        <f t="shared" si="36"/>
        <v>-4.6594345366847563</v>
      </c>
      <c r="AE195" s="3">
        <f t="shared" si="37"/>
        <v>-1.0067442532768496</v>
      </c>
      <c r="AF195" s="3">
        <f t="shared" si="38"/>
        <v>-4.4034322218456481</v>
      </c>
      <c r="AG195" s="18">
        <f t="shared" si="39"/>
        <v>0.19595112096699552</v>
      </c>
      <c r="AH195" s="3">
        <f t="shared" si="40"/>
        <v>5.6480710344960983</v>
      </c>
      <c r="AI195" s="3">
        <f t="shared" si="41"/>
        <v>-1.2392068499983822</v>
      </c>
      <c r="AJ195" s="3">
        <f t="shared" si="42"/>
        <v>-3.8329831810217172</v>
      </c>
      <c r="AK195" s="3">
        <f t="shared" si="43"/>
        <v>-8.2703485680241897</v>
      </c>
      <c r="AL195" s="3">
        <f t="shared" si="44"/>
        <v>-8.5527206174797641</v>
      </c>
      <c r="AM195" s="3">
        <f t="shared" si="45"/>
        <v>-2.2204591117419881</v>
      </c>
      <c r="AN195" t="str">
        <f t="shared" si="46"/>
        <v>BI-RUI-021LD</v>
      </c>
      <c r="AO195" t="str">
        <f t="shared" si="47"/>
        <v>BI-RUI-021LD</v>
      </c>
    </row>
    <row r="196" spans="1:41">
      <c r="A196" s="2">
        <v>203</v>
      </c>
      <c r="B196" t="s">
        <v>27</v>
      </c>
      <c r="C196" t="s">
        <v>65</v>
      </c>
      <c r="E196" s="5">
        <v>71.740164121802948</v>
      </c>
      <c r="F196" s="5">
        <v>65.920675173746019</v>
      </c>
      <c r="G196" s="5">
        <v>62.178539621927087</v>
      </c>
      <c r="H196" s="5">
        <v>65.379645425996557</v>
      </c>
      <c r="I196" s="5">
        <v>64.729292890947008</v>
      </c>
      <c r="J196" s="5">
        <v>58.07409995711371</v>
      </c>
      <c r="K196" s="5">
        <v>65.531572407846937</v>
      </c>
      <c r="L196" s="5">
        <v>65.290702876321788</v>
      </c>
      <c r="M196" s="5">
        <v>59.831464817896922</v>
      </c>
      <c r="N196" s="5">
        <v>65.385621141840588</v>
      </c>
      <c r="O196" s="5">
        <v>71.492759754050994</v>
      </c>
      <c r="P196" s="5">
        <v>63.519428851424813</v>
      </c>
      <c r="Q196" s="5">
        <v>64.75725655454626</v>
      </c>
      <c r="R196" s="5">
        <v>69.981034223162339</v>
      </c>
      <c r="S196" s="5">
        <v>68.528968104469627</v>
      </c>
      <c r="T196" s="5">
        <v>63.985070111686603</v>
      </c>
      <c r="U196" s="5">
        <v>71.541943821062574</v>
      </c>
      <c r="V196" s="5">
        <v>68.910683053783671</v>
      </c>
      <c r="W196" s="5">
        <v>65.466083962360159</v>
      </c>
      <c r="X196" s="5">
        <v>66.411049915579213</v>
      </c>
      <c r="Y196" s="5">
        <v>78.373769656597602</v>
      </c>
      <c r="Z196" s="3">
        <f t="shared" ref="Z196:Z259" si="48">E196-G196</f>
        <v>9.5616244998758617</v>
      </c>
      <c r="AA196" s="3">
        <f t="shared" ref="AA196:AA259" si="49">H196-J196</f>
        <v>7.3055454688828476</v>
      </c>
      <c r="AB196" s="3">
        <f t="shared" ref="AB196:AB259" si="50">K196-M196</f>
        <v>5.7001075899500151</v>
      </c>
      <c r="AC196" s="3">
        <f t="shared" ref="AC196:AC259" si="51">N196-P196</f>
        <v>1.8661922904157748</v>
      </c>
      <c r="AD196" s="3">
        <f t="shared" ref="AD196:AD259" si="52">Q196-S196</f>
        <v>-3.7717115499233671</v>
      </c>
      <c r="AE196" s="3">
        <f t="shared" ref="AE196:AE259" si="53">T196-V196</f>
        <v>-4.925612942097068</v>
      </c>
      <c r="AF196" s="3">
        <f t="shared" ref="AF196:AF259" si="54">W196-Y196</f>
        <v>-12.907685694237443</v>
      </c>
      <c r="AG196" s="18">
        <f t="shared" ref="AG196:AG259" si="55">E196-F196</f>
        <v>5.8194889480569287</v>
      </c>
      <c r="AH196" s="3">
        <f t="shared" ref="AH196:AH259" si="56">F196-G196</f>
        <v>3.742135551818933</v>
      </c>
      <c r="AI196" s="3">
        <f t="shared" ref="AI196:AI259" si="57">K196-L196</f>
        <v>0.24086953152514923</v>
      </c>
      <c r="AJ196" s="3">
        <f t="shared" ref="AJ196:AJ259" si="58">N196-O196</f>
        <v>-6.1071386122104059</v>
      </c>
      <c r="AK196" s="3">
        <f t="shared" ref="AK196:AK259" si="59">Q196-R196</f>
        <v>-5.2237776686160799</v>
      </c>
      <c r="AL196" s="3">
        <f t="shared" ref="AL196:AL259" si="60">T196-U196</f>
        <v>-7.5568737093759708</v>
      </c>
      <c r="AM196" s="3">
        <f t="shared" ref="AM196:AM259" si="61">W196-X196</f>
        <v>-0.94496595321905374</v>
      </c>
      <c r="AN196" t="str">
        <f t="shared" ref="AN196:AN259" si="62">IF(AF196&lt;-2,C196,IF(AE196&lt;-2,C196,""))</f>
        <v>BI-RUI-022LD</v>
      </c>
      <c r="AO196" t="str">
        <f t="shared" ref="AO196:AO259" si="63">IF(AM196&lt;-2,C196,IF(AL196&lt;-2,C196,""))</f>
        <v>BI-RUI-022LD</v>
      </c>
    </row>
    <row r="197" spans="1:41">
      <c r="A197" s="1">
        <v>266</v>
      </c>
      <c r="B197" t="s">
        <v>30</v>
      </c>
      <c r="C197" t="s">
        <v>65</v>
      </c>
      <c r="E197" s="5">
        <v>64.334718414777782</v>
      </c>
      <c r="F197" s="5">
        <v>63.056044155317458</v>
      </c>
      <c r="G197" s="5">
        <v>57.008081522034139</v>
      </c>
      <c r="H197" s="5">
        <v>64.552782158673367</v>
      </c>
      <c r="I197" s="5">
        <v>62.916340341593198</v>
      </c>
      <c r="J197" s="5">
        <v>56.448592299730791</v>
      </c>
      <c r="K197" s="5">
        <v>64.248825514861778</v>
      </c>
      <c r="L197" s="5">
        <v>64.597879043200976</v>
      </c>
      <c r="M197" s="5">
        <v>57.840602436015509</v>
      </c>
      <c r="N197" s="5">
        <v>64.90605055141036</v>
      </c>
      <c r="O197" s="5">
        <v>70.117327957198924</v>
      </c>
      <c r="P197" s="5">
        <v>63.411220096237493</v>
      </c>
      <c r="Q197" s="5">
        <v>68.944190693679161</v>
      </c>
      <c r="R197" s="5">
        <v>71.890639917714623</v>
      </c>
      <c r="S197" s="5">
        <v>66.934773001714788</v>
      </c>
      <c r="T197" s="5">
        <v>65.116313652559953</v>
      </c>
      <c r="U197" s="5">
        <v>69.390959863338011</v>
      </c>
      <c r="V197" s="5">
        <v>69.64312049429688</v>
      </c>
      <c r="W197" s="5">
        <v>62.529807640348807</v>
      </c>
      <c r="X197" s="5">
        <v>62.027396160716293</v>
      </c>
      <c r="Y197" s="5">
        <v>66.753134533762065</v>
      </c>
      <c r="Z197" s="3">
        <f t="shared" si="48"/>
        <v>7.3266368927436432</v>
      </c>
      <c r="AA197" s="3">
        <f t="shared" si="49"/>
        <v>8.1041898589425756</v>
      </c>
      <c r="AB197" s="3">
        <f t="shared" si="50"/>
        <v>6.4082230788462695</v>
      </c>
      <c r="AC197" s="3">
        <f t="shared" si="51"/>
        <v>1.4948304551728668</v>
      </c>
      <c r="AD197" s="3">
        <f t="shared" si="52"/>
        <v>2.0094176919643729</v>
      </c>
      <c r="AE197" s="3">
        <f t="shared" si="53"/>
        <v>-4.5268068417369278</v>
      </c>
      <c r="AF197" s="3">
        <f t="shared" si="54"/>
        <v>-4.2233268934132582</v>
      </c>
      <c r="AG197" s="18">
        <f t="shared" si="55"/>
        <v>1.278674259460324</v>
      </c>
      <c r="AH197" s="3">
        <f t="shared" si="56"/>
        <v>6.0479626332833192</v>
      </c>
      <c r="AI197" s="3">
        <f t="shared" si="57"/>
        <v>-0.34905352833919778</v>
      </c>
      <c r="AJ197" s="3">
        <f t="shared" si="58"/>
        <v>-5.2112774057885645</v>
      </c>
      <c r="AK197" s="3">
        <f t="shared" si="59"/>
        <v>-2.9464492240354616</v>
      </c>
      <c r="AL197" s="3">
        <f t="shared" si="60"/>
        <v>-4.2746462107780587</v>
      </c>
      <c r="AM197" s="3">
        <f t="shared" si="61"/>
        <v>0.50241147963251365</v>
      </c>
      <c r="AN197" t="str">
        <f t="shared" si="62"/>
        <v>BI-RUI-022LD</v>
      </c>
      <c r="AO197" t="str">
        <f t="shared" si="63"/>
        <v>BI-RUI-022LD</v>
      </c>
    </row>
    <row r="198" spans="1:41">
      <c r="A198" s="1">
        <v>454</v>
      </c>
      <c r="B198" t="s">
        <v>32</v>
      </c>
      <c r="C198" t="s">
        <v>65</v>
      </c>
      <c r="E198" s="5">
        <v>64.968903683640931</v>
      </c>
      <c r="F198" s="5">
        <v>64.078842711690328</v>
      </c>
      <c r="G198" s="5">
        <v>61.298155351104413</v>
      </c>
      <c r="H198" s="5">
        <v>64.277179644700183</v>
      </c>
      <c r="I198" s="5">
        <v>65.09031979475192</v>
      </c>
      <c r="J198" s="5">
        <v>57.333837801650198</v>
      </c>
      <c r="K198" s="5">
        <v>65.46172584278402</v>
      </c>
      <c r="L198" s="5">
        <v>66.464643294907745</v>
      </c>
      <c r="M198" s="5">
        <v>59.055456370984572</v>
      </c>
      <c r="N198" s="5">
        <v>64.398276818543579</v>
      </c>
      <c r="O198" s="5">
        <v>71.327744022326925</v>
      </c>
      <c r="P198" s="5">
        <v>64.512970242052432</v>
      </c>
      <c r="Q198" s="5">
        <v>65.794056294320484</v>
      </c>
      <c r="R198" s="5">
        <v>72.072977351792446</v>
      </c>
      <c r="S198" s="5">
        <v>67.291950191963082</v>
      </c>
      <c r="T198" s="5">
        <v>64.143302362363201</v>
      </c>
      <c r="U198" s="5">
        <v>70.91102563735204</v>
      </c>
      <c r="V198" s="5">
        <v>68.683096224698673</v>
      </c>
      <c r="W198" s="5">
        <v>62.21843445269397</v>
      </c>
      <c r="X198" s="5">
        <v>68.104806092042864</v>
      </c>
      <c r="Y198" s="5">
        <v>67.809854792640735</v>
      </c>
      <c r="Z198" s="3">
        <f t="shared" si="48"/>
        <v>3.6707483325365189</v>
      </c>
      <c r="AA198" s="3">
        <f t="shared" si="49"/>
        <v>6.9433418430499856</v>
      </c>
      <c r="AB198" s="3">
        <f t="shared" si="50"/>
        <v>6.4062694717994475</v>
      </c>
      <c r="AC198" s="3">
        <f t="shared" si="51"/>
        <v>-0.1146934235088537</v>
      </c>
      <c r="AD198" s="3">
        <f t="shared" si="52"/>
        <v>-1.4978938976425979</v>
      </c>
      <c r="AE198" s="3">
        <f t="shared" si="53"/>
        <v>-4.5397938623354719</v>
      </c>
      <c r="AF198" s="3">
        <f t="shared" si="54"/>
        <v>-5.5914203399467652</v>
      </c>
      <c r="AG198" s="18">
        <f t="shared" si="55"/>
        <v>0.89006097195060363</v>
      </c>
      <c r="AH198" s="3">
        <f t="shared" si="56"/>
        <v>2.7806873605859153</v>
      </c>
      <c r="AI198" s="3">
        <f t="shared" si="57"/>
        <v>-1.0029174521237252</v>
      </c>
      <c r="AJ198" s="3">
        <f t="shared" si="58"/>
        <v>-6.9294672037833465</v>
      </c>
      <c r="AK198" s="3">
        <f t="shared" si="59"/>
        <v>-6.2789210574719618</v>
      </c>
      <c r="AL198" s="3">
        <f t="shared" si="60"/>
        <v>-6.767723274988839</v>
      </c>
      <c r="AM198" s="3">
        <f t="shared" si="61"/>
        <v>-5.8863716393488943</v>
      </c>
      <c r="AN198" t="str">
        <f t="shared" si="62"/>
        <v>BI-RUI-022LD</v>
      </c>
      <c r="AO198" t="str">
        <f t="shared" si="63"/>
        <v>BI-RUI-022LD</v>
      </c>
    </row>
    <row r="199" spans="1:41">
      <c r="A199" s="1">
        <v>16</v>
      </c>
      <c r="B199" t="s">
        <v>33</v>
      </c>
      <c r="C199" t="s">
        <v>65</v>
      </c>
      <c r="E199" s="5">
        <v>64.795804552741401</v>
      </c>
      <c r="F199" s="5">
        <v>63.71714398101598</v>
      </c>
      <c r="G199" s="5">
        <v>55.79572261474005</v>
      </c>
      <c r="H199" s="5">
        <v>66.515353919009726</v>
      </c>
      <c r="I199" s="5">
        <v>77.474562074983197</v>
      </c>
      <c r="J199" s="5">
        <v>69.685208515089201</v>
      </c>
      <c r="K199" s="5">
        <v>67.525630095483919</v>
      </c>
      <c r="L199" s="5">
        <v>65.943049082420529</v>
      </c>
      <c r="M199" s="5">
        <v>67.797596229952163</v>
      </c>
      <c r="N199" s="5">
        <v>64.481783882569403</v>
      </c>
      <c r="O199" s="5">
        <v>73.928398163047135</v>
      </c>
      <c r="P199" s="5">
        <v>62.830911303797883</v>
      </c>
      <c r="Q199" s="5">
        <v>64.581366619620695</v>
      </c>
      <c r="R199" s="5">
        <v>71.244585028168018</v>
      </c>
      <c r="S199" s="5">
        <v>67.970873693654809</v>
      </c>
      <c r="T199" s="5">
        <v>71.385532033462681</v>
      </c>
      <c r="U199" s="5">
        <v>76.74351349958971</v>
      </c>
      <c r="V199" s="5">
        <v>69.469457728924382</v>
      </c>
      <c r="W199" s="5">
        <v>64.512194632444704</v>
      </c>
      <c r="X199" s="5">
        <v>63.880184316340213</v>
      </c>
      <c r="Y199" s="5">
        <v>69.31975053237754</v>
      </c>
      <c r="Z199" s="3">
        <f t="shared" si="48"/>
        <v>9.000081938001351</v>
      </c>
      <c r="AA199" s="3">
        <f t="shared" si="49"/>
        <v>-3.1698545960794746</v>
      </c>
      <c r="AB199" s="3">
        <f t="shared" si="50"/>
        <v>-0.27196613446824358</v>
      </c>
      <c r="AC199" s="3">
        <f t="shared" si="51"/>
        <v>1.6508725787715193</v>
      </c>
      <c r="AD199" s="3">
        <f t="shared" si="52"/>
        <v>-3.389507074034114</v>
      </c>
      <c r="AE199" s="3">
        <f t="shared" si="53"/>
        <v>1.9160743045382986</v>
      </c>
      <c r="AF199" s="3">
        <f t="shared" si="54"/>
        <v>-4.8075558999328365</v>
      </c>
      <c r="AG199" s="18">
        <f t="shared" si="55"/>
        <v>1.0786605717254218</v>
      </c>
      <c r="AH199" s="3">
        <f t="shared" si="56"/>
        <v>7.9214213662759292</v>
      </c>
      <c r="AI199" s="3">
        <f t="shared" si="57"/>
        <v>1.5825810130633897</v>
      </c>
      <c r="AJ199" s="3">
        <f t="shared" si="58"/>
        <v>-9.446614280477732</v>
      </c>
      <c r="AK199" s="3">
        <f t="shared" si="59"/>
        <v>-6.6632184085473227</v>
      </c>
      <c r="AL199" s="3">
        <f t="shared" si="60"/>
        <v>-5.3579814661270291</v>
      </c>
      <c r="AM199" s="3">
        <f t="shared" si="61"/>
        <v>0.63201031610449121</v>
      </c>
      <c r="AN199" t="str">
        <f t="shared" si="62"/>
        <v>BI-RUI-022LD</v>
      </c>
      <c r="AO199" t="str">
        <f t="shared" si="63"/>
        <v>BI-RUI-022LD</v>
      </c>
    </row>
    <row r="200" spans="1:41">
      <c r="A200" s="1">
        <v>517</v>
      </c>
      <c r="B200" t="s">
        <v>34</v>
      </c>
      <c r="C200" t="s">
        <v>65</v>
      </c>
      <c r="E200" s="5">
        <v>64.149163384586075</v>
      </c>
      <c r="F200" s="5">
        <v>63.846079463525712</v>
      </c>
      <c r="G200" s="5">
        <v>60.540111252170547</v>
      </c>
      <c r="H200" s="5">
        <v>66.157646609357215</v>
      </c>
      <c r="I200" s="5">
        <v>63.783760356943567</v>
      </c>
      <c r="J200" s="5">
        <v>57.279926891297677</v>
      </c>
      <c r="K200" s="5">
        <v>64.90271871828817</v>
      </c>
      <c r="L200" s="5">
        <v>65.55125086252643</v>
      </c>
      <c r="M200" s="5">
        <v>57.426284060075552</v>
      </c>
      <c r="N200" s="5">
        <v>64.747313830069643</v>
      </c>
      <c r="O200" s="5">
        <v>75.042369920723516</v>
      </c>
      <c r="P200" s="5">
        <v>63.784160973382001</v>
      </c>
      <c r="Q200" s="5">
        <v>66.578222808468055</v>
      </c>
      <c r="R200" s="5">
        <v>72.326882072653007</v>
      </c>
      <c r="S200" s="5">
        <v>68.714251512367468</v>
      </c>
      <c r="T200" s="5">
        <v>67.612819107540759</v>
      </c>
      <c r="U200" s="5">
        <v>73.342250550374658</v>
      </c>
      <c r="V200" s="5">
        <v>71.423602364130403</v>
      </c>
      <c r="W200" s="5">
        <v>64.438004522998995</v>
      </c>
      <c r="X200" s="5">
        <v>63.444195611562087</v>
      </c>
      <c r="Y200" s="5">
        <v>69.549533224499939</v>
      </c>
      <c r="Z200" s="3">
        <f t="shared" si="48"/>
        <v>3.6090521324155276</v>
      </c>
      <c r="AA200" s="3">
        <f t="shared" si="49"/>
        <v>8.877719718059538</v>
      </c>
      <c r="AB200" s="3">
        <f t="shared" si="50"/>
        <v>7.476434658212618</v>
      </c>
      <c r="AC200" s="3">
        <f t="shared" si="51"/>
        <v>0.96315285668764261</v>
      </c>
      <c r="AD200" s="3">
        <f t="shared" si="52"/>
        <v>-2.136028703899413</v>
      </c>
      <c r="AE200" s="3">
        <f t="shared" si="53"/>
        <v>-3.8107832565896445</v>
      </c>
      <c r="AF200" s="3">
        <f t="shared" si="54"/>
        <v>-5.1115287015009443</v>
      </c>
      <c r="AG200" s="18">
        <f t="shared" si="55"/>
        <v>0.30308392106036308</v>
      </c>
      <c r="AH200" s="3">
        <f t="shared" si="56"/>
        <v>3.3059682113551645</v>
      </c>
      <c r="AI200" s="3">
        <f t="shared" si="57"/>
        <v>-0.64853214423825989</v>
      </c>
      <c r="AJ200" s="3">
        <f t="shared" si="58"/>
        <v>-10.295056090653873</v>
      </c>
      <c r="AK200" s="3">
        <f t="shared" si="59"/>
        <v>-5.7486592641849512</v>
      </c>
      <c r="AL200" s="3">
        <f t="shared" si="60"/>
        <v>-5.7294314428338993</v>
      </c>
      <c r="AM200" s="3">
        <f t="shared" si="61"/>
        <v>0.99380891143690775</v>
      </c>
      <c r="AN200" t="str">
        <f t="shared" si="62"/>
        <v>BI-RUI-022LD</v>
      </c>
      <c r="AO200" t="str">
        <f t="shared" si="63"/>
        <v>BI-RUI-022LD</v>
      </c>
    </row>
    <row r="201" spans="1:41">
      <c r="A201" s="1">
        <v>391</v>
      </c>
      <c r="B201" t="s">
        <v>35</v>
      </c>
      <c r="C201" t="s">
        <v>65</v>
      </c>
      <c r="E201" s="5">
        <v>64.605365006718529</v>
      </c>
      <c r="F201" s="5">
        <v>64.559938351370263</v>
      </c>
      <c r="G201" s="5">
        <v>56.539058904406097</v>
      </c>
      <c r="H201" s="5">
        <v>65.09774050961164</v>
      </c>
      <c r="I201" s="5">
        <v>66.344828164579525</v>
      </c>
      <c r="J201" s="5">
        <v>57.196356344079533</v>
      </c>
      <c r="K201" s="5">
        <v>64.56927327803551</v>
      </c>
      <c r="L201" s="5">
        <v>66.64871742395556</v>
      </c>
      <c r="M201" s="5">
        <v>57.824233392608747</v>
      </c>
      <c r="N201" s="5">
        <v>64.604615746439023</v>
      </c>
      <c r="O201" s="5">
        <v>72.842847702432323</v>
      </c>
      <c r="P201" s="5">
        <v>66.040672027332405</v>
      </c>
      <c r="Q201" s="5">
        <v>65.015335208772015</v>
      </c>
      <c r="R201" s="5">
        <v>70.960329022451234</v>
      </c>
      <c r="S201" s="5">
        <v>68.205542689483394</v>
      </c>
      <c r="T201" s="5">
        <v>64.175523597245473</v>
      </c>
      <c r="U201" s="5">
        <v>70.52238538805247</v>
      </c>
      <c r="V201" s="5">
        <v>68.848296769370961</v>
      </c>
      <c r="W201" s="5">
        <v>62.584940228921717</v>
      </c>
      <c r="X201" s="5">
        <v>63.328246853215461</v>
      </c>
      <c r="Y201" s="5">
        <v>65.819539636135232</v>
      </c>
      <c r="Z201" s="3">
        <f t="shared" si="48"/>
        <v>8.0663061023124314</v>
      </c>
      <c r="AA201" s="3">
        <f t="shared" si="49"/>
        <v>7.9013841655321073</v>
      </c>
      <c r="AB201" s="3">
        <f t="shared" si="50"/>
        <v>6.7450398854267632</v>
      </c>
      <c r="AC201" s="3">
        <f t="shared" si="51"/>
        <v>-1.4360562808933821</v>
      </c>
      <c r="AD201" s="3">
        <f t="shared" si="52"/>
        <v>-3.1902074807113792</v>
      </c>
      <c r="AE201" s="3">
        <f t="shared" si="53"/>
        <v>-4.6727731721254884</v>
      </c>
      <c r="AF201" s="3">
        <f t="shared" si="54"/>
        <v>-3.2345994072135156</v>
      </c>
      <c r="AG201" s="18">
        <f t="shared" si="55"/>
        <v>4.5426655348265399E-2</v>
      </c>
      <c r="AH201" s="3">
        <f t="shared" si="56"/>
        <v>8.020879446964166</v>
      </c>
      <c r="AI201" s="3">
        <f t="shared" si="57"/>
        <v>-2.0794441459200499</v>
      </c>
      <c r="AJ201" s="3">
        <f t="shared" si="58"/>
        <v>-8.2382319559932995</v>
      </c>
      <c r="AK201" s="3">
        <f t="shared" si="59"/>
        <v>-5.9449938136792184</v>
      </c>
      <c r="AL201" s="3">
        <f t="shared" si="60"/>
        <v>-6.3468617908069973</v>
      </c>
      <c r="AM201" s="3">
        <f t="shared" si="61"/>
        <v>-0.74330662429374428</v>
      </c>
      <c r="AN201" t="str">
        <f t="shared" si="62"/>
        <v>BI-RUI-022LD</v>
      </c>
      <c r="AO201" t="str">
        <f t="shared" si="63"/>
        <v>BI-RUI-022LD</v>
      </c>
    </row>
    <row r="202" spans="1:41">
      <c r="A202" s="1">
        <v>328</v>
      </c>
      <c r="B202" t="s">
        <v>36</v>
      </c>
      <c r="C202" t="s">
        <v>65</v>
      </c>
      <c r="E202" s="5">
        <v>63.705708048453857</v>
      </c>
      <c r="F202" s="5">
        <v>64.555971604644867</v>
      </c>
      <c r="G202" s="5">
        <v>55.536569403571612</v>
      </c>
      <c r="H202" s="5">
        <v>63.500958433252691</v>
      </c>
      <c r="I202" s="5">
        <v>64.240449106621938</v>
      </c>
      <c r="J202" s="5">
        <v>56.812351727750709</v>
      </c>
      <c r="K202" s="5">
        <v>64.845929992948911</v>
      </c>
      <c r="L202" s="5">
        <v>65.559204242304858</v>
      </c>
      <c r="M202" s="5">
        <v>56.99470463228554</v>
      </c>
      <c r="N202" s="5">
        <v>67.359581069339768</v>
      </c>
      <c r="O202" s="5">
        <v>71.109128869481268</v>
      </c>
      <c r="P202" s="5">
        <v>62.516364481437442</v>
      </c>
      <c r="Q202" s="5">
        <v>65.58806793403815</v>
      </c>
      <c r="R202" s="5">
        <v>66.949084615257547</v>
      </c>
      <c r="S202" s="5">
        <v>65.10258035601494</v>
      </c>
      <c r="T202" s="5">
        <v>62.530980097988589</v>
      </c>
      <c r="U202" s="5">
        <v>65.664724717016611</v>
      </c>
      <c r="V202" s="5">
        <v>63.988242500474527</v>
      </c>
      <c r="W202" s="5">
        <v>60.226219180568002</v>
      </c>
      <c r="X202" s="5">
        <v>63.505515491357407</v>
      </c>
      <c r="Y202" s="5">
        <v>62.290447844011958</v>
      </c>
      <c r="Z202" s="3">
        <f t="shared" si="48"/>
        <v>8.1691386448822456</v>
      </c>
      <c r="AA202" s="3">
        <f t="shared" si="49"/>
        <v>6.6886067055019822</v>
      </c>
      <c r="AB202" s="3">
        <f t="shared" si="50"/>
        <v>7.8512253606633706</v>
      </c>
      <c r="AC202" s="3">
        <f t="shared" si="51"/>
        <v>4.8432165879023259</v>
      </c>
      <c r="AD202" s="3">
        <f t="shared" si="52"/>
        <v>0.48548757802321063</v>
      </c>
      <c r="AE202" s="3">
        <f t="shared" si="53"/>
        <v>-1.457262402485938</v>
      </c>
      <c r="AF202" s="3">
        <f t="shared" si="54"/>
        <v>-2.0642286634439557</v>
      </c>
      <c r="AG202" s="18">
        <f t="shared" si="55"/>
        <v>-0.85026355619100968</v>
      </c>
      <c r="AH202" s="3">
        <f t="shared" si="56"/>
        <v>9.0194022010732553</v>
      </c>
      <c r="AI202" s="3">
        <f t="shared" si="57"/>
        <v>-0.71327424935594763</v>
      </c>
      <c r="AJ202" s="3">
        <f t="shared" si="58"/>
        <v>-3.7495478001414995</v>
      </c>
      <c r="AK202" s="3">
        <f t="shared" si="59"/>
        <v>-1.3610166812193967</v>
      </c>
      <c r="AL202" s="3">
        <f t="shared" si="60"/>
        <v>-3.1337446190280218</v>
      </c>
      <c r="AM202" s="3">
        <f t="shared" si="61"/>
        <v>-3.2792963107894053</v>
      </c>
      <c r="AN202" t="str">
        <f t="shared" si="62"/>
        <v>BI-RUI-022LD</v>
      </c>
      <c r="AO202" t="str">
        <f t="shared" si="63"/>
        <v>BI-RUI-022LD</v>
      </c>
    </row>
    <row r="203" spans="1:41">
      <c r="A203" s="1">
        <v>79</v>
      </c>
      <c r="B203" t="s">
        <v>37</v>
      </c>
      <c r="C203" t="s">
        <v>65</v>
      </c>
      <c r="E203" s="5">
        <v>64.071277125450308</v>
      </c>
      <c r="F203" s="5">
        <v>63.831347891488413</v>
      </c>
      <c r="G203" s="5">
        <v>59.676462225926592</v>
      </c>
      <c r="H203" s="5">
        <v>63.358279467543213</v>
      </c>
      <c r="I203" s="5">
        <v>63.423271847047218</v>
      </c>
      <c r="J203" s="5">
        <v>56.929132133867782</v>
      </c>
      <c r="K203" s="5">
        <v>63.121807997000943</v>
      </c>
      <c r="L203" s="5">
        <v>64.919520367313737</v>
      </c>
      <c r="M203" s="5">
        <v>59.623483107325242</v>
      </c>
      <c r="N203" s="5">
        <v>65.620402346156226</v>
      </c>
      <c r="O203" s="5">
        <v>67.927468066364369</v>
      </c>
      <c r="P203" s="5">
        <v>62.128267531290803</v>
      </c>
      <c r="Q203" s="5">
        <v>63.576123885817339</v>
      </c>
      <c r="R203" s="5">
        <v>65.800962284883369</v>
      </c>
      <c r="S203" s="5">
        <v>61.505148049243637</v>
      </c>
      <c r="T203" s="5">
        <v>63.262163699669543</v>
      </c>
      <c r="U203" s="5">
        <v>72.364645716841707</v>
      </c>
      <c r="V203" s="5">
        <v>63.308697012220051</v>
      </c>
      <c r="W203" s="5">
        <v>62.185901603522211</v>
      </c>
      <c r="X203" s="5">
        <v>67.749544984019948</v>
      </c>
      <c r="Y203" s="5">
        <v>63.960987322709762</v>
      </c>
      <c r="Z203" s="3">
        <f t="shared" si="48"/>
        <v>4.3948148995237162</v>
      </c>
      <c r="AA203" s="3">
        <f t="shared" si="49"/>
        <v>6.4291473336754308</v>
      </c>
      <c r="AB203" s="3">
        <f t="shared" si="50"/>
        <v>3.4983248896757004</v>
      </c>
      <c r="AC203" s="3">
        <f t="shared" si="51"/>
        <v>3.4921348148654232</v>
      </c>
      <c r="AD203" s="3">
        <f t="shared" si="52"/>
        <v>2.0709758365737017</v>
      </c>
      <c r="AE203" s="3">
        <f t="shared" si="53"/>
        <v>-4.6533312550508299E-2</v>
      </c>
      <c r="AF203" s="3">
        <f t="shared" si="54"/>
        <v>-1.7750857191875511</v>
      </c>
      <c r="AG203" s="18">
        <f t="shared" si="55"/>
        <v>0.23992923396189525</v>
      </c>
      <c r="AH203" s="3">
        <f t="shared" si="56"/>
        <v>4.1548856655618209</v>
      </c>
      <c r="AI203" s="3">
        <f t="shared" si="57"/>
        <v>-1.7977123703127944</v>
      </c>
      <c r="AJ203" s="3">
        <f t="shared" si="58"/>
        <v>-2.3070657202081435</v>
      </c>
      <c r="AK203" s="3">
        <f t="shared" si="59"/>
        <v>-2.2248383990660301</v>
      </c>
      <c r="AL203" s="3">
        <f t="shared" si="60"/>
        <v>-9.1024820171721643</v>
      </c>
      <c r="AM203" s="3">
        <f t="shared" si="61"/>
        <v>-5.5636433804977372</v>
      </c>
      <c r="AN203" t="str">
        <f t="shared" si="62"/>
        <v/>
      </c>
      <c r="AO203" t="str">
        <f t="shared" si="63"/>
        <v>BI-RUI-022LD</v>
      </c>
    </row>
    <row r="204" spans="1:41">
      <c r="A204" s="1">
        <v>703</v>
      </c>
      <c r="B204" t="s">
        <v>38</v>
      </c>
      <c r="C204" t="s">
        <v>65</v>
      </c>
      <c r="E204" s="5">
        <v>71.142278289111673</v>
      </c>
      <c r="F204" s="5">
        <v>55.254829926362433</v>
      </c>
      <c r="G204" s="5">
        <v>74.174194778189673</v>
      </c>
      <c r="H204" s="5">
        <v>69.256986952683434</v>
      </c>
      <c r="I204" s="5">
        <v>60.567086991897163</v>
      </c>
      <c r="J204" s="5">
        <v>70.373401912492298</v>
      </c>
      <c r="K204" s="5">
        <v>67.505737423480014</v>
      </c>
      <c r="L204" s="5">
        <v>62.244769898833113</v>
      </c>
      <c r="M204" s="5">
        <v>70.3658351243797</v>
      </c>
      <c r="N204" s="5">
        <v>67.796691039889282</v>
      </c>
      <c r="O204" s="5">
        <v>67.755793107691957</v>
      </c>
      <c r="P204" s="5">
        <v>69.166724049831771</v>
      </c>
      <c r="Q204" s="5">
        <v>69.008915841194536</v>
      </c>
      <c r="R204" s="5">
        <v>73.827435273250529</v>
      </c>
      <c r="S204" s="5">
        <v>71.990954397008565</v>
      </c>
      <c r="T204" s="5">
        <v>70.54343968248466</v>
      </c>
      <c r="U204" s="5">
        <v>67.566424856569114</v>
      </c>
      <c r="V204" s="5">
        <v>72.618659007628978</v>
      </c>
      <c r="W204" s="5">
        <v>70.458304340109123</v>
      </c>
      <c r="X204" s="5">
        <v>61.576453090092187</v>
      </c>
      <c r="Y204" s="5">
        <v>73.071516852217457</v>
      </c>
      <c r="Z204" s="3">
        <f t="shared" si="48"/>
        <v>-3.0319164890780002</v>
      </c>
      <c r="AA204" s="3">
        <f t="shared" si="49"/>
        <v>-1.1164149598088642</v>
      </c>
      <c r="AB204" s="3">
        <f t="shared" si="50"/>
        <v>-2.8600977008996864</v>
      </c>
      <c r="AC204" s="3">
        <f t="shared" si="51"/>
        <v>-1.3700330099424889</v>
      </c>
      <c r="AD204" s="3">
        <f t="shared" si="52"/>
        <v>-2.9820385558140288</v>
      </c>
      <c r="AE204" s="3">
        <f t="shared" si="53"/>
        <v>-2.0752193251443174</v>
      </c>
      <c r="AF204" s="3">
        <f t="shared" si="54"/>
        <v>-2.6132125121083334</v>
      </c>
      <c r="AG204" s="18">
        <f t="shared" si="55"/>
        <v>15.88744836274924</v>
      </c>
      <c r="AH204" s="3">
        <f t="shared" si="56"/>
        <v>-18.91936485182724</v>
      </c>
      <c r="AI204" s="3">
        <f t="shared" si="57"/>
        <v>5.260967524646901</v>
      </c>
      <c r="AJ204" s="3">
        <f t="shared" si="58"/>
        <v>4.0897932197324849E-2</v>
      </c>
      <c r="AK204" s="3">
        <f t="shared" si="59"/>
        <v>-4.818519432055993</v>
      </c>
      <c r="AL204" s="3">
        <f t="shared" si="60"/>
        <v>2.9770148259155462</v>
      </c>
      <c r="AM204" s="3">
        <f t="shared" si="61"/>
        <v>8.8818512500169362</v>
      </c>
      <c r="AN204" t="str">
        <f t="shared" si="62"/>
        <v>BI-RUI-022LD</v>
      </c>
      <c r="AO204" t="str">
        <f t="shared" si="63"/>
        <v/>
      </c>
    </row>
    <row r="205" spans="1:41">
      <c r="A205" s="1">
        <v>641</v>
      </c>
      <c r="B205" t="s">
        <v>39</v>
      </c>
      <c r="C205" t="s">
        <v>65</v>
      </c>
      <c r="E205" s="5">
        <v>71.742817904411581</v>
      </c>
      <c r="F205" s="5">
        <v>64.075427218531729</v>
      </c>
      <c r="G205" s="5">
        <v>56.492427987841353</v>
      </c>
      <c r="H205" s="5">
        <v>69.083823149731089</v>
      </c>
      <c r="I205" s="5">
        <v>67.299910369130032</v>
      </c>
      <c r="J205" s="5">
        <v>61.884204148225727</v>
      </c>
      <c r="K205" s="5">
        <v>69.407763527711765</v>
      </c>
      <c r="L205" s="5">
        <v>65.161051946397293</v>
      </c>
      <c r="M205" s="5">
        <v>66.894580515866295</v>
      </c>
      <c r="N205" s="5">
        <v>70.86551259715084</v>
      </c>
      <c r="O205" s="5">
        <v>73.881018618533631</v>
      </c>
      <c r="P205" s="5">
        <v>63.045686918305343</v>
      </c>
      <c r="Q205" s="5">
        <v>68.070513786262893</v>
      </c>
      <c r="R205" s="5">
        <v>72.119562540369031</v>
      </c>
      <c r="S205" s="5">
        <v>70.326717980625645</v>
      </c>
      <c r="T205" s="5">
        <v>65.113257020094551</v>
      </c>
      <c r="U205" s="5">
        <v>76.51249268516581</v>
      </c>
      <c r="V205" s="5">
        <v>74.019682530149282</v>
      </c>
      <c r="W205" s="5">
        <v>61.438433763442937</v>
      </c>
      <c r="X205" s="5">
        <v>61.737250676076243</v>
      </c>
      <c r="Y205" s="5">
        <v>74.450277022147318</v>
      </c>
      <c r="Z205" s="3">
        <f t="shared" si="48"/>
        <v>15.250389916570228</v>
      </c>
      <c r="AA205" s="3">
        <f t="shared" si="49"/>
        <v>7.1996190015053614</v>
      </c>
      <c r="AB205" s="3">
        <f t="shared" si="50"/>
        <v>2.5131830118454701</v>
      </c>
      <c r="AC205" s="3">
        <f t="shared" si="51"/>
        <v>7.819825678845497</v>
      </c>
      <c r="AD205" s="3">
        <f t="shared" si="52"/>
        <v>-2.256204194362752</v>
      </c>
      <c r="AE205" s="3">
        <f t="shared" si="53"/>
        <v>-8.9064255100547314</v>
      </c>
      <c r="AF205" s="3">
        <f t="shared" si="54"/>
        <v>-13.011843258704381</v>
      </c>
      <c r="AG205" s="18">
        <f t="shared" si="55"/>
        <v>7.6673906858798517</v>
      </c>
      <c r="AH205" s="3">
        <f t="shared" si="56"/>
        <v>7.5829992306903762</v>
      </c>
      <c r="AI205" s="3">
        <f t="shared" si="57"/>
        <v>4.2467115813144716</v>
      </c>
      <c r="AJ205" s="3">
        <f t="shared" si="58"/>
        <v>-3.0155060213827909</v>
      </c>
      <c r="AK205" s="3">
        <f t="shared" si="59"/>
        <v>-4.0490487541061384</v>
      </c>
      <c r="AL205" s="3">
        <f t="shared" si="60"/>
        <v>-11.399235665071259</v>
      </c>
      <c r="AM205" s="3">
        <f t="shared" si="61"/>
        <v>-0.29881691263330623</v>
      </c>
      <c r="AN205" t="str">
        <f t="shared" si="62"/>
        <v>BI-RUI-022LD</v>
      </c>
      <c r="AO205" t="str">
        <f t="shared" si="63"/>
        <v>BI-RUI-022LD</v>
      </c>
    </row>
    <row r="206" spans="1:41">
      <c r="A206" s="1">
        <v>580</v>
      </c>
      <c r="B206" t="s">
        <v>40</v>
      </c>
      <c r="C206" t="s">
        <v>65</v>
      </c>
      <c r="E206" s="5">
        <v>66.606393637871378</v>
      </c>
      <c r="F206" s="5">
        <v>63.297467299827552</v>
      </c>
      <c r="G206" s="5">
        <v>56.845957232109328</v>
      </c>
      <c r="H206" s="5">
        <v>67.151903061438134</v>
      </c>
      <c r="I206" s="5">
        <v>66.327331003972333</v>
      </c>
      <c r="J206" s="5">
        <v>58.019855491428757</v>
      </c>
      <c r="K206" s="5">
        <v>65.129017024130434</v>
      </c>
      <c r="L206" s="5">
        <v>64.757221156519094</v>
      </c>
      <c r="M206" s="5">
        <v>60.536699376338447</v>
      </c>
      <c r="N206" s="5">
        <v>67.124432531582499</v>
      </c>
      <c r="O206" s="5">
        <v>70.65927738094824</v>
      </c>
      <c r="P206" s="5">
        <v>62.937077787276714</v>
      </c>
      <c r="Q206" s="5">
        <v>67.212845101876709</v>
      </c>
      <c r="R206" s="5">
        <v>71.472799572546165</v>
      </c>
      <c r="S206" s="5">
        <v>67.044348452312306</v>
      </c>
      <c r="T206" s="5">
        <v>64.744321165163612</v>
      </c>
      <c r="U206" s="5">
        <v>72.661463578985945</v>
      </c>
      <c r="V206" s="5">
        <v>70.74163885736742</v>
      </c>
      <c r="W206" s="5">
        <v>61.747770962699583</v>
      </c>
      <c r="X206" s="5">
        <v>63.013638925867198</v>
      </c>
      <c r="Y206" s="5">
        <v>69.275935007258397</v>
      </c>
      <c r="Z206" s="3">
        <f t="shared" si="48"/>
        <v>9.7604364057620501</v>
      </c>
      <c r="AA206" s="3">
        <f t="shared" si="49"/>
        <v>9.1320475700093766</v>
      </c>
      <c r="AB206" s="3">
        <f t="shared" si="50"/>
        <v>4.5923176477919867</v>
      </c>
      <c r="AC206" s="3">
        <f t="shared" si="51"/>
        <v>4.1873547443057859</v>
      </c>
      <c r="AD206" s="3">
        <f t="shared" si="52"/>
        <v>0.16849664956440336</v>
      </c>
      <c r="AE206" s="3">
        <f t="shared" si="53"/>
        <v>-5.9973176922038078</v>
      </c>
      <c r="AF206" s="3">
        <f t="shared" si="54"/>
        <v>-7.5281640445588138</v>
      </c>
      <c r="AG206" s="18">
        <f t="shared" si="55"/>
        <v>3.3089263380438254</v>
      </c>
      <c r="AH206" s="3">
        <f t="shared" si="56"/>
        <v>6.4515100677182247</v>
      </c>
      <c r="AI206" s="3">
        <f t="shared" si="57"/>
        <v>0.37179586761133976</v>
      </c>
      <c r="AJ206" s="3">
        <f t="shared" si="58"/>
        <v>-3.5348448493657401</v>
      </c>
      <c r="AK206" s="3">
        <f t="shared" si="59"/>
        <v>-4.2599544706694559</v>
      </c>
      <c r="AL206" s="3">
        <f t="shared" si="60"/>
        <v>-7.917142413822333</v>
      </c>
      <c r="AM206" s="3">
        <f t="shared" si="61"/>
        <v>-1.2658679631676151</v>
      </c>
      <c r="AN206" t="str">
        <f t="shared" si="62"/>
        <v>BI-RUI-022LD</v>
      </c>
      <c r="AO206" t="str">
        <f t="shared" si="63"/>
        <v>BI-RUI-022LD</v>
      </c>
    </row>
    <row r="207" spans="1:41" s="12" customFormat="1">
      <c r="A207" s="1">
        <v>142</v>
      </c>
      <c r="B207" s="12" t="s">
        <v>41</v>
      </c>
      <c r="C207" s="12" t="s">
        <v>65</v>
      </c>
      <c r="D207"/>
      <c r="E207" s="5">
        <v>67.082876700376048</v>
      </c>
      <c r="F207" s="5">
        <v>66.358420613258119</v>
      </c>
      <c r="G207" s="5">
        <v>58.786896006376587</v>
      </c>
      <c r="H207" s="5">
        <v>65.263469600728257</v>
      </c>
      <c r="I207" s="5">
        <v>66.513184186299753</v>
      </c>
      <c r="J207" s="5">
        <v>60.067723347220117</v>
      </c>
      <c r="K207" s="5">
        <v>71.041129934992981</v>
      </c>
      <c r="L207" s="5">
        <v>67.302751072093358</v>
      </c>
      <c r="M207" s="5">
        <v>60.988771715934611</v>
      </c>
      <c r="N207" s="5">
        <v>65.634906668035967</v>
      </c>
      <c r="O207" s="5">
        <v>69.322214934474701</v>
      </c>
      <c r="P207" s="5">
        <v>63.857266361361553</v>
      </c>
      <c r="Q207" s="5">
        <v>71.61798117403039</v>
      </c>
      <c r="R207" s="5">
        <v>71.947043225988139</v>
      </c>
      <c r="S207" s="5">
        <v>67.899324210650789</v>
      </c>
      <c r="T207" s="5">
        <v>67.467563784310528</v>
      </c>
      <c r="U207" s="5">
        <v>72.382237315543847</v>
      </c>
      <c r="V207" s="5">
        <v>69.058545716320793</v>
      </c>
      <c r="W207" s="5">
        <v>63.619521118252237</v>
      </c>
      <c r="X207" s="5">
        <v>64.767520797787284</v>
      </c>
      <c r="Y207" s="5">
        <v>68.005851121504861</v>
      </c>
      <c r="Z207" s="3">
        <f t="shared" si="48"/>
        <v>8.2959806939994607</v>
      </c>
      <c r="AA207" s="3">
        <f t="shared" si="49"/>
        <v>5.1957462535081405</v>
      </c>
      <c r="AB207" s="3">
        <f t="shared" si="50"/>
        <v>10.05235821905837</v>
      </c>
      <c r="AC207" s="3">
        <f t="shared" si="51"/>
        <v>1.7776403066744138</v>
      </c>
      <c r="AD207" s="3">
        <f t="shared" si="52"/>
        <v>3.7186569633796012</v>
      </c>
      <c r="AE207" s="3">
        <f t="shared" si="53"/>
        <v>-1.5909819320102656</v>
      </c>
      <c r="AF207" s="3">
        <f t="shared" si="54"/>
        <v>-4.386330003252624</v>
      </c>
      <c r="AG207" s="18">
        <f t="shared" si="55"/>
        <v>0.72445608711792886</v>
      </c>
      <c r="AH207" s="3">
        <f t="shared" si="56"/>
        <v>7.5715246068815318</v>
      </c>
      <c r="AI207" s="3">
        <f t="shared" si="57"/>
        <v>3.7383788628996228</v>
      </c>
      <c r="AJ207" s="3">
        <f t="shared" si="58"/>
        <v>-3.687308266438734</v>
      </c>
      <c r="AK207" s="3">
        <f t="shared" si="59"/>
        <v>-0.32906205195774874</v>
      </c>
      <c r="AL207" s="3">
        <f t="shared" si="60"/>
        <v>-4.9146735312333192</v>
      </c>
      <c r="AM207" s="3">
        <f t="shared" si="61"/>
        <v>-1.1479996795350473</v>
      </c>
      <c r="AN207" t="str">
        <f t="shared" si="62"/>
        <v>BI-RUI-022LD</v>
      </c>
      <c r="AO207" t="str">
        <f t="shared" si="63"/>
        <v>BI-RUI-022LD</v>
      </c>
    </row>
    <row r="208" spans="1:41">
      <c r="A208" s="2">
        <v>204</v>
      </c>
      <c r="B208" t="s">
        <v>27</v>
      </c>
      <c r="C208" t="s">
        <v>66</v>
      </c>
      <c r="E208" s="5">
        <v>62.776526501467977</v>
      </c>
      <c r="F208" s="5">
        <v>63.662922387676659</v>
      </c>
      <c r="G208" s="5">
        <v>58.588678545110099</v>
      </c>
      <c r="H208" s="5">
        <v>61.910679512959597</v>
      </c>
      <c r="I208" s="5">
        <v>60.465358309833867</v>
      </c>
      <c r="J208" s="5">
        <v>62.086451164869459</v>
      </c>
      <c r="K208" s="5">
        <v>61.242031293312081</v>
      </c>
      <c r="L208" s="5">
        <v>60.053996036348487</v>
      </c>
      <c r="M208" s="5">
        <v>59.530732537000162</v>
      </c>
      <c r="N208" s="5">
        <v>61.842308362192178</v>
      </c>
      <c r="O208" s="5">
        <v>62.439038383053948</v>
      </c>
      <c r="P208" s="5">
        <v>58.982130573251908</v>
      </c>
      <c r="Q208" s="5">
        <v>62.148221757587507</v>
      </c>
      <c r="R208" s="5">
        <v>59.452226447689078</v>
      </c>
      <c r="S208" s="5">
        <v>56.629275412357877</v>
      </c>
      <c r="T208" s="5">
        <v>60.211261680474017</v>
      </c>
      <c r="U208" s="5">
        <v>63.525493938221118</v>
      </c>
      <c r="V208" s="5">
        <v>58.938976390946372</v>
      </c>
      <c r="W208" s="5">
        <v>57.648929430038883</v>
      </c>
      <c r="X208" s="5">
        <v>58.329618864286999</v>
      </c>
      <c r="Y208" s="5">
        <v>62.28926563804626</v>
      </c>
      <c r="Z208" s="3">
        <f t="shared" si="48"/>
        <v>4.1878479563578779</v>
      </c>
      <c r="AA208" s="3">
        <f t="shared" si="49"/>
        <v>-0.17577165190986221</v>
      </c>
      <c r="AB208" s="3">
        <f t="shared" si="50"/>
        <v>1.7112987563119191</v>
      </c>
      <c r="AC208" s="3">
        <f t="shared" si="51"/>
        <v>2.8601777889402697</v>
      </c>
      <c r="AD208" s="3">
        <f t="shared" si="52"/>
        <v>5.5189463452296295</v>
      </c>
      <c r="AE208" s="3">
        <f t="shared" si="53"/>
        <v>1.2722852895276446</v>
      </c>
      <c r="AF208" s="3">
        <f t="shared" si="54"/>
        <v>-4.6403362080073762</v>
      </c>
      <c r="AG208" s="18">
        <f t="shared" si="55"/>
        <v>-0.88639588620868182</v>
      </c>
      <c r="AH208" s="3">
        <f t="shared" si="56"/>
        <v>5.0742438425665597</v>
      </c>
      <c r="AI208" s="3">
        <f t="shared" si="57"/>
        <v>1.1880352569635946</v>
      </c>
      <c r="AJ208" s="3">
        <f t="shared" si="58"/>
        <v>-0.59673002086177007</v>
      </c>
      <c r="AK208" s="3">
        <f t="shared" si="59"/>
        <v>2.6959953098984286</v>
      </c>
      <c r="AL208" s="3">
        <f t="shared" si="60"/>
        <v>-3.3142322577471006</v>
      </c>
      <c r="AM208" s="3">
        <f t="shared" si="61"/>
        <v>-0.68068943424811579</v>
      </c>
      <c r="AN208" t="str">
        <f t="shared" si="62"/>
        <v>BI-RUI-023LD</v>
      </c>
      <c r="AO208" t="str">
        <f t="shared" si="63"/>
        <v>BI-RUI-023LD</v>
      </c>
    </row>
    <row r="209" spans="1:41">
      <c r="A209" s="1">
        <v>267</v>
      </c>
      <c r="B209" t="s">
        <v>30</v>
      </c>
      <c r="C209" t="s">
        <v>66</v>
      </c>
      <c r="E209" s="5">
        <v>67.749894560377541</v>
      </c>
      <c r="F209" s="5">
        <v>62.566836018956877</v>
      </c>
      <c r="G209" s="5">
        <v>59.156672160967823</v>
      </c>
      <c r="H209" s="5">
        <v>66.650413256363663</v>
      </c>
      <c r="I209" s="5">
        <v>63.326288000672562</v>
      </c>
      <c r="J209" s="5">
        <v>58.840676443239587</v>
      </c>
      <c r="K209" s="5">
        <v>67.40134069087469</v>
      </c>
      <c r="L209" s="5">
        <v>63.755755939268383</v>
      </c>
      <c r="M209" s="5">
        <v>62.87991750055015</v>
      </c>
      <c r="N209" s="5">
        <v>68.582592213820433</v>
      </c>
      <c r="O209" s="5">
        <v>64.25731818134264</v>
      </c>
      <c r="P209" s="5">
        <v>61.478634052038387</v>
      </c>
      <c r="Q209" s="5">
        <v>67.23925811158017</v>
      </c>
      <c r="R209" s="5">
        <v>63.805477246833462</v>
      </c>
      <c r="S209" s="5">
        <v>59.396936129498847</v>
      </c>
      <c r="T209" s="5">
        <v>63.504675867630553</v>
      </c>
      <c r="U209" s="5">
        <v>63.324803899715363</v>
      </c>
      <c r="V209" s="5">
        <v>58.691775666804659</v>
      </c>
      <c r="W209" s="5">
        <v>62.53170540811422</v>
      </c>
      <c r="X209" s="5">
        <v>62.34138304570466</v>
      </c>
      <c r="Y209" s="5">
        <v>58.452370264566163</v>
      </c>
      <c r="Z209" s="3">
        <f t="shared" si="48"/>
        <v>8.5932223994097185</v>
      </c>
      <c r="AA209" s="3">
        <f t="shared" si="49"/>
        <v>7.8097368131240756</v>
      </c>
      <c r="AB209" s="3">
        <f t="shared" si="50"/>
        <v>4.5214231903245405</v>
      </c>
      <c r="AC209" s="3">
        <f t="shared" si="51"/>
        <v>7.103958161782046</v>
      </c>
      <c r="AD209" s="3">
        <f t="shared" si="52"/>
        <v>7.842321982081323</v>
      </c>
      <c r="AE209" s="3">
        <f t="shared" si="53"/>
        <v>4.8129002008258936</v>
      </c>
      <c r="AF209" s="3">
        <f t="shared" si="54"/>
        <v>4.0793351435480574</v>
      </c>
      <c r="AG209" s="18">
        <f t="shared" si="55"/>
        <v>5.1830585414206638</v>
      </c>
      <c r="AH209" s="3">
        <f t="shared" si="56"/>
        <v>3.4101638579890547</v>
      </c>
      <c r="AI209" s="3">
        <f t="shared" si="57"/>
        <v>3.6455847516063073</v>
      </c>
      <c r="AJ209" s="3">
        <f t="shared" si="58"/>
        <v>4.3252740324777932</v>
      </c>
      <c r="AK209" s="3">
        <f t="shared" si="59"/>
        <v>3.4337808647467085</v>
      </c>
      <c r="AL209" s="3">
        <f t="shared" si="60"/>
        <v>0.17987196791519011</v>
      </c>
      <c r="AM209" s="3">
        <f t="shared" si="61"/>
        <v>0.19032236240956024</v>
      </c>
      <c r="AN209" t="str">
        <f t="shared" si="62"/>
        <v/>
      </c>
      <c r="AO209" t="str">
        <f t="shared" si="63"/>
        <v/>
      </c>
    </row>
    <row r="210" spans="1:41">
      <c r="A210" s="1">
        <v>455</v>
      </c>
      <c r="B210" t="s">
        <v>32</v>
      </c>
      <c r="C210" t="s">
        <v>66</v>
      </c>
      <c r="E210" s="5">
        <v>64.842823091260939</v>
      </c>
      <c r="F210" s="5">
        <v>62.483626161968083</v>
      </c>
      <c r="G210" s="5">
        <v>57.801266151353559</v>
      </c>
      <c r="H210" s="5">
        <v>64.764442930701819</v>
      </c>
      <c r="I210" s="5">
        <v>60.699870991483721</v>
      </c>
      <c r="J210" s="5">
        <v>56.534400591640747</v>
      </c>
      <c r="K210" s="5">
        <v>64.39329869946809</v>
      </c>
      <c r="L210" s="5">
        <v>60.786777068707792</v>
      </c>
      <c r="M210" s="5">
        <v>57.644830656233012</v>
      </c>
      <c r="N210" s="5">
        <v>64.348670503278072</v>
      </c>
      <c r="O210" s="5">
        <v>63.807244680186827</v>
      </c>
      <c r="P210" s="5">
        <v>57.69505216435671</v>
      </c>
      <c r="Q210" s="5">
        <v>63.666176003931497</v>
      </c>
      <c r="R210" s="5">
        <v>61.348686793044777</v>
      </c>
      <c r="S210" s="5">
        <v>59.140683615358213</v>
      </c>
      <c r="T210" s="5">
        <v>59.542526536896872</v>
      </c>
      <c r="U210" s="5">
        <v>63.723781973119067</v>
      </c>
      <c r="V210" s="5">
        <v>59.21218285290864</v>
      </c>
      <c r="W210" s="5">
        <v>61.929455793697137</v>
      </c>
      <c r="X210" s="5">
        <v>61.759039959424904</v>
      </c>
      <c r="Y210" s="5">
        <v>57.996377842026668</v>
      </c>
      <c r="Z210" s="3">
        <f t="shared" si="48"/>
        <v>7.0415569399073803</v>
      </c>
      <c r="AA210" s="3">
        <f t="shared" si="49"/>
        <v>8.2300423390610717</v>
      </c>
      <c r="AB210" s="3">
        <f t="shared" si="50"/>
        <v>6.7484680432350785</v>
      </c>
      <c r="AC210" s="3">
        <f t="shared" si="51"/>
        <v>6.6536183389213619</v>
      </c>
      <c r="AD210" s="3">
        <f t="shared" si="52"/>
        <v>4.5254923885732836</v>
      </c>
      <c r="AE210" s="3">
        <f t="shared" si="53"/>
        <v>0.33034368398823233</v>
      </c>
      <c r="AF210" s="3">
        <f t="shared" si="54"/>
        <v>3.9330779516704695</v>
      </c>
      <c r="AG210" s="18">
        <f t="shared" si="55"/>
        <v>2.3591969292928567</v>
      </c>
      <c r="AH210" s="3">
        <f t="shared" si="56"/>
        <v>4.6823600106145236</v>
      </c>
      <c r="AI210" s="3">
        <f t="shared" si="57"/>
        <v>3.6065216307602981</v>
      </c>
      <c r="AJ210" s="3">
        <f t="shared" si="58"/>
        <v>0.54142582309124521</v>
      </c>
      <c r="AK210" s="3">
        <f t="shared" si="59"/>
        <v>2.3174892108867198</v>
      </c>
      <c r="AL210" s="3">
        <f t="shared" si="60"/>
        <v>-4.1812554362221945</v>
      </c>
      <c r="AM210" s="3">
        <f t="shared" si="61"/>
        <v>0.17041583427223372</v>
      </c>
      <c r="AN210" t="str">
        <f t="shared" si="62"/>
        <v/>
      </c>
      <c r="AO210" t="str">
        <f t="shared" si="63"/>
        <v>BI-RUI-023LD</v>
      </c>
    </row>
    <row r="211" spans="1:41">
      <c r="A211" s="1">
        <v>17</v>
      </c>
      <c r="B211" t="s">
        <v>33</v>
      </c>
      <c r="C211" t="s">
        <v>66</v>
      </c>
      <c r="E211" s="5">
        <v>62.841488077164072</v>
      </c>
      <c r="F211" s="5">
        <v>60.551543558005328</v>
      </c>
      <c r="G211" s="5">
        <v>56.965188895620038</v>
      </c>
      <c r="H211" s="5">
        <v>62.555839675797799</v>
      </c>
      <c r="I211" s="5">
        <v>60.650796386031587</v>
      </c>
      <c r="J211" s="5">
        <v>56.612663620129467</v>
      </c>
      <c r="K211" s="5">
        <v>63.079157878365919</v>
      </c>
      <c r="L211" s="5">
        <v>59.939325498994663</v>
      </c>
      <c r="M211" s="5">
        <v>56.400005216408182</v>
      </c>
      <c r="N211" s="5">
        <v>63.730915583883458</v>
      </c>
      <c r="O211" s="5">
        <v>63.169779165687743</v>
      </c>
      <c r="P211" s="5">
        <v>57.174820669952631</v>
      </c>
      <c r="Q211" s="5">
        <v>68.059417325678723</v>
      </c>
      <c r="R211" s="5">
        <v>65.579024789145009</v>
      </c>
      <c r="S211" s="5">
        <v>59.934980477448789</v>
      </c>
      <c r="T211" s="5">
        <v>64.878424147324012</v>
      </c>
      <c r="U211" s="5">
        <v>65.954533077262354</v>
      </c>
      <c r="V211" s="5">
        <v>62.562667254296358</v>
      </c>
      <c r="W211" s="5">
        <v>64.594651477246643</v>
      </c>
      <c r="X211" s="5">
        <v>65.534853793843553</v>
      </c>
      <c r="Y211" s="5">
        <v>63.286780623793831</v>
      </c>
      <c r="Z211" s="3">
        <f t="shared" si="48"/>
        <v>5.8762991815440344</v>
      </c>
      <c r="AA211" s="3">
        <f t="shared" si="49"/>
        <v>5.9431760556683315</v>
      </c>
      <c r="AB211" s="3">
        <f t="shared" si="50"/>
        <v>6.6791526619577368</v>
      </c>
      <c r="AC211" s="3">
        <f t="shared" si="51"/>
        <v>6.5560949139308278</v>
      </c>
      <c r="AD211" s="3">
        <f t="shared" si="52"/>
        <v>8.1244368482299336</v>
      </c>
      <c r="AE211" s="3">
        <f t="shared" si="53"/>
        <v>2.315756893027654</v>
      </c>
      <c r="AF211" s="3">
        <f t="shared" si="54"/>
        <v>1.3078708534528118</v>
      </c>
      <c r="AG211" s="18">
        <f t="shared" si="55"/>
        <v>2.2899445191587446</v>
      </c>
      <c r="AH211" s="3">
        <f t="shared" si="56"/>
        <v>3.5863546623852898</v>
      </c>
      <c r="AI211" s="3">
        <f t="shared" si="57"/>
        <v>3.1398323793712564</v>
      </c>
      <c r="AJ211" s="3">
        <f t="shared" si="58"/>
        <v>0.56113641819571569</v>
      </c>
      <c r="AK211" s="3">
        <f t="shared" si="59"/>
        <v>2.4803925365337136</v>
      </c>
      <c r="AL211" s="3">
        <f t="shared" si="60"/>
        <v>-1.0761089299383428</v>
      </c>
      <c r="AM211" s="3">
        <f t="shared" si="61"/>
        <v>-0.94020231659690978</v>
      </c>
      <c r="AN211" t="str">
        <f t="shared" si="62"/>
        <v/>
      </c>
      <c r="AO211" t="str">
        <f t="shared" si="63"/>
        <v/>
      </c>
    </row>
    <row r="212" spans="1:41">
      <c r="A212" s="1">
        <v>518</v>
      </c>
      <c r="B212" t="s">
        <v>34</v>
      </c>
      <c r="C212" t="s">
        <v>66</v>
      </c>
      <c r="E212" s="5">
        <v>69.002340283639796</v>
      </c>
      <c r="F212" s="5">
        <v>67.676209091263928</v>
      </c>
      <c r="G212" s="5">
        <v>64.452492533197983</v>
      </c>
      <c r="H212" s="5">
        <v>72.216791791158485</v>
      </c>
      <c r="I212" s="5">
        <v>71.279320930177576</v>
      </c>
      <c r="J212" s="5">
        <v>65.949734761222317</v>
      </c>
      <c r="K212" s="5">
        <v>71.965577306174765</v>
      </c>
      <c r="L212" s="5">
        <v>68.266063449684182</v>
      </c>
      <c r="M212" s="5">
        <v>68.958666726433691</v>
      </c>
      <c r="N212" s="5">
        <v>67.254476922731612</v>
      </c>
      <c r="O212" s="5">
        <v>66.483886063063366</v>
      </c>
      <c r="P212" s="5">
        <v>63.697597646835703</v>
      </c>
      <c r="Q212" s="5">
        <v>66.043024764756225</v>
      </c>
      <c r="R212" s="5">
        <v>63.977289355138467</v>
      </c>
      <c r="S212" s="5">
        <v>63.418919204753053</v>
      </c>
      <c r="T212" s="5">
        <v>62.107953923949147</v>
      </c>
      <c r="U212" s="5">
        <v>65.978812673998064</v>
      </c>
      <c r="V212" s="5">
        <v>60.008531643669798</v>
      </c>
      <c r="W212" s="5">
        <v>62.154658693710132</v>
      </c>
      <c r="X212" s="5">
        <v>62.106895608809189</v>
      </c>
      <c r="Y212" s="5">
        <v>60.017512974188342</v>
      </c>
      <c r="Z212" s="3">
        <f t="shared" si="48"/>
        <v>4.5498477504418133</v>
      </c>
      <c r="AA212" s="3">
        <f t="shared" si="49"/>
        <v>6.2670570299361685</v>
      </c>
      <c r="AB212" s="3">
        <f t="shared" si="50"/>
        <v>3.0069105797410742</v>
      </c>
      <c r="AC212" s="3">
        <f t="shared" si="51"/>
        <v>3.5568792758959091</v>
      </c>
      <c r="AD212" s="3">
        <f t="shared" si="52"/>
        <v>2.6241055600031729</v>
      </c>
      <c r="AE212" s="3">
        <f t="shared" si="53"/>
        <v>2.0994222802793487</v>
      </c>
      <c r="AF212" s="3">
        <f t="shared" si="54"/>
        <v>2.13714571952179</v>
      </c>
      <c r="AG212" s="18">
        <f t="shared" si="55"/>
        <v>1.3261311923758683</v>
      </c>
      <c r="AH212" s="3">
        <f t="shared" si="56"/>
        <v>3.223716558065945</v>
      </c>
      <c r="AI212" s="3">
        <f t="shared" si="57"/>
        <v>3.699513856490583</v>
      </c>
      <c r="AJ212" s="3">
        <f t="shared" si="58"/>
        <v>0.77059085966824625</v>
      </c>
      <c r="AK212" s="3">
        <f t="shared" si="59"/>
        <v>2.0657354096177585</v>
      </c>
      <c r="AL212" s="3">
        <f t="shared" si="60"/>
        <v>-3.8708587500489173</v>
      </c>
      <c r="AM212" s="3">
        <f t="shared" si="61"/>
        <v>4.7763084900942943E-2</v>
      </c>
      <c r="AN212" t="str">
        <f t="shared" si="62"/>
        <v/>
      </c>
      <c r="AO212" t="str">
        <f t="shared" si="63"/>
        <v>BI-RUI-023LD</v>
      </c>
    </row>
    <row r="213" spans="1:41">
      <c r="A213" s="1">
        <v>392</v>
      </c>
      <c r="B213" t="s">
        <v>35</v>
      </c>
      <c r="C213" t="s">
        <v>66</v>
      </c>
      <c r="E213" s="5">
        <v>64.477194000852265</v>
      </c>
      <c r="F213" s="5">
        <v>60.752646388972863</v>
      </c>
      <c r="G213" s="5">
        <v>56.458952205759047</v>
      </c>
      <c r="H213" s="5">
        <v>63.170837119893299</v>
      </c>
      <c r="I213" s="5">
        <v>60.887427683794222</v>
      </c>
      <c r="J213" s="5">
        <v>61.67423393942434</v>
      </c>
      <c r="K213" s="5">
        <v>62.352794323914082</v>
      </c>
      <c r="L213" s="5">
        <v>61.179209587499741</v>
      </c>
      <c r="M213" s="5">
        <v>56.036589219578516</v>
      </c>
      <c r="N213" s="5">
        <v>63.771226286050613</v>
      </c>
      <c r="O213" s="5">
        <v>61.939819476945559</v>
      </c>
      <c r="P213" s="5">
        <v>58.139157578844902</v>
      </c>
      <c r="Q213" s="5">
        <v>62.964538364641491</v>
      </c>
      <c r="R213" s="5">
        <v>61.705839253436793</v>
      </c>
      <c r="S213" s="5">
        <v>58.178373312188718</v>
      </c>
      <c r="T213" s="5">
        <v>60.528600634049653</v>
      </c>
      <c r="U213" s="5">
        <v>63.129953131696723</v>
      </c>
      <c r="V213" s="5">
        <v>57.275156693642202</v>
      </c>
      <c r="W213" s="5">
        <v>63.550806815160342</v>
      </c>
      <c r="X213" s="5">
        <v>60.694916123067372</v>
      </c>
      <c r="Y213" s="5">
        <v>56.918941460178146</v>
      </c>
      <c r="Z213" s="3">
        <f t="shared" si="48"/>
        <v>8.0182417950932177</v>
      </c>
      <c r="AA213" s="3">
        <f t="shared" si="49"/>
        <v>1.4966031804689592</v>
      </c>
      <c r="AB213" s="3">
        <f t="shared" si="50"/>
        <v>6.316205104335566</v>
      </c>
      <c r="AC213" s="3">
        <f t="shared" si="51"/>
        <v>5.6320687072057112</v>
      </c>
      <c r="AD213" s="3">
        <f t="shared" si="52"/>
        <v>4.7861650524527732</v>
      </c>
      <c r="AE213" s="3">
        <f t="shared" si="53"/>
        <v>3.2534439404074504</v>
      </c>
      <c r="AF213" s="3">
        <f t="shared" si="54"/>
        <v>6.631865354982196</v>
      </c>
      <c r="AG213" s="18">
        <f t="shared" si="55"/>
        <v>3.7245476118794016</v>
      </c>
      <c r="AH213" s="3">
        <f t="shared" si="56"/>
        <v>4.293694183213816</v>
      </c>
      <c r="AI213" s="3">
        <f t="shared" si="57"/>
        <v>1.173584736414341</v>
      </c>
      <c r="AJ213" s="3">
        <f t="shared" si="58"/>
        <v>1.8314068091050544</v>
      </c>
      <c r="AK213" s="3">
        <f t="shared" si="59"/>
        <v>1.2586991112046988</v>
      </c>
      <c r="AL213" s="3">
        <f t="shared" si="60"/>
        <v>-2.6013524976470705</v>
      </c>
      <c r="AM213" s="3">
        <f t="shared" si="61"/>
        <v>2.8558906920929701</v>
      </c>
      <c r="AN213" t="str">
        <f t="shared" si="62"/>
        <v/>
      </c>
      <c r="AO213" t="str">
        <f t="shared" si="63"/>
        <v>BI-RUI-023LD</v>
      </c>
    </row>
    <row r="214" spans="1:41">
      <c r="A214" s="1">
        <v>329</v>
      </c>
      <c r="B214" t="s">
        <v>36</v>
      </c>
      <c r="C214" t="s">
        <v>66</v>
      </c>
      <c r="E214" s="5">
        <v>61.02265769490559</v>
      </c>
      <c r="F214" s="5">
        <v>60.061178615775219</v>
      </c>
      <c r="G214" s="5">
        <v>55.850674465749293</v>
      </c>
      <c r="H214" s="5">
        <v>62.002624171212737</v>
      </c>
      <c r="I214" s="5">
        <v>59.433578572412763</v>
      </c>
      <c r="J214" s="5">
        <v>55.084147908105763</v>
      </c>
      <c r="K214" s="5">
        <v>61.568433246772493</v>
      </c>
      <c r="L214" s="5">
        <v>60.395740701234033</v>
      </c>
      <c r="M214" s="5">
        <v>56.218458336682673</v>
      </c>
      <c r="N214" s="5">
        <v>61.73382675336461</v>
      </c>
      <c r="O214" s="5">
        <v>60.193446192876749</v>
      </c>
      <c r="P214" s="5">
        <v>57.466837134993717</v>
      </c>
      <c r="Q214" s="5">
        <v>62.042403417190961</v>
      </c>
      <c r="R214" s="5">
        <v>60.043412858355069</v>
      </c>
      <c r="S214" s="5">
        <v>56.903124289168247</v>
      </c>
      <c r="T214" s="5">
        <v>58.770037399498598</v>
      </c>
      <c r="U214" s="5">
        <v>62.322655849634017</v>
      </c>
      <c r="V214" s="5">
        <v>58.008190986192972</v>
      </c>
      <c r="W214" s="5">
        <v>58.255605971543602</v>
      </c>
      <c r="X214" s="5">
        <v>58.918370459434463</v>
      </c>
      <c r="Y214" s="5">
        <v>56.291609547101757</v>
      </c>
      <c r="Z214" s="3">
        <f t="shared" si="48"/>
        <v>5.1719832291562966</v>
      </c>
      <c r="AA214" s="3">
        <f t="shared" si="49"/>
        <v>6.9184762631069745</v>
      </c>
      <c r="AB214" s="3">
        <f t="shared" si="50"/>
        <v>5.34997491008982</v>
      </c>
      <c r="AC214" s="3">
        <f t="shared" si="51"/>
        <v>4.2669896183708929</v>
      </c>
      <c r="AD214" s="3">
        <f t="shared" si="52"/>
        <v>5.1392791280227144</v>
      </c>
      <c r="AE214" s="3">
        <f t="shared" si="53"/>
        <v>0.76184641330562641</v>
      </c>
      <c r="AF214" s="3">
        <f t="shared" si="54"/>
        <v>1.9639964244418451</v>
      </c>
      <c r="AG214" s="18">
        <f t="shared" si="55"/>
        <v>0.96147907913037045</v>
      </c>
      <c r="AH214" s="3">
        <f t="shared" si="56"/>
        <v>4.2105041500259262</v>
      </c>
      <c r="AI214" s="3">
        <f t="shared" si="57"/>
        <v>1.1726925455384603</v>
      </c>
      <c r="AJ214" s="3">
        <f t="shared" si="58"/>
        <v>1.5403805604878613</v>
      </c>
      <c r="AK214" s="3">
        <f t="shared" si="59"/>
        <v>1.9989905588358923</v>
      </c>
      <c r="AL214" s="3">
        <f t="shared" si="60"/>
        <v>-3.5526184501354194</v>
      </c>
      <c r="AM214" s="3">
        <f t="shared" si="61"/>
        <v>-0.66276448789086118</v>
      </c>
      <c r="AN214" t="str">
        <f t="shared" si="62"/>
        <v/>
      </c>
      <c r="AO214" t="str">
        <f t="shared" si="63"/>
        <v>BI-RUI-023LD</v>
      </c>
    </row>
    <row r="215" spans="1:41">
      <c r="A215" s="1">
        <v>80</v>
      </c>
      <c r="B215" t="s">
        <v>37</v>
      </c>
      <c r="C215" t="s">
        <v>66</v>
      </c>
      <c r="E215" s="5">
        <v>62.256543081330037</v>
      </c>
      <c r="F215" s="5">
        <v>61.807267571549403</v>
      </c>
      <c r="G215" s="5">
        <v>60.234667485756503</v>
      </c>
      <c r="H215" s="5">
        <v>66.01271195145226</v>
      </c>
      <c r="I215" s="5">
        <v>64.324328847881532</v>
      </c>
      <c r="J215" s="5">
        <v>59.263820124287449</v>
      </c>
      <c r="K215" s="5">
        <v>60.73815588328798</v>
      </c>
      <c r="L215" s="5">
        <v>60.676499280981311</v>
      </c>
      <c r="M215" s="5">
        <v>60.549329392148593</v>
      </c>
      <c r="N215" s="5">
        <v>61.038835339210763</v>
      </c>
      <c r="O215" s="5">
        <v>60.369563276151851</v>
      </c>
      <c r="P215" s="5">
        <v>58.174741252689003</v>
      </c>
      <c r="Q215" s="5">
        <v>62.970295006342667</v>
      </c>
      <c r="R215" s="5">
        <v>60.520549284883309</v>
      </c>
      <c r="S215" s="5">
        <v>58.303476698896112</v>
      </c>
      <c r="T215" s="5">
        <v>58.393787616254258</v>
      </c>
      <c r="U215" s="5">
        <v>60.729289387576571</v>
      </c>
      <c r="V215" s="5">
        <v>58.984876927394481</v>
      </c>
      <c r="W215" s="5">
        <v>59.898385421067097</v>
      </c>
      <c r="X215" s="5">
        <v>62.417276448540832</v>
      </c>
      <c r="Y215" s="5">
        <v>58.118826144021497</v>
      </c>
      <c r="Z215" s="3">
        <f t="shared" si="48"/>
        <v>2.0218755955735332</v>
      </c>
      <c r="AA215" s="3">
        <f t="shared" si="49"/>
        <v>6.7488918271648117</v>
      </c>
      <c r="AB215" s="3">
        <f t="shared" si="50"/>
        <v>0.18882649113938754</v>
      </c>
      <c r="AC215" s="3">
        <f t="shared" si="51"/>
        <v>2.8640940865217601</v>
      </c>
      <c r="AD215" s="3">
        <f t="shared" si="52"/>
        <v>4.6668183074465546</v>
      </c>
      <c r="AE215" s="3">
        <f t="shared" si="53"/>
        <v>-0.59108931114022312</v>
      </c>
      <c r="AF215" s="3">
        <f t="shared" si="54"/>
        <v>1.7795592770455997</v>
      </c>
      <c r="AG215" s="18">
        <f t="shared" si="55"/>
        <v>0.4492755097806338</v>
      </c>
      <c r="AH215" s="3">
        <f t="shared" si="56"/>
        <v>1.5726000857928994</v>
      </c>
      <c r="AI215" s="3">
        <f t="shared" si="57"/>
        <v>6.1656602306669583E-2</v>
      </c>
      <c r="AJ215" s="3">
        <f t="shared" si="58"/>
        <v>0.66927206305891218</v>
      </c>
      <c r="AK215" s="3">
        <f t="shared" si="59"/>
        <v>2.4497457214593581</v>
      </c>
      <c r="AL215" s="3">
        <f t="shared" si="60"/>
        <v>-2.3355017713223134</v>
      </c>
      <c r="AM215" s="3">
        <f t="shared" si="61"/>
        <v>-2.5188910274737353</v>
      </c>
      <c r="AN215" t="str">
        <f t="shared" si="62"/>
        <v/>
      </c>
      <c r="AO215" t="str">
        <f t="shared" si="63"/>
        <v>BI-RUI-023LD</v>
      </c>
    </row>
    <row r="216" spans="1:41">
      <c r="A216" s="1">
        <v>704</v>
      </c>
      <c r="B216" t="s">
        <v>38</v>
      </c>
      <c r="C216" t="s">
        <v>66</v>
      </c>
      <c r="E216" s="5">
        <v>59.947958827265573</v>
      </c>
      <c r="F216" s="5">
        <v>58.35300859290551</v>
      </c>
      <c r="G216" s="5">
        <v>53.718484628836578</v>
      </c>
      <c r="H216" s="5">
        <v>60.196075068027582</v>
      </c>
      <c r="I216" s="5">
        <v>58.620046754949414</v>
      </c>
      <c r="J216" s="5">
        <v>54.176382593641137</v>
      </c>
      <c r="K216" s="5">
        <v>61.022838644145892</v>
      </c>
      <c r="L216" s="5">
        <v>58.024511580733382</v>
      </c>
      <c r="M216" s="5">
        <v>53.368638240218907</v>
      </c>
      <c r="N216" s="5">
        <v>63.967834502705671</v>
      </c>
      <c r="O216" s="5">
        <v>59.946956541913544</v>
      </c>
      <c r="P216" s="5">
        <v>56.498235090739691</v>
      </c>
      <c r="Q216" s="5">
        <v>60.503260065468268</v>
      </c>
      <c r="R216" s="5">
        <v>56.468842016188432</v>
      </c>
      <c r="S216" s="5">
        <v>58.252268412146989</v>
      </c>
      <c r="T216" s="5">
        <v>56.797797123448191</v>
      </c>
      <c r="U216" s="5">
        <v>56.788864339726587</v>
      </c>
      <c r="V216" s="5">
        <v>53.328489220738973</v>
      </c>
      <c r="W216" s="5">
        <v>56.098856603580238</v>
      </c>
      <c r="X216" s="5">
        <v>57.373972602299439</v>
      </c>
      <c r="Y216" s="5">
        <v>51.825600715664557</v>
      </c>
      <c r="Z216" s="3">
        <f t="shared" si="48"/>
        <v>6.2294741984289956</v>
      </c>
      <c r="AA216" s="3">
        <f t="shared" si="49"/>
        <v>6.0196924743864457</v>
      </c>
      <c r="AB216" s="3">
        <f t="shared" si="50"/>
        <v>7.6542004039269855</v>
      </c>
      <c r="AC216" s="3">
        <f t="shared" si="51"/>
        <v>7.4695994119659801</v>
      </c>
      <c r="AD216" s="3">
        <f t="shared" si="52"/>
        <v>2.2509916533212788</v>
      </c>
      <c r="AE216" s="3">
        <f t="shared" si="53"/>
        <v>3.4693079027092182</v>
      </c>
      <c r="AF216" s="3">
        <f t="shared" si="54"/>
        <v>4.2732558879156812</v>
      </c>
      <c r="AG216" s="18">
        <f t="shared" si="55"/>
        <v>1.5949502343600628</v>
      </c>
      <c r="AH216" s="3">
        <f t="shared" si="56"/>
        <v>4.6345239640689329</v>
      </c>
      <c r="AI216" s="3">
        <f t="shared" si="57"/>
        <v>2.9983270634125105</v>
      </c>
      <c r="AJ216" s="3">
        <f t="shared" si="58"/>
        <v>4.0208779607921272</v>
      </c>
      <c r="AK216" s="3">
        <f t="shared" si="59"/>
        <v>4.0344180492798358</v>
      </c>
      <c r="AL216" s="3">
        <f t="shared" si="60"/>
        <v>8.9327837216046646E-3</v>
      </c>
      <c r="AM216" s="3">
        <f t="shared" si="61"/>
        <v>-1.2751159987192011</v>
      </c>
      <c r="AN216" t="str">
        <f t="shared" si="62"/>
        <v/>
      </c>
      <c r="AO216" t="str">
        <f t="shared" si="63"/>
        <v/>
      </c>
    </row>
    <row r="217" spans="1:41">
      <c r="A217" s="1">
        <v>642</v>
      </c>
      <c r="B217" t="s">
        <v>39</v>
      </c>
      <c r="C217" t="s">
        <v>66</v>
      </c>
      <c r="E217" s="5">
        <v>60.589944940808437</v>
      </c>
      <c r="F217" s="5">
        <v>57.913809592643958</v>
      </c>
      <c r="G217" s="5">
        <v>54.980541818232133</v>
      </c>
      <c r="H217" s="5">
        <v>60.715317935570667</v>
      </c>
      <c r="I217" s="5">
        <v>58.146490770342297</v>
      </c>
      <c r="J217" s="5">
        <v>54.150688642524273</v>
      </c>
      <c r="K217" s="5">
        <v>60.061044043323122</v>
      </c>
      <c r="L217" s="5">
        <v>57.720897452279843</v>
      </c>
      <c r="M217" s="5">
        <v>53.865221531149452</v>
      </c>
      <c r="N217" s="5">
        <v>60.032692134762513</v>
      </c>
      <c r="O217" s="5">
        <v>57.544619623804351</v>
      </c>
      <c r="P217" s="5">
        <v>54.376827527598053</v>
      </c>
      <c r="Q217" s="5">
        <v>60.663703363398326</v>
      </c>
      <c r="R217" s="5">
        <v>59.049440551772321</v>
      </c>
      <c r="S217" s="5">
        <v>54.429903711649033</v>
      </c>
      <c r="T217" s="5">
        <v>56.263860114317907</v>
      </c>
      <c r="U217" s="5">
        <v>57.362549519760407</v>
      </c>
      <c r="V217" s="5">
        <v>55.227524965812393</v>
      </c>
      <c r="W217" s="5">
        <v>56.813206396195348</v>
      </c>
      <c r="X217" s="5">
        <v>57.398522686932367</v>
      </c>
      <c r="Y217" s="5">
        <v>52.904106647032599</v>
      </c>
      <c r="Z217" s="3">
        <f t="shared" si="48"/>
        <v>5.6094031225763032</v>
      </c>
      <c r="AA217" s="3">
        <f t="shared" si="49"/>
        <v>6.5646292930463943</v>
      </c>
      <c r="AB217" s="3">
        <f t="shared" si="50"/>
        <v>6.1958225121736703</v>
      </c>
      <c r="AC217" s="3">
        <f t="shared" si="51"/>
        <v>5.6558646071644603</v>
      </c>
      <c r="AD217" s="3">
        <f t="shared" si="52"/>
        <v>6.233799651749294</v>
      </c>
      <c r="AE217" s="3">
        <f t="shared" si="53"/>
        <v>1.0363351485055148</v>
      </c>
      <c r="AF217" s="3">
        <f t="shared" si="54"/>
        <v>3.909099749162749</v>
      </c>
      <c r="AG217" s="18">
        <f t="shared" si="55"/>
        <v>2.676135348164479</v>
      </c>
      <c r="AH217" s="3">
        <f t="shared" si="56"/>
        <v>2.9332677744118243</v>
      </c>
      <c r="AI217" s="3">
        <f t="shared" si="57"/>
        <v>2.340146591043279</v>
      </c>
      <c r="AJ217" s="3">
        <f t="shared" si="58"/>
        <v>2.4880725109581618</v>
      </c>
      <c r="AK217" s="3">
        <f t="shared" si="59"/>
        <v>1.6142628116260056</v>
      </c>
      <c r="AL217" s="3">
        <f t="shared" si="60"/>
        <v>-1.0986894054424994</v>
      </c>
      <c r="AM217" s="3">
        <f t="shared" si="61"/>
        <v>-0.58531629073701907</v>
      </c>
      <c r="AN217" t="str">
        <f t="shared" si="62"/>
        <v/>
      </c>
      <c r="AO217" t="str">
        <f t="shared" si="63"/>
        <v/>
      </c>
    </row>
    <row r="218" spans="1:41">
      <c r="A218" s="1">
        <v>581</v>
      </c>
      <c r="B218" t="s">
        <v>40</v>
      </c>
      <c r="C218" t="s">
        <v>66</v>
      </c>
      <c r="E218" s="5">
        <v>67.22061950486777</v>
      </c>
      <c r="F218" s="5">
        <v>65.944360313439788</v>
      </c>
      <c r="G218" s="5">
        <v>60.632771433179897</v>
      </c>
      <c r="H218" s="5">
        <v>66.640459633796539</v>
      </c>
      <c r="I218" s="5">
        <v>62.060329622540998</v>
      </c>
      <c r="J218" s="5">
        <v>63.336456102349032</v>
      </c>
      <c r="K218" s="5">
        <v>66.744793453488725</v>
      </c>
      <c r="L218" s="5">
        <v>62.809201015827377</v>
      </c>
      <c r="M218" s="5">
        <v>61.023272224249297</v>
      </c>
      <c r="N218" s="5">
        <v>67.654466688531343</v>
      </c>
      <c r="O218" s="5">
        <v>62.893187461146503</v>
      </c>
      <c r="P218" s="5">
        <v>58.712884011696993</v>
      </c>
      <c r="Q218" s="5">
        <v>66.981853571077409</v>
      </c>
      <c r="R218" s="5">
        <v>64.220547150354449</v>
      </c>
      <c r="S218" s="5">
        <v>61.014965555296463</v>
      </c>
      <c r="T218" s="5">
        <v>64.252012223619374</v>
      </c>
      <c r="U218" s="5">
        <v>61.877791318576747</v>
      </c>
      <c r="V218" s="5">
        <v>63.666935192991303</v>
      </c>
      <c r="W218" s="5">
        <v>61.673477045817648</v>
      </c>
      <c r="X218" s="5">
        <v>64.578362230955705</v>
      </c>
      <c r="Y218" s="5">
        <v>58.346671664999342</v>
      </c>
      <c r="Z218" s="3">
        <f t="shared" si="48"/>
        <v>6.5878480716878727</v>
      </c>
      <c r="AA218" s="3">
        <f t="shared" si="49"/>
        <v>3.3040035314475062</v>
      </c>
      <c r="AB218" s="3">
        <f t="shared" si="50"/>
        <v>5.7215212292394284</v>
      </c>
      <c r="AC218" s="3">
        <f t="shared" si="51"/>
        <v>8.9415826768343507</v>
      </c>
      <c r="AD218" s="3">
        <f t="shared" si="52"/>
        <v>5.9668880157809454</v>
      </c>
      <c r="AE218" s="3">
        <f t="shared" si="53"/>
        <v>0.58507703062807082</v>
      </c>
      <c r="AF218" s="3">
        <f t="shared" si="54"/>
        <v>3.3268053808183069</v>
      </c>
      <c r="AG218" s="18">
        <f t="shared" si="55"/>
        <v>1.2762591914279824</v>
      </c>
      <c r="AH218" s="3">
        <f t="shared" si="56"/>
        <v>5.3115888802598903</v>
      </c>
      <c r="AI218" s="3">
        <f t="shared" si="57"/>
        <v>3.9355924376613487</v>
      </c>
      <c r="AJ218" s="3">
        <f t="shared" si="58"/>
        <v>4.7612792273848399</v>
      </c>
      <c r="AK218" s="3">
        <f t="shared" si="59"/>
        <v>2.7613064207229598</v>
      </c>
      <c r="AL218" s="3">
        <f t="shared" si="60"/>
        <v>2.3742209050426268</v>
      </c>
      <c r="AM218" s="3">
        <f t="shared" si="61"/>
        <v>-2.9048851851380562</v>
      </c>
      <c r="AN218" t="str">
        <f t="shared" si="62"/>
        <v/>
      </c>
      <c r="AO218" t="str">
        <f t="shared" si="63"/>
        <v>BI-RUI-023LD</v>
      </c>
    </row>
    <row r="219" spans="1:41" s="12" customFormat="1">
      <c r="A219" s="1">
        <v>143</v>
      </c>
      <c r="B219" s="12" t="s">
        <v>41</v>
      </c>
      <c r="C219" s="12" t="s">
        <v>66</v>
      </c>
      <c r="D219"/>
      <c r="E219" s="5">
        <v>62.50772178667647</v>
      </c>
      <c r="F219" s="5">
        <v>56.787078523242471</v>
      </c>
      <c r="G219" s="5">
        <v>57.275104784725968</v>
      </c>
      <c r="H219" s="5">
        <v>61.000835457292993</v>
      </c>
      <c r="I219" s="5">
        <v>59.911617534960762</v>
      </c>
      <c r="J219" s="5">
        <v>57.889715835665037</v>
      </c>
      <c r="K219" s="5">
        <v>67.17823410108403</v>
      </c>
      <c r="L219" s="5">
        <v>59.947301747030849</v>
      </c>
      <c r="M219" s="5">
        <v>57.400093550020792</v>
      </c>
      <c r="N219" s="5">
        <v>61.765196442341328</v>
      </c>
      <c r="O219" s="5">
        <v>61.314659214424637</v>
      </c>
      <c r="P219" s="5">
        <v>60.476151369076383</v>
      </c>
      <c r="Q219" s="5">
        <v>62.803171891791933</v>
      </c>
      <c r="R219" s="5">
        <v>59.659151843663167</v>
      </c>
      <c r="S219" s="5">
        <v>60.947400186114123</v>
      </c>
      <c r="T219" s="5">
        <v>62.696679731214203</v>
      </c>
      <c r="U219" s="5">
        <v>63.071843075165518</v>
      </c>
      <c r="V219" s="5">
        <v>62.292784697118748</v>
      </c>
      <c r="W219" s="5">
        <v>60.110318082437047</v>
      </c>
      <c r="X219" s="5">
        <v>60.62360798571153</v>
      </c>
      <c r="Y219" s="5">
        <v>60.437724779969336</v>
      </c>
      <c r="Z219" s="3">
        <f t="shared" si="48"/>
        <v>5.2326170019505014</v>
      </c>
      <c r="AA219" s="3">
        <f t="shared" si="49"/>
        <v>3.1111196216279566</v>
      </c>
      <c r="AB219" s="3">
        <f t="shared" si="50"/>
        <v>9.7781405510632382</v>
      </c>
      <c r="AC219" s="3">
        <f t="shared" si="51"/>
        <v>1.2890450732649441</v>
      </c>
      <c r="AD219" s="3">
        <f t="shared" si="52"/>
        <v>1.8557717056778102</v>
      </c>
      <c r="AE219" s="3">
        <f t="shared" si="53"/>
        <v>0.40389503409545569</v>
      </c>
      <c r="AF219" s="3">
        <f t="shared" si="54"/>
        <v>-0.32740669753228957</v>
      </c>
      <c r="AG219" s="18">
        <f t="shared" si="55"/>
        <v>5.720643263433999</v>
      </c>
      <c r="AH219" s="3">
        <f t="shared" si="56"/>
        <v>-0.48802626148349759</v>
      </c>
      <c r="AI219" s="3">
        <f t="shared" si="57"/>
        <v>7.2309323540531807</v>
      </c>
      <c r="AJ219" s="3">
        <f t="shared" si="58"/>
        <v>0.4505372279166906</v>
      </c>
      <c r="AK219" s="3">
        <f t="shared" si="59"/>
        <v>3.1440200481287661</v>
      </c>
      <c r="AL219" s="3">
        <f t="shared" si="60"/>
        <v>-0.37516334395131423</v>
      </c>
      <c r="AM219" s="3">
        <f t="shared" si="61"/>
        <v>-0.51328990327448309</v>
      </c>
      <c r="AN219" t="str">
        <f t="shared" si="62"/>
        <v/>
      </c>
      <c r="AO219" t="str">
        <f t="shared" si="63"/>
        <v/>
      </c>
    </row>
    <row r="220" spans="1:41">
      <c r="A220" s="2">
        <v>205</v>
      </c>
      <c r="B220" t="s">
        <v>27</v>
      </c>
      <c r="C220" t="s">
        <v>67</v>
      </c>
      <c r="D220" t="s">
        <v>68</v>
      </c>
      <c r="E220" s="5">
        <v>63.579645314628927</v>
      </c>
      <c r="F220" s="5">
        <v>65.790287208682784</v>
      </c>
      <c r="G220" s="5">
        <v>55.561493753715602</v>
      </c>
      <c r="H220" s="5">
        <v>63.698747626834908</v>
      </c>
      <c r="I220" s="5">
        <v>66.299505910686761</v>
      </c>
      <c r="J220" s="5">
        <v>58.327087344935222</v>
      </c>
      <c r="K220" s="5">
        <v>64.903451567731494</v>
      </c>
      <c r="L220" s="5">
        <v>66.175064453182813</v>
      </c>
      <c r="M220" s="5">
        <v>59.25084309081879</v>
      </c>
      <c r="N220" s="5">
        <v>67.08437250760646</v>
      </c>
      <c r="O220" s="5">
        <v>69.535872388793663</v>
      </c>
      <c r="P220" s="5">
        <v>56.76390708198128</v>
      </c>
      <c r="Q220" s="5">
        <v>63.866598368395707</v>
      </c>
      <c r="R220" s="5">
        <v>73.451747780259879</v>
      </c>
      <c r="S220" s="5">
        <v>64.935795514639779</v>
      </c>
      <c r="T220" s="5">
        <v>63.928053726354747</v>
      </c>
      <c r="U220" s="5">
        <v>71.25051673498325</v>
      </c>
      <c r="V220" s="5">
        <v>63.436382920205112</v>
      </c>
      <c r="W220" s="5">
        <v>62.287095074048374</v>
      </c>
      <c r="X220" s="5">
        <v>73.537184398050229</v>
      </c>
      <c r="Y220" s="5">
        <v>75.956865678463828</v>
      </c>
      <c r="Z220" s="3">
        <f t="shared" si="48"/>
        <v>8.0181515609133243</v>
      </c>
      <c r="AA220" s="3">
        <f t="shared" si="49"/>
        <v>5.3716602818996861</v>
      </c>
      <c r="AB220" s="3">
        <f t="shared" si="50"/>
        <v>5.6526084769127038</v>
      </c>
      <c r="AC220" s="3">
        <f t="shared" si="51"/>
        <v>10.32046542562518</v>
      </c>
      <c r="AD220" s="3">
        <f t="shared" si="52"/>
        <v>-1.0691971462440719</v>
      </c>
      <c r="AE220" s="3">
        <f t="shared" si="53"/>
        <v>0.4916708061496351</v>
      </c>
      <c r="AF220" s="3">
        <f t="shared" si="54"/>
        <v>-13.669770604415454</v>
      </c>
      <c r="AG220" s="18">
        <f t="shared" si="55"/>
        <v>-2.2106418940538575</v>
      </c>
      <c r="AH220" s="3">
        <f t="shared" si="56"/>
        <v>10.228793454967182</v>
      </c>
      <c r="AI220" s="3">
        <f t="shared" si="57"/>
        <v>-1.2716128854513187</v>
      </c>
      <c r="AJ220" s="3">
        <f t="shared" si="58"/>
        <v>-2.4514998811872033</v>
      </c>
      <c r="AK220" s="3">
        <f t="shared" si="59"/>
        <v>-9.5851494118641725</v>
      </c>
      <c r="AL220" s="3">
        <f t="shared" si="60"/>
        <v>-7.3224630086285032</v>
      </c>
      <c r="AM220" s="3">
        <f t="shared" si="61"/>
        <v>-11.250089324001856</v>
      </c>
      <c r="AN220" t="str">
        <f t="shared" si="62"/>
        <v>BI-RUI-025LD</v>
      </c>
      <c r="AO220" t="str">
        <f t="shared" si="63"/>
        <v>BI-RUI-025LD</v>
      </c>
    </row>
    <row r="221" spans="1:41">
      <c r="A221" s="1">
        <v>268</v>
      </c>
      <c r="B221" t="s">
        <v>30</v>
      </c>
      <c r="C221" t="s">
        <v>67</v>
      </c>
      <c r="E221" s="5">
        <v>65.992077082137442</v>
      </c>
      <c r="F221" s="5">
        <v>65.818107466913773</v>
      </c>
      <c r="G221" s="5">
        <v>54.808616260145783</v>
      </c>
      <c r="H221" s="5">
        <v>66.398980093105479</v>
      </c>
      <c r="I221" s="5">
        <v>67.880791348427479</v>
      </c>
      <c r="J221" s="5">
        <v>54.129095238852962</v>
      </c>
      <c r="K221" s="5">
        <v>67.029347280265071</v>
      </c>
      <c r="L221" s="5">
        <v>67.441558098177239</v>
      </c>
      <c r="M221" s="5">
        <v>54.479515716562602</v>
      </c>
      <c r="N221" s="5">
        <v>66.55217959739079</v>
      </c>
      <c r="O221" s="5">
        <v>72.538070480303617</v>
      </c>
      <c r="P221" s="5">
        <v>58.906794046714921</v>
      </c>
      <c r="Q221" s="5">
        <v>70.51836529793546</v>
      </c>
      <c r="R221" s="5">
        <v>76.415279901378</v>
      </c>
      <c r="S221" s="5">
        <v>62.236222192681083</v>
      </c>
      <c r="T221" s="5">
        <v>68.445164560266321</v>
      </c>
      <c r="U221" s="5">
        <v>74.376560035561383</v>
      </c>
      <c r="V221" s="5">
        <v>63.995333424449747</v>
      </c>
      <c r="W221" s="5">
        <v>66.066579006172802</v>
      </c>
      <c r="X221" s="5">
        <v>67.457940083677641</v>
      </c>
      <c r="Y221" s="5">
        <v>62.554634137098333</v>
      </c>
      <c r="Z221" s="3">
        <f t="shared" si="48"/>
        <v>11.183460821991659</v>
      </c>
      <c r="AA221" s="3">
        <f t="shared" si="49"/>
        <v>12.269884854252517</v>
      </c>
      <c r="AB221" s="3">
        <f t="shared" si="50"/>
        <v>12.549831563702469</v>
      </c>
      <c r="AC221" s="3">
        <f t="shared" si="51"/>
        <v>7.6453855506758686</v>
      </c>
      <c r="AD221" s="3">
        <f t="shared" si="52"/>
        <v>8.2821431052543772</v>
      </c>
      <c r="AE221" s="3">
        <f t="shared" si="53"/>
        <v>4.4498311358165736</v>
      </c>
      <c r="AF221" s="3">
        <f t="shared" si="54"/>
        <v>3.511944869074469</v>
      </c>
      <c r="AG221" s="18">
        <f t="shared" si="55"/>
        <v>0.17396961522366894</v>
      </c>
      <c r="AH221" s="3">
        <f t="shared" si="56"/>
        <v>11.00949120676799</v>
      </c>
      <c r="AI221" s="3">
        <f t="shared" si="57"/>
        <v>-0.41221081791216818</v>
      </c>
      <c r="AJ221" s="3">
        <f t="shared" si="58"/>
        <v>-5.9858908829128268</v>
      </c>
      <c r="AK221" s="3">
        <f t="shared" si="59"/>
        <v>-5.8969146034425393</v>
      </c>
      <c r="AL221" s="3">
        <f t="shared" si="60"/>
        <v>-5.9313954752950622</v>
      </c>
      <c r="AM221" s="3">
        <f t="shared" si="61"/>
        <v>-1.3913610775048397</v>
      </c>
      <c r="AN221" t="str">
        <f t="shared" si="62"/>
        <v/>
      </c>
      <c r="AO221" t="str">
        <f t="shared" si="63"/>
        <v>BI-RUI-025LD</v>
      </c>
    </row>
    <row r="222" spans="1:41">
      <c r="A222" s="1">
        <v>456</v>
      </c>
      <c r="B222" t="s">
        <v>32</v>
      </c>
      <c r="C222" t="s">
        <v>67</v>
      </c>
      <c r="E222" s="5">
        <v>67.592935805857252</v>
      </c>
      <c r="F222" s="5">
        <v>68.861492013130615</v>
      </c>
      <c r="G222" s="5">
        <v>55.21862046843254</v>
      </c>
      <c r="H222" s="5">
        <v>67.906726715500312</v>
      </c>
      <c r="I222" s="5">
        <v>70.864642595711231</v>
      </c>
      <c r="J222" s="5">
        <v>57.018602948317223</v>
      </c>
      <c r="K222" s="5">
        <v>68.988892894722412</v>
      </c>
      <c r="L222" s="5">
        <v>75.294771607955482</v>
      </c>
      <c r="M222" s="5">
        <v>65.324214662964465</v>
      </c>
      <c r="N222" s="5">
        <v>68.299589906842854</v>
      </c>
      <c r="O222" s="5">
        <v>75.972792585850172</v>
      </c>
      <c r="P222" s="5">
        <v>65.505695753267489</v>
      </c>
      <c r="Q222" s="5">
        <v>67.836687108456573</v>
      </c>
      <c r="R222" s="5">
        <v>75.645373030802801</v>
      </c>
      <c r="S222" s="5">
        <v>65.767033000689011</v>
      </c>
      <c r="T222" s="5">
        <v>68.435816577738663</v>
      </c>
      <c r="U222" s="5">
        <v>76.072836013794955</v>
      </c>
      <c r="V222" s="5">
        <v>67.067864129644477</v>
      </c>
      <c r="W222" s="5">
        <v>67.152778478558162</v>
      </c>
      <c r="X222" s="5">
        <v>68.059742678583191</v>
      </c>
      <c r="Y222" s="5">
        <v>62.942956310395452</v>
      </c>
      <c r="Z222" s="3">
        <f t="shared" si="48"/>
        <v>12.374315337424711</v>
      </c>
      <c r="AA222" s="3">
        <f t="shared" si="49"/>
        <v>10.888123767183089</v>
      </c>
      <c r="AB222" s="3">
        <f t="shared" si="50"/>
        <v>3.6646782317579465</v>
      </c>
      <c r="AC222" s="3">
        <f t="shared" si="51"/>
        <v>2.7938941535753656</v>
      </c>
      <c r="AD222" s="3">
        <f t="shared" si="52"/>
        <v>2.0696541077675619</v>
      </c>
      <c r="AE222" s="3">
        <f t="shared" si="53"/>
        <v>1.3679524480941865</v>
      </c>
      <c r="AF222" s="3">
        <f t="shared" si="54"/>
        <v>4.2098221681627095</v>
      </c>
      <c r="AG222" s="18">
        <f t="shared" si="55"/>
        <v>-1.2685562072733632</v>
      </c>
      <c r="AH222" s="3">
        <f t="shared" si="56"/>
        <v>13.642871544698075</v>
      </c>
      <c r="AI222" s="3">
        <f t="shared" si="57"/>
        <v>-6.3058787132330707</v>
      </c>
      <c r="AJ222" s="3">
        <f t="shared" si="58"/>
        <v>-7.6732026790073178</v>
      </c>
      <c r="AK222" s="3">
        <f t="shared" si="59"/>
        <v>-7.8086859223462284</v>
      </c>
      <c r="AL222" s="3">
        <f t="shared" si="60"/>
        <v>-7.637019436056292</v>
      </c>
      <c r="AM222" s="3">
        <f t="shared" si="61"/>
        <v>-0.90696420002502975</v>
      </c>
      <c r="AN222" t="str">
        <f t="shared" si="62"/>
        <v/>
      </c>
      <c r="AO222" t="str">
        <f t="shared" si="63"/>
        <v>BI-RUI-025LD</v>
      </c>
    </row>
    <row r="223" spans="1:41">
      <c r="A223" s="1">
        <v>18</v>
      </c>
      <c r="B223" t="s">
        <v>33</v>
      </c>
      <c r="C223" t="s">
        <v>67</v>
      </c>
      <c r="E223" s="5">
        <v>67.200799709189923</v>
      </c>
      <c r="F223" s="5">
        <v>60.623779557331972</v>
      </c>
      <c r="G223" s="5">
        <v>53.702255717074728</v>
      </c>
      <c r="H223" s="5">
        <v>65.676874136700178</v>
      </c>
      <c r="I223" s="5">
        <v>69.289272870286624</v>
      </c>
      <c r="J223" s="5">
        <v>53.713173365932299</v>
      </c>
      <c r="K223" s="5">
        <v>65.179535772343613</v>
      </c>
      <c r="L223" s="5">
        <v>69.182471353205969</v>
      </c>
      <c r="M223" s="5">
        <v>57.15599675842104</v>
      </c>
      <c r="N223" s="5">
        <v>66.277660900744678</v>
      </c>
      <c r="O223" s="5">
        <v>72.859305500281621</v>
      </c>
      <c r="P223" s="5">
        <v>58.815453701630346</v>
      </c>
      <c r="Q223" s="5">
        <v>66.643893637387748</v>
      </c>
      <c r="R223" s="5">
        <v>73.756916497942854</v>
      </c>
      <c r="S223" s="5">
        <v>63.161680821220408</v>
      </c>
      <c r="T223" s="5">
        <v>65.995798175366275</v>
      </c>
      <c r="U223" s="5">
        <v>71.626683589074162</v>
      </c>
      <c r="V223" s="5">
        <v>64.707716364976861</v>
      </c>
      <c r="W223" s="5">
        <v>63.756121612297306</v>
      </c>
      <c r="X223" s="5">
        <v>65.726375210820748</v>
      </c>
      <c r="Y223" s="5">
        <v>62.563630460054583</v>
      </c>
      <c r="Z223" s="3">
        <f t="shared" si="48"/>
        <v>13.498543992115195</v>
      </c>
      <c r="AA223" s="3">
        <f t="shared" si="49"/>
        <v>11.963700770767879</v>
      </c>
      <c r="AB223" s="3">
        <f t="shared" si="50"/>
        <v>8.0235390139225728</v>
      </c>
      <c r="AC223" s="3">
        <f t="shared" si="51"/>
        <v>7.4622071991143315</v>
      </c>
      <c r="AD223" s="3">
        <f t="shared" si="52"/>
        <v>3.4822128161673405</v>
      </c>
      <c r="AE223" s="3">
        <f t="shared" si="53"/>
        <v>1.2880818103894143</v>
      </c>
      <c r="AF223" s="3">
        <f t="shared" si="54"/>
        <v>1.1924911522427237</v>
      </c>
      <c r="AG223" s="18">
        <f t="shared" si="55"/>
        <v>6.5770201518579512</v>
      </c>
      <c r="AH223" s="3">
        <f t="shared" si="56"/>
        <v>6.9215238402572439</v>
      </c>
      <c r="AI223" s="3">
        <f t="shared" si="57"/>
        <v>-4.0029355808623563</v>
      </c>
      <c r="AJ223" s="3">
        <f t="shared" si="58"/>
        <v>-6.5816445995369435</v>
      </c>
      <c r="AK223" s="3">
        <f t="shared" si="59"/>
        <v>-7.1130228605551054</v>
      </c>
      <c r="AL223" s="3">
        <f t="shared" si="60"/>
        <v>-5.6308854137078868</v>
      </c>
      <c r="AM223" s="3">
        <f t="shared" si="61"/>
        <v>-1.970253598523442</v>
      </c>
      <c r="AN223" t="str">
        <f t="shared" si="62"/>
        <v/>
      </c>
      <c r="AO223" t="str">
        <f t="shared" si="63"/>
        <v>BI-RUI-025LD</v>
      </c>
    </row>
    <row r="224" spans="1:41">
      <c r="A224" s="1">
        <v>519</v>
      </c>
      <c r="B224" t="s">
        <v>34</v>
      </c>
      <c r="C224" t="s">
        <v>67</v>
      </c>
      <c r="E224" s="5">
        <v>65.957728724247502</v>
      </c>
      <c r="F224" s="5">
        <v>62.923441507901828</v>
      </c>
      <c r="G224" s="5">
        <v>56.008909104543761</v>
      </c>
      <c r="H224" s="5">
        <v>69.342201993686729</v>
      </c>
      <c r="I224" s="5">
        <v>69.309126615982976</v>
      </c>
      <c r="J224" s="5">
        <v>57.723602660183197</v>
      </c>
      <c r="K224" s="5">
        <v>66.165144365117001</v>
      </c>
      <c r="L224" s="5">
        <v>68.911191191010673</v>
      </c>
      <c r="M224" s="5">
        <v>57.472878631412357</v>
      </c>
      <c r="N224" s="5">
        <v>66.709457484719337</v>
      </c>
      <c r="O224" s="5">
        <v>73.899728986360117</v>
      </c>
      <c r="P224" s="5">
        <v>62.487014258371147</v>
      </c>
      <c r="Q224" s="5">
        <v>67.675144205913753</v>
      </c>
      <c r="R224" s="5">
        <v>75.974030600448884</v>
      </c>
      <c r="S224" s="5">
        <v>63.659510274569541</v>
      </c>
      <c r="T224" s="5">
        <v>67.02733077203753</v>
      </c>
      <c r="U224" s="5">
        <v>77.878594404896035</v>
      </c>
      <c r="V224" s="5">
        <v>67.291358442722938</v>
      </c>
      <c r="W224" s="5">
        <v>65.692737354300462</v>
      </c>
      <c r="X224" s="5">
        <v>64.435390031290908</v>
      </c>
      <c r="Y224" s="5">
        <v>70.351815819206735</v>
      </c>
      <c r="Z224" s="3">
        <f t="shared" si="48"/>
        <v>9.9488196197037411</v>
      </c>
      <c r="AA224" s="3">
        <f t="shared" si="49"/>
        <v>11.618599333503532</v>
      </c>
      <c r="AB224" s="3">
        <f t="shared" si="50"/>
        <v>8.6922657337046445</v>
      </c>
      <c r="AC224" s="3">
        <f t="shared" si="51"/>
        <v>4.2224432263481901</v>
      </c>
      <c r="AD224" s="3">
        <f t="shared" si="52"/>
        <v>4.0156339313442118</v>
      </c>
      <c r="AE224" s="3">
        <f t="shared" si="53"/>
        <v>-0.26402767068540811</v>
      </c>
      <c r="AF224" s="3">
        <f t="shared" si="54"/>
        <v>-4.6590784649062726</v>
      </c>
      <c r="AG224" s="18">
        <f t="shared" si="55"/>
        <v>3.0342872163456747</v>
      </c>
      <c r="AH224" s="3">
        <f t="shared" si="56"/>
        <v>6.9145324033580664</v>
      </c>
      <c r="AI224" s="3">
        <f t="shared" si="57"/>
        <v>-2.7460468258936714</v>
      </c>
      <c r="AJ224" s="3">
        <f t="shared" si="58"/>
        <v>-7.1902715016407797</v>
      </c>
      <c r="AK224" s="3">
        <f t="shared" si="59"/>
        <v>-8.2988863945351312</v>
      </c>
      <c r="AL224" s="3">
        <f t="shared" si="60"/>
        <v>-10.851263632858505</v>
      </c>
      <c r="AM224" s="3">
        <f t="shared" si="61"/>
        <v>1.2573473230095544</v>
      </c>
      <c r="AN224" t="str">
        <f t="shared" si="62"/>
        <v>BI-RUI-025LD</v>
      </c>
      <c r="AO224" t="str">
        <f t="shared" si="63"/>
        <v>BI-RUI-025LD</v>
      </c>
    </row>
    <row r="225" spans="1:41">
      <c r="A225" s="1">
        <v>393</v>
      </c>
      <c r="B225" t="s">
        <v>35</v>
      </c>
      <c r="C225" t="s">
        <v>67</v>
      </c>
      <c r="E225" s="5">
        <v>65.781939630338456</v>
      </c>
      <c r="F225" s="5">
        <v>61.477926943892342</v>
      </c>
      <c r="G225" s="5">
        <v>56.354422551104463</v>
      </c>
      <c r="H225" s="5">
        <v>66.747170856101036</v>
      </c>
      <c r="I225" s="5">
        <v>70.98649944276255</v>
      </c>
      <c r="J225" s="5">
        <v>59.006216540880949</v>
      </c>
      <c r="K225" s="5">
        <v>66.266993306386979</v>
      </c>
      <c r="L225" s="5">
        <v>73.921403018666709</v>
      </c>
      <c r="M225" s="5">
        <v>60.126392950094314</v>
      </c>
      <c r="N225" s="5">
        <v>68.93093507152399</v>
      </c>
      <c r="O225" s="5">
        <v>77.383442397493909</v>
      </c>
      <c r="P225" s="5">
        <v>67.500616550470681</v>
      </c>
      <c r="Q225" s="5">
        <v>67.701312526820658</v>
      </c>
      <c r="R225" s="5">
        <v>78.835809165871382</v>
      </c>
      <c r="S225" s="5">
        <v>70.536073132031134</v>
      </c>
      <c r="T225" s="5">
        <v>66.271967120289247</v>
      </c>
      <c r="U225" s="5">
        <v>76.879526830814257</v>
      </c>
      <c r="V225" s="5">
        <v>70.885745105003892</v>
      </c>
      <c r="W225" s="5">
        <v>65.548937598521775</v>
      </c>
      <c r="X225" s="5">
        <v>66.175740327165371</v>
      </c>
      <c r="Y225" s="5">
        <v>67.441390889314846</v>
      </c>
      <c r="Z225" s="3">
        <f t="shared" si="48"/>
        <v>9.4275170792339935</v>
      </c>
      <c r="AA225" s="3">
        <f t="shared" si="49"/>
        <v>7.7409543152200868</v>
      </c>
      <c r="AB225" s="3">
        <f t="shared" si="50"/>
        <v>6.1406003562926657</v>
      </c>
      <c r="AC225" s="3">
        <f t="shared" si="51"/>
        <v>1.4303185210533087</v>
      </c>
      <c r="AD225" s="3">
        <f t="shared" si="52"/>
        <v>-2.8347606052104766</v>
      </c>
      <c r="AE225" s="3">
        <f t="shared" si="53"/>
        <v>-4.6137779847146447</v>
      </c>
      <c r="AF225" s="3">
        <f t="shared" si="54"/>
        <v>-1.8924532907930711</v>
      </c>
      <c r="AG225" s="18">
        <f t="shared" si="55"/>
        <v>4.3040126864461143</v>
      </c>
      <c r="AH225" s="3">
        <f t="shared" si="56"/>
        <v>5.1235043927878792</v>
      </c>
      <c r="AI225" s="3">
        <f t="shared" si="57"/>
        <v>-7.6544097122797297</v>
      </c>
      <c r="AJ225" s="3">
        <f t="shared" si="58"/>
        <v>-8.4525073259699184</v>
      </c>
      <c r="AK225" s="3">
        <f t="shared" si="59"/>
        <v>-11.134496639050724</v>
      </c>
      <c r="AL225" s="3">
        <f t="shared" si="60"/>
        <v>-10.60755971052501</v>
      </c>
      <c r="AM225" s="3">
        <f t="shared" si="61"/>
        <v>-0.62680272864359665</v>
      </c>
      <c r="AN225" t="str">
        <f t="shared" si="62"/>
        <v>BI-RUI-025LD</v>
      </c>
      <c r="AO225" t="str">
        <f t="shared" si="63"/>
        <v>BI-RUI-025LD</v>
      </c>
    </row>
    <row r="226" spans="1:41">
      <c r="A226" s="1">
        <v>330</v>
      </c>
      <c r="B226" t="s">
        <v>36</v>
      </c>
      <c r="C226" t="s">
        <v>67</v>
      </c>
      <c r="E226" s="5">
        <v>65.238921491988989</v>
      </c>
      <c r="F226" s="5">
        <v>61.913259992333792</v>
      </c>
      <c r="G226" s="5">
        <v>68.145368995917281</v>
      </c>
      <c r="H226" s="5">
        <v>64.231964196588521</v>
      </c>
      <c r="I226" s="5">
        <v>71.801094128580246</v>
      </c>
      <c r="J226" s="5">
        <v>56.43795716809089</v>
      </c>
      <c r="K226" s="5">
        <v>66.089271508018939</v>
      </c>
      <c r="L226" s="5">
        <v>70.525895208873322</v>
      </c>
      <c r="M226" s="5">
        <v>62.228884379018098</v>
      </c>
      <c r="N226" s="5">
        <v>66.333962277154711</v>
      </c>
      <c r="O226" s="5">
        <v>72.970119915558683</v>
      </c>
      <c r="P226" s="5">
        <v>62.49836087752734</v>
      </c>
      <c r="Q226" s="5">
        <v>69.159089524474822</v>
      </c>
      <c r="R226" s="5">
        <v>76.750858608498689</v>
      </c>
      <c r="S226" s="5">
        <v>74.167655388479787</v>
      </c>
      <c r="T226" s="5">
        <v>70.29133390670421</v>
      </c>
      <c r="U226" s="5">
        <v>78.419391744042542</v>
      </c>
      <c r="V226" s="5">
        <v>73.524228715488235</v>
      </c>
      <c r="W226" s="5">
        <v>67.37066577644876</v>
      </c>
      <c r="X226" s="5">
        <v>74.545661618439453</v>
      </c>
      <c r="Y226" s="5">
        <v>73.534689894607567</v>
      </c>
      <c r="Z226" s="3">
        <f t="shared" si="48"/>
        <v>-2.9064475039282911</v>
      </c>
      <c r="AA226" s="3">
        <f t="shared" si="49"/>
        <v>7.7940070284976315</v>
      </c>
      <c r="AB226" s="3">
        <f t="shared" si="50"/>
        <v>3.8603871290008414</v>
      </c>
      <c r="AC226" s="3">
        <f t="shared" si="51"/>
        <v>3.8356013996273717</v>
      </c>
      <c r="AD226" s="3">
        <f t="shared" si="52"/>
        <v>-5.0085658640049644</v>
      </c>
      <c r="AE226" s="3">
        <f t="shared" si="53"/>
        <v>-3.2328948087840246</v>
      </c>
      <c r="AF226" s="3">
        <f t="shared" si="54"/>
        <v>-6.1640241181588067</v>
      </c>
      <c r="AG226" s="18">
        <f t="shared" si="55"/>
        <v>3.3256614996551974</v>
      </c>
      <c r="AH226" s="3">
        <f t="shared" si="56"/>
        <v>-6.2321090035834885</v>
      </c>
      <c r="AI226" s="3">
        <f t="shared" si="57"/>
        <v>-4.4366237008543834</v>
      </c>
      <c r="AJ226" s="3">
        <f t="shared" si="58"/>
        <v>-6.6361576384039722</v>
      </c>
      <c r="AK226" s="3">
        <f t="shared" si="59"/>
        <v>-7.5917690840238663</v>
      </c>
      <c r="AL226" s="3">
        <f t="shared" si="60"/>
        <v>-8.1280578373383321</v>
      </c>
      <c r="AM226" s="3">
        <f t="shared" si="61"/>
        <v>-7.1749958419906932</v>
      </c>
      <c r="AN226" t="str">
        <f t="shared" si="62"/>
        <v>BI-RUI-025LD</v>
      </c>
      <c r="AO226" t="str">
        <f t="shared" si="63"/>
        <v>BI-RUI-025LD</v>
      </c>
    </row>
    <row r="227" spans="1:41">
      <c r="A227" s="1">
        <v>81</v>
      </c>
      <c r="B227" t="s">
        <v>37</v>
      </c>
      <c r="C227" t="s">
        <v>67</v>
      </c>
      <c r="E227" s="5">
        <v>68.556475821858285</v>
      </c>
      <c r="F227" s="5">
        <v>76.355933196624065</v>
      </c>
      <c r="G227" s="5">
        <v>76.589866260714075</v>
      </c>
      <c r="H227" s="5">
        <v>68.182533258128728</v>
      </c>
      <c r="I227" s="5">
        <v>78.209506531034549</v>
      </c>
      <c r="J227" s="5">
        <v>77.725937254454706</v>
      </c>
      <c r="K227" s="5">
        <v>69.023573603744325</v>
      </c>
      <c r="L227" s="5">
        <v>80.147887249459956</v>
      </c>
      <c r="M227" s="5">
        <v>79.619137029857342</v>
      </c>
      <c r="N227" s="5">
        <v>72.725278138932495</v>
      </c>
      <c r="O227" s="5">
        <v>81.845384896171367</v>
      </c>
      <c r="P227" s="5">
        <v>82.329613595973399</v>
      </c>
      <c r="Q227" s="5">
        <v>71.00913319493894</v>
      </c>
      <c r="R227" s="5">
        <v>83.016443675781559</v>
      </c>
      <c r="S227" s="5">
        <v>87.181539909577623</v>
      </c>
      <c r="T227" s="5">
        <v>69.79319115842361</v>
      </c>
      <c r="U227" s="5">
        <v>84.155269096007942</v>
      </c>
      <c r="V227" s="5">
        <v>85.547742718012529</v>
      </c>
      <c r="W227" s="5">
        <v>71.962936133982069</v>
      </c>
      <c r="X227" s="5">
        <v>81.683534651307724</v>
      </c>
      <c r="Y227" s="5">
        <v>87.290080188086577</v>
      </c>
      <c r="Z227" s="3">
        <f t="shared" si="48"/>
        <v>-8.0333904388557897</v>
      </c>
      <c r="AA227" s="3">
        <f t="shared" si="49"/>
        <v>-9.5434039963259778</v>
      </c>
      <c r="AB227" s="3">
        <f t="shared" si="50"/>
        <v>-10.595563426113017</v>
      </c>
      <c r="AC227" s="3">
        <f t="shared" si="51"/>
        <v>-9.6043354570409036</v>
      </c>
      <c r="AD227" s="3">
        <f t="shared" si="52"/>
        <v>-16.172406714638683</v>
      </c>
      <c r="AE227" s="3">
        <f t="shared" si="53"/>
        <v>-15.754551559588919</v>
      </c>
      <c r="AF227" s="3">
        <f t="shared" si="54"/>
        <v>-15.327144054104508</v>
      </c>
      <c r="AG227" s="18">
        <f t="shared" si="55"/>
        <v>-7.7994573747657796</v>
      </c>
      <c r="AH227" s="3">
        <f t="shared" si="56"/>
        <v>-0.23393306409001013</v>
      </c>
      <c r="AI227" s="3">
        <f t="shared" si="57"/>
        <v>-11.124313645715631</v>
      </c>
      <c r="AJ227" s="3">
        <f t="shared" si="58"/>
        <v>-9.1201067572388723</v>
      </c>
      <c r="AK227" s="3">
        <f t="shared" si="59"/>
        <v>-12.007310480842619</v>
      </c>
      <c r="AL227" s="3">
        <f t="shared" si="60"/>
        <v>-14.362077937584331</v>
      </c>
      <c r="AM227" s="3">
        <f t="shared" si="61"/>
        <v>-9.7205985173256551</v>
      </c>
      <c r="AN227" t="str">
        <f t="shared" si="62"/>
        <v>BI-RUI-025LD</v>
      </c>
      <c r="AO227" t="str">
        <f t="shared" si="63"/>
        <v>BI-RUI-025LD</v>
      </c>
    </row>
    <row r="228" spans="1:41">
      <c r="A228" s="1">
        <v>705</v>
      </c>
      <c r="B228" t="s">
        <v>38</v>
      </c>
      <c r="C228" t="s">
        <v>67</v>
      </c>
      <c r="E228" s="5">
        <v>63.314130733371833</v>
      </c>
      <c r="F228" s="5">
        <v>61.283328335356579</v>
      </c>
      <c r="G228" s="5">
        <v>54.276612393502838</v>
      </c>
      <c r="H228" s="5">
        <v>65.019863834880013</v>
      </c>
      <c r="I228" s="5">
        <v>69.040524197831431</v>
      </c>
      <c r="J228" s="5">
        <v>53.484239066677581</v>
      </c>
      <c r="K228" s="5">
        <v>63.872120127807783</v>
      </c>
      <c r="L228" s="5">
        <v>66.944804565693815</v>
      </c>
      <c r="M228" s="5">
        <v>59.780343825348183</v>
      </c>
      <c r="N228" s="5">
        <v>65.386780224181038</v>
      </c>
      <c r="O228" s="5">
        <v>73.144242953434414</v>
      </c>
      <c r="P228" s="5">
        <v>61.180069185589232</v>
      </c>
      <c r="Q228" s="5">
        <v>65.075853567860449</v>
      </c>
      <c r="R228" s="5">
        <v>73.833706245964322</v>
      </c>
      <c r="S228" s="5">
        <v>65.975473205259362</v>
      </c>
      <c r="T228" s="5">
        <v>67.211460696802789</v>
      </c>
      <c r="U228" s="5">
        <v>74.544787528496371</v>
      </c>
      <c r="V228" s="5">
        <v>67.896848048018057</v>
      </c>
      <c r="W228" s="5">
        <v>63.729649394687499</v>
      </c>
      <c r="X228" s="5">
        <v>63.104149924733868</v>
      </c>
      <c r="Y228" s="5">
        <v>66.341197824609765</v>
      </c>
      <c r="Z228" s="3">
        <f t="shared" si="48"/>
        <v>9.0375183398689956</v>
      </c>
      <c r="AA228" s="3">
        <f t="shared" si="49"/>
        <v>11.535624768202432</v>
      </c>
      <c r="AB228" s="3">
        <f t="shared" si="50"/>
        <v>4.0917763024595999</v>
      </c>
      <c r="AC228" s="3">
        <f t="shared" si="51"/>
        <v>4.2067110385918056</v>
      </c>
      <c r="AD228" s="3">
        <f t="shared" si="52"/>
        <v>-0.8996196373989136</v>
      </c>
      <c r="AE228" s="3">
        <f t="shared" si="53"/>
        <v>-0.68538735121526884</v>
      </c>
      <c r="AF228" s="3">
        <f t="shared" si="54"/>
        <v>-2.6115484299222658</v>
      </c>
      <c r="AG228" s="18">
        <f t="shared" si="55"/>
        <v>2.0308023980152541</v>
      </c>
      <c r="AH228" s="3">
        <f t="shared" si="56"/>
        <v>7.0067159418537415</v>
      </c>
      <c r="AI228" s="3">
        <f t="shared" si="57"/>
        <v>-3.0726844378860321</v>
      </c>
      <c r="AJ228" s="3">
        <f t="shared" si="58"/>
        <v>-7.7574627292533762</v>
      </c>
      <c r="AK228" s="3">
        <f t="shared" si="59"/>
        <v>-8.7578526781038732</v>
      </c>
      <c r="AL228" s="3">
        <f t="shared" si="60"/>
        <v>-7.3333268316935829</v>
      </c>
      <c r="AM228" s="3">
        <f t="shared" si="61"/>
        <v>0.62549946995363115</v>
      </c>
      <c r="AN228" t="str">
        <f t="shared" si="62"/>
        <v>BI-RUI-025LD</v>
      </c>
      <c r="AO228" t="str">
        <f t="shared" si="63"/>
        <v>BI-RUI-025LD</v>
      </c>
    </row>
    <row r="229" spans="1:41">
      <c r="A229" s="1">
        <v>643</v>
      </c>
      <c r="B229" t="s">
        <v>39</v>
      </c>
      <c r="C229" t="s">
        <v>67</v>
      </c>
      <c r="E229" s="5">
        <v>64.955810591482731</v>
      </c>
      <c r="F229" s="5">
        <v>67.629032326027399</v>
      </c>
      <c r="G229" s="5">
        <v>56.311691276775242</v>
      </c>
      <c r="H229" s="5">
        <v>65.175452240384047</v>
      </c>
      <c r="I229" s="5">
        <v>70.190458437176261</v>
      </c>
      <c r="J229" s="5">
        <v>57.09093386360405</v>
      </c>
      <c r="K229" s="5">
        <v>66.338280213594942</v>
      </c>
      <c r="L229" s="5">
        <v>68.411018549412276</v>
      </c>
      <c r="M229" s="5">
        <v>56.956653200183361</v>
      </c>
      <c r="N229" s="5">
        <v>68.080544696104809</v>
      </c>
      <c r="O229" s="5">
        <v>73.985685483151755</v>
      </c>
      <c r="P229" s="5">
        <v>57.415614626227352</v>
      </c>
      <c r="Q229" s="5">
        <v>66.074719035388313</v>
      </c>
      <c r="R229" s="5">
        <v>74.868300402209059</v>
      </c>
      <c r="S229" s="5">
        <v>70.764946769065503</v>
      </c>
      <c r="T229" s="5">
        <v>66.713840694125849</v>
      </c>
      <c r="U229" s="5">
        <v>75.590004170671847</v>
      </c>
      <c r="V229" s="5">
        <v>69.510779126366558</v>
      </c>
      <c r="W229" s="5">
        <v>66.620513982752229</v>
      </c>
      <c r="X229" s="5">
        <v>65.660639855650771</v>
      </c>
      <c r="Y229" s="5">
        <v>67.402044915577918</v>
      </c>
      <c r="Z229" s="3">
        <f t="shared" si="48"/>
        <v>8.6441193147074884</v>
      </c>
      <c r="AA229" s="3">
        <f t="shared" si="49"/>
        <v>8.0845183767799966</v>
      </c>
      <c r="AB229" s="3">
        <f t="shared" si="50"/>
        <v>9.3816270134115811</v>
      </c>
      <c r="AC229" s="3">
        <f t="shared" si="51"/>
        <v>10.664930069877457</v>
      </c>
      <c r="AD229" s="3">
        <f t="shared" si="52"/>
        <v>-4.6902277336771903</v>
      </c>
      <c r="AE229" s="3">
        <f t="shared" si="53"/>
        <v>-2.796938432240708</v>
      </c>
      <c r="AF229" s="3">
        <f t="shared" si="54"/>
        <v>-0.78153093282568875</v>
      </c>
      <c r="AG229" s="18">
        <f t="shared" si="55"/>
        <v>-2.6732217345446685</v>
      </c>
      <c r="AH229" s="3">
        <f t="shared" si="56"/>
        <v>11.317341049252157</v>
      </c>
      <c r="AI229" s="3">
        <f t="shared" si="57"/>
        <v>-2.0727383358173341</v>
      </c>
      <c r="AJ229" s="3">
        <f t="shared" si="58"/>
        <v>-5.9051407870469461</v>
      </c>
      <c r="AK229" s="3">
        <f t="shared" si="59"/>
        <v>-8.7935813668207459</v>
      </c>
      <c r="AL229" s="3">
        <f t="shared" si="60"/>
        <v>-8.8761634765459974</v>
      </c>
      <c r="AM229" s="3">
        <f t="shared" si="61"/>
        <v>0.95987412710145747</v>
      </c>
      <c r="AN229" t="str">
        <f t="shared" si="62"/>
        <v>BI-RUI-025LD</v>
      </c>
      <c r="AO229" t="str">
        <f t="shared" si="63"/>
        <v>BI-RUI-025LD</v>
      </c>
    </row>
    <row r="230" spans="1:41">
      <c r="A230" s="1">
        <v>582</v>
      </c>
      <c r="B230" t="s">
        <v>40</v>
      </c>
      <c r="C230" t="s">
        <v>67</v>
      </c>
      <c r="E230" s="5">
        <v>66.046410832117814</v>
      </c>
      <c r="F230" s="5">
        <v>66.538798903020478</v>
      </c>
      <c r="G230" s="5">
        <v>55.290441852522171</v>
      </c>
      <c r="H230" s="5">
        <v>69.866953281520097</v>
      </c>
      <c r="I230" s="5">
        <v>65.787842645832256</v>
      </c>
      <c r="J230" s="5">
        <v>66.065845652870706</v>
      </c>
      <c r="K230" s="5">
        <v>73.20005824415118</v>
      </c>
      <c r="L230" s="5">
        <v>69.871805381092642</v>
      </c>
      <c r="M230" s="5">
        <v>55.481186352464817</v>
      </c>
      <c r="N230" s="5">
        <v>66.135152923419668</v>
      </c>
      <c r="O230" s="5">
        <v>71.255877697164649</v>
      </c>
      <c r="P230" s="5">
        <v>60.73540840354184</v>
      </c>
      <c r="Q230" s="5">
        <v>67.289925494489736</v>
      </c>
      <c r="R230" s="5">
        <v>76.09113906127034</v>
      </c>
      <c r="S230" s="5">
        <v>68.034588680610824</v>
      </c>
      <c r="T230" s="5">
        <v>68.068835980851446</v>
      </c>
      <c r="U230" s="5">
        <v>78.497368256400947</v>
      </c>
      <c r="V230" s="5">
        <v>70.116619557766668</v>
      </c>
      <c r="W230" s="5">
        <v>66.445646184022536</v>
      </c>
      <c r="X230" s="5">
        <v>66.920473186371922</v>
      </c>
      <c r="Y230" s="5">
        <v>67.493541686334908</v>
      </c>
      <c r="Z230" s="3">
        <f t="shared" si="48"/>
        <v>10.755968979595643</v>
      </c>
      <c r="AA230" s="3">
        <f t="shared" si="49"/>
        <v>3.8011076286493903</v>
      </c>
      <c r="AB230" s="3">
        <f t="shared" si="50"/>
        <v>17.718871891686362</v>
      </c>
      <c r="AC230" s="3">
        <f t="shared" si="51"/>
        <v>5.399744519877828</v>
      </c>
      <c r="AD230" s="3">
        <f t="shared" si="52"/>
        <v>-0.74466318612108751</v>
      </c>
      <c r="AE230" s="3">
        <f t="shared" si="53"/>
        <v>-2.0477835769152222</v>
      </c>
      <c r="AF230" s="3">
        <f t="shared" si="54"/>
        <v>-1.0478955023123717</v>
      </c>
      <c r="AG230" s="18">
        <f t="shared" si="55"/>
        <v>-0.49238807090266334</v>
      </c>
      <c r="AH230" s="3">
        <f t="shared" si="56"/>
        <v>11.248357050498306</v>
      </c>
      <c r="AI230" s="3">
        <f t="shared" si="57"/>
        <v>3.3282528630585375</v>
      </c>
      <c r="AJ230" s="3">
        <f t="shared" si="58"/>
        <v>-5.1207247737449819</v>
      </c>
      <c r="AK230" s="3">
        <f t="shared" si="59"/>
        <v>-8.8012135667806035</v>
      </c>
      <c r="AL230" s="3">
        <f t="shared" si="60"/>
        <v>-10.4285322755495</v>
      </c>
      <c r="AM230" s="3">
        <f t="shared" si="61"/>
        <v>-0.47482700234938591</v>
      </c>
      <c r="AN230" t="str">
        <f t="shared" si="62"/>
        <v>BI-RUI-025LD</v>
      </c>
      <c r="AO230" t="str">
        <f t="shared" si="63"/>
        <v>BI-RUI-025LD</v>
      </c>
    </row>
    <row r="231" spans="1:41" s="12" customFormat="1">
      <c r="A231" s="1">
        <v>144</v>
      </c>
      <c r="B231" s="12" t="s">
        <v>41</v>
      </c>
      <c r="C231" s="12" t="s">
        <v>67</v>
      </c>
      <c r="D231"/>
      <c r="E231" s="5">
        <v>65.420365636547317</v>
      </c>
      <c r="F231" s="5">
        <v>66.72611206981648</v>
      </c>
      <c r="G231" s="5">
        <v>56.790322035934523</v>
      </c>
      <c r="H231" s="5">
        <v>65.217066086744467</v>
      </c>
      <c r="I231" s="5">
        <v>72.895509949985538</v>
      </c>
      <c r="J231" s="5">
        <v>55.863326680279577</v>
      </c>
      <c r="K231" s="5">
        <v>68.196644097136172</v>
      </c>
      <c r="L231" s="5">
        <v>75.313471149208482</v>
      </c>
      <c r="M231" s="5">
        <v>66.914899883806797</v>
      </c>
      <c r="N231" s="5">
        <v>65.988431636463389</v>
      </c>
      <c r="O231" s="5">
        <v>72.442280835338892</v>
      </c>
      <c r="P231" s="5">
        <v>62.273903789688738</v>
      </c>
      <c r="Q231" s="5">
        <v>66.012830672383245</v>
      </c>
      <c r="R231" s="5">
        <v>77.98938725890774</v>
      </c>
      <c r="S231" s="5">
        <v>66.40314787230443</v>
      </c>
      <c r="T231" s="5">
        <v>68.008544200927673</v>
      </c>
      <c r="U231" s="5">
        <v>75.112263371776621</v>
      </c>
      <c r="V231" s="5">
        <v>65.065382310726662</v>
      </c>
      <c r="W231" s="5">
        <v>65.458115020295651</v>
      </c>
      <c r="X231" s="5">
        <v>64.665053689942425</v>
      </c>
      <c r="Y231" s="5">
        <v>60.68160605838348</v>
      </c>
      <c r="Z231" s="3">
        <f t="shared" si="48"/>
        <v>8.6300436006127939</v>
      </c>
      <c r="AA231" s="3">
        <f t="shared" si="49"/>
        <v>9.3537394064648893</v>
      </c>
      <c r="AB231" s="3">
        <f t="shared" si="50"/>
        <v>1.2817442133293753</v>
      </c>
      <c r="AC231" s="3">
        <f t="shared" si="51"/>
        <v>3.7145278467746508</v>
      </c>
      <c r="AD231" s="3">
        <f t="shared" si="52"/>
        <v>-0.39031719992118497</v>
      </c>
      <c r="AE231" s="3">
        <f t="shared" si="53"/>
        <v>2.9431618902010115</v>
      </c>
      <c r="AF231" s="3">
        <f t="shared" si="54"/>
        <v>4.776508961912171</v>
      </c>
      <c r="AG231" s="18">
        <f t="shared" si="55"/>
        <v>-1.3057464332691637</v>
      </c>
      <c r="AH231" s="3">
        <f t="shared" si="56"/>
        <v>9.9357900338819576</v>
      </c>
      <c r="AI231" s="3">
        <f t="shared" si="57"/>
        <v>-7.1168270520723098</v>
      </c>
      <c r="AJ231" s="3">
        <f t="shared" si="58"/>
        <v>-6.4538491988755027</v>
      </c>
      <c r="AK231" s="3">
        <f t="shared" si="59"/>
        <v>-11.976556586524495</v>
      </c>
      <c r="AL231" s="3">
        <f t="shared" si="60"/>
        <v>-7.1037191708489473</v>
      </c>
      <c r="AM231" s="3">
        <f t="shared" si="61"/>
        <v>0.79306133035322546</v>
      </c>
      <c r="AN231" t="str">
        <f t="shared" si="62"/>
        <v/>
      </c>
      <c r="AO231" t="str">
        <f t="shared" si="63"/>
        <v>BI-RUI-025LD</v>
      </c>
    </row>
    <row r="232" spans="1:41">
      <c r="A232" s="2">
        <v>206</v>
      </c>
      <c r="B232" t="s">
        <v>27</v>
      </c>
      <c r="C232" t="s">
        <v>69</v>
      </c>
      <c r="D232" t="s">
        <v>70</v>
      </c>
      <c r="E232" s="5">
        <v>66.37913862993878</v>
      </c>
      <c r="F232" s="5">
        <v>65.770516985114156</v>
      </c>
      <c r="G232" s="5">
        <v>57.790498533248517</v>
      </c>
      <c r="H232" s="5">
        <v>65.671410261633199</v>
      </c>
      <c r="I232" s="5">
        <v>64.599189570120245</v>
      </c>
      <c r="J232" s="5">
        <v>59.757292217462549</v>
      </c>
      <c r="K232" s="5">
        <v>66.995542401764951</v>
      </c>
      <c r="L232" s="5">
        <v>65.786677944834324</v>
      </c>
      <c r="M232" s="5">
        <v>58.870388737510353</v>
      </c>
      <c r="N232" s="5">
        <v>65.850317934105135</v>
      </c>
      <c r="O232" s="5">
        <v>66.937405784382463</v>
      </c>
      <c r="P232" s="5">
        <v>61.058946988971179</v>
      </c>
      <c r="Q232" s="5">
        <v>64.824511381692233</v>
      </c>
      <c r="R232" s="5">
        <v>65.544486458873251</v>
      </c>
      <c r="S232" s="5">
        <v>58.644009554357382</v>
      </c>
      <c r="T232" s="5">
        <v>64.469347454328258</v>
      </c>
      <c r="U232" s="5">
        <v>67.589632479559953</v>
      </c>
      <c r="V232" s="5">
        <v>60.283575956561691</v>
      </c>
      <c r="W232" s="5">
        <v>63.584478120357574</v>
      </c>
      <c r="X232" s="5">
        <v>65.110741442258742</v>
      </c>
      <c r="Y232" s="5">
        <v>65.11292450295872</v>
      </c>
      <c r="Z232" s="3">
        <f t="shared" si="48"/>
        <v>8.5886400966902627</v>
      </c>
      <c r="AA232" s="3">
        <f t="shared" si="49"/>
        <v>5.9141180441706496</v>
      </c>
      <c r="AB232" s="3">
        <f t="shared" si="50"/>
        <v>8.1251536642545972</v>
      </c>
      <c r="AC232" s="3">
        <f t="shared" si="51"/>
        <v>4.7913709451339557</v>
      </c>
      <c r="AD232" s="3">
        <f t="shared" si="52"/>
        <v>6.1805018273348509</v>
      </c>
      <c r="AE232" s="3">
        <f t="shared" si="53"/>
        <v>4.1857714977665665</v>
      </c>
      <c r="AF232" s="3">
        <f t="shared" si="54"/>
        <v>-1.5284463826011461</v>
      </c>
      <c r="AG232" s="18">
        <f t="shared" si="55"/>
        <v>0.60862164482462333</v>
      </c>
      <c r="AH232" s="3">
        <f t="shared" si="56"/>
        <v>7.9800184518656394</v>
      </c>
      <c r="AI232" s="3">
        <f t="shared" si="57"/>
        <v>1.2088644569306268</v>
      </c>
      <c r="AJ232" s="3">
        <f t="shared" si="58"/>
        <v>-1.087087850277328</v>
      </c>
      <c r="AK232" s="3">
        <f t="shared" si="59"/>
        <v>-0.71997507718101872</v>
      </c>
      <c r="AL232" s="3">
        <f t="shared" si="60"/>
        <v>-3.1202850252316949</v>
      </c>
      <c r="AM232" s="3">
        <f t="shared" si="61"/>
        <v>-1.526263321901169</v>
      </c>
      <c r="AN232" t="str">
        <f t="shared" si="62"/>
        <v/>
      </c>
      <c r="AO232" t="str">
        <f t="shared" si="63"/>
        <v>BI-RUI-BR11LD</v>
      </c>
    </row>
    <row r="233" spans="1:41">
      <c r="A233" s="1">
        <v>269</v>
      </c>
      <c r="B233" t="s">
        <v>30</v>
      </c>
      <c r="C233" t="s">
        <v>69</v>
      </c>
      <c r="E233" s="5">
        <v>66.365926005043931</v>
      </c>
      <c r="F233" s="5">
        <v>64.121618098651396</v>
      </c>
      <c r="G233" s="5">
        <v>57.086823148505083</v>
      </c>
      <c r="H233" s="5">
        <v>65.270544513449252</v>
      </c>
      <c r="I233" s="5">
        <v>63.497846392608537</v>
      </c>
      <c r="J233" s="5">
        <v>56.697719337092543</v>
      </c>
      <c r="K233" s="5">
        <v>66.337488418292878</v>
      </c>
      <c r="L233" s="5">
        <v>64.077460694764042</v>
      </c>
      <c r="M233" s="5">
        <v>57.381818550406422</v>
      </c>
      <c r="N233" s="5">
        <v>65.784144962786911</v>
      </c>
      <c r="O233" s="5">
        <v>66.720882904956014</v>
      </c>
      <c r="P233" s="5">
        <v>59.125811940124933</v>
      </c>
      <c r="Q233" s="5">
        <v>66.108130753213644</v>
      </c>
      <c r="R233" s="5">
        <v>65.878880653148741</v>
      </c>
      <c r="S233" s="5">
        <v>58.576631186054037</v>
      </c>
      <c r="T233" s="5">
        <v>63.979503403498292</v>
      </c>
      <c r="U233" s="5">
        <v>64.390179524206502</v>
      </c>
      <c r="V233" s="5">
        <v>59.092079594977527</v>
      </c>
      <c r="W233" s="5">
        <v>64.182305994721276</v>
      </c>
      <c r="X233" s="5">
        <v>64.474008187896416</v>
      </c>
      <c r="Y233" s="5">
        <v>58.374716312356867</v>
      </c>
      <c r="Z233" s="3">
        <f t="shared" si="48"/>
        <v>9.2791028565388487</v>
      </c>
      <c r="AA233" s="3">
        <f t="shared" si="49"/>
        <v>8.5728251763567087</v>
      </c>
      <c r="AB233" s="3">
        <f t="shared" si="50"/>
        <v>8.9556698678864564</v>
      </c>
      <c r="AC233" s="3">
        <f t="shared" si="51"/>
        <v>6.6583330226619779</v>
      </c>
      <c r="AD233" s="3">
        <f t="shared" si="52"/>
        <v>7.5314995671596066</v>
      </c>
      <c r="AE233" s="3">
        <f t="shared" si="53"/>
        <v>4.8874238085207651</v>
      </c>
      <c r="AF233" s="3">
        <f t="shared" si="54"/>
        <v>5.8075896823644086</v>
      </c>
      <c r="AG233" s="18">
        <f t="shared" si="55"/>
        <v>2.2443079063925353</v>
      </c>
      <c r="AH233" s="3">
        <f t="shared" si="56"/>
        <v>7.0347949501463134</v>
      </c>
      <c r="AI233" s="3">
        <f t="shared" si="57"/>
        <v>2.260027723528836</v>
      </c>
      <c r="AJ233" s="3">
        <f t="shared" si="58"/>
        <v>-0.93673794216910267</v>
      </c>
      <c r="AK233" s="3">
        <f t="shared" si="59"/>
        <v>0.22925010006490254</v>
      </c>
      <c r="AL233" s="3">
        <f t="shared" si="60"/>
        <v>-0.41067612070821014</v>
      </c>
      <c r="AM233" s="3">
        <f t="shared" si="61"/>
        <v>-0.29170219317514068</v>
      </c>
      <c r="AN233" t="str">
        <f t="shared" si="62"/>
        <v/>
      </c>
      <c r="AO233" t="str">
        <f t="shared" si="63"/>
        <v/>
      </c>
    </row>
    <row r="234" spans="1:41">
      <c r="A234" s="1">
        <v>457</v>
      </c>
      <c r="B234" t="s">
        <v>32</v>
      </c>
      <c r="C234" t="s">
        <v>69</v>
      </c>
      <c r="E234" s="5">
        <v>65.898436867548511</v>
      </c>
      <c r="F234" s="5">
        <v>65.70010876762494</v>
      </c>
      <c r="G234" s="5">
        <v>57.109853212130837</v>
      </c>
      <c r="H234" s="5">
        <v>65.568306706786828</v>
      </c>
      <c r="I234" s="5">
        <v>65.741806021359324</v>
      </c>
      <c r="J234" s="5">
        <v>56.754973315691458</v>
      </c>
      <c r="K234" s="5">
        <v>66.469325467182173</v>
      </c>
      <c r="L234" s="5">
        <v>65.006770770280667</v>
      </c>
      <c r="M234" s="5">
        <v>56.929633991261248</v>
      </c>
      <c r="N234" s="5">
        <v>65.398365686476424</v>
      </c>
      <c r="O234" s="5">
        <v>66.058917951465745</v>
      </c>
      <c r="P234" s="5">
        <v>56.974647133613338</v>
      </c>
      <c r="Q234" s="5">
        <v>65.703443195571282</v>
      </c>
      <c r="R234" s="5">
        <v>66.31870496640714</v>
      </c>
      <c r="S234" s="5">
        <v>58.346226121245053</v>
      </c>
      <c r="T234" s="5">
        <v>64.97959374094998</v>
      </c>
      <c r="U234" s="5">
        <v>66.864750625523484</v>
      </c>
      <c r="V234" s="5">
        <v>59.619616584265387</v>
      </c>
      <c r="W234" s="5">
        <v>64.503748402925936</v>
      </c>
      <c r="X234" s="5">
        <v>64.939259408333939</v>
      </c>
      <c r="Y234" s="5">
        <v>59.332028859985762</v>
      </c>
      <c r="Z234" s="3">
        <f t="shared" si="48"/>
        <v>8.7885836554176748</v>
      </c>
      <c r="AA234" s="3">
        <f t="shared" si="49"/>
        <v>8.8133333910953695</v>
      </c>
      <c r="AB234" s="3">
        <f t="shared" si="50"/>
        <v>9.5396914759209253</v>
      </c>
      <c r="AC234" s="3">
        <f t="shared" si="51"/>
        <v>8.423718552863086</v>
      </c>
      <c r="AD234" s="3">
        <f t="shared" si="52"/>
        <v>7.3572170743262291</v>
      </c>
      <c r="AE234" s="3">
        <f t="shared" si="53"/>
        <v>5.3599771566845931</v>
      </c>
      <c r="AF234" s="3">
        <f t="shared" si="54"/>
        <v>5.1717195429401741</v>
      </c>
      <c r="AG234" s="18">
        <f t="shared" si="55"/>
        <v>0.1983280999235717</v>
      </c>
      <c r="AH234" s="3">
        <f t="shared" si="56"/>
        <v>8.5902555554941031</v>
      </c>
      <c r="AI234" s="3">
        <f t="shared" si="57"/>
        <v>1.4625546969015062</v>
      </c>
      <c r="AJ234" s="3">
        <f t="shared" si="58"/>
        <v>-0.66055226498932029</v>
      </c>
      <c r="AK234" s="3">
        <f t="shared" si="59"/>
        <v>-0.61526177083585765</v>
      </c>
      <c r="AL234" s="3">
        <f t="shared" si="60"/>
        <v>-1.8851568845735045</v>
      </c>
      <c r="AM234" s="3">
        <f t="shared" si="61"/>
        <v>-0.43551100540800292</v>
      </c>
      <c r="AN234" t="str">
        <f t="shared" si="62"/>
        <v/>
      </c>
      <c r="AO234" t="str">
        <f t="shared" si="63"/>
        <v/>
      </c>
    </row>
    <row r="235" spans="1:41">
      <c r="A235" s="1">
        <v>19</v>
      </c>
      <c r="B235" t="s">
        <v>33</v>
      </c>
      <c r="C235" t="s">
        <v>69</v>
      </c>
      <c r="E235" s="5">
        <v>63.173544781809518</v>
      </c>
      <c r="F235" s="5">
        <v>65.910035159136569</v>
      </c>
      <c r="G235" s="5">
        <v>56.897270504688322</v>
      </c>
      <c r="H235" s="5">
        <v>64.944731399836584</v>
      </c>
      <c r="I235" s="5">
        <v>66.743991916522432</v>
      </c>
      <c r="J235" s="5">
        <v>57.087803149442102</v>
      </c>
      <c r="K235" s="5">
        <v>64.659780310036908</v>
      </c>
      <c r="L235" s="5">
        <v>64.747561319045175</v>
      </c>
      <c r="M235" s="5">
        <v>57.056864332666102</v>
      </c>
      <c r="N235" s="5">
        <v>64.609754620670742</v>
      </c>
      <c r="O235" s="5">
        <v>63.682186600650617</v>
      </c>
      <c r="P235" s="5">
        <v>57.298918773428653</v>
      </c>
      <c r="Q235" s="5">
        <v>64.59281175614818</v>
      </c>
      <c r="R235" s="5">
        <v>65.807898905407001</v>
      </c>
      <c r="S235" s="5">
        <v>58.225694935129702</v>
      </c>
      <c r="T235" s="5">
        <v>63.355575111482231</v>
      </c>
      <c r="U235" s="5">
        <v>64.434454006315619</v>
      </c>
      <c r="V235" s="5">
        <v>58.928048051595667</v>
      </c>
      <c r="W235" s="5">
        <v>62.774642261539682</v>
      </c>
      <c r="X235" s="5">
        <v>65.486423917365045</v>
      </c>
      <c r="Y235" s="5">
        <v>59.78954144074627</v>
      </c>
      <c r="Z235" s="3">
        <f t="shared" si="48"/>
        <v>6.2762742771211961</v>
      </c>
      <c r="AA235" s="3">
        <f t="shared" si="49"/>
        <v>7.8569282503944819</v>
      </c>
      <c r="AB235" s="3">
        <f t="shared" si="50"/>
        <v>7.6029159773708059</v>
      </c>
      <c r="AC235" s="3">
        <f t="shared" si="51"/>
        <v>7.3108358472420889</v>
      </c>
      <c r="AD235" s="3">
        <f t="shared" si="52"/>
        <v>6.3671168210184774</v>
      </c>
      <c r="AE235" s="3">
        <f t="shared" si="53"/>
        <v>4.4275270598865646</v>
      </c>
      <c r="AF235" s="3">
        <f t="shared" si="54"/>
        <v>2.9851008207934129</v>
      </c>
      <c r="AG235" s="18">
        <f t="shared" si="55"/>
        <v>-2.7364903773270512</v>
      </c>
      <c r="AH235" s="3">
        <f t="shared" si="56"/>
        <v>9.0127646544482474</v>
      </c>
      <c r="AI235" s="3">
        <f t="shared" si="57"/>
        <v>-8.7781009008267574E-2</v>
      </c>
      <c r="AJ235" s="3">
        <f t="shared" si="58"/>
        <v>0.92756802002012506</v>
      </c>
      <c r="AK235" s="3">
        <f t="shared" si="59"/>
        <v>-1.2150871492588209</v>
      </c>
      <c r="AL235" s="3">
        <f t="shared" si="60"/>
        <v>-1.0788788948333874</v>
      </c>
      <c r="AM235" s="3">
        <f t="shared" si="61"/>
        <v>-2.7117816558253622</v>
      </c>
      <c r="AN235" t="str">
        <f t="shared" si="62"/>
        <v/>
      </c>
      <c r="AO235" t="str">
        <f t="shared" si="63"/>
        <v>BI-RUI-BR11LD</v>
      </c>
    </row>
    <row r="236" spans="1:41">
      <c r="A236" s="1">
        <v>520</v>
      </c>
      <c r="B236" t="s">
        <v>34</v>
      </c>
      <c r="C236" t="s">
        <v>69</v>
      </c>
      <c r="E236" s="5">
        <v>64.426206563614954</v>
      </c>
      <c r="F236" s="5">
        <v>65.576208664296715</v>
      </c>
      <c r="G236" s="5">
        <v>57.474228903737803</v>
      </c>
      <c r="H236" s="5">
        <v>65.55738299140404</v>
      </c>
      <c r="I236" s="5">
        <v>66.284106472200051</v>
      </c>
      <c r="J236" s="5">
        <v>56.862494408120767</v>
      </c>
      <c r="K236" s="5">
        <v>65.703508852054171</v>
      </c>
      <c r="L236" s="5">
        <v>63.951628335986832</v>
      </c>
      <c r="M236" s="5">
        <v>58.258117426006947</v>
      </c>
      <c r="N236" s="5">
        <v>65.598604113194213</v>
      </c>
      <c r="O236" s="5">
        <v>65.772709760521451</v>
      </c>
      <c r="P236" s="5">
        <v>57.639869013991778</v>
      </c>
      <c r="Q236" s="5">
        <v>66.008693186489182</v>
      </c>
      <c r="R236" s="5">
        <v>64.922708272825204</v>
      </c>
      <c r="S236" s="5">
        <v>58.945221689864638</v>
      </c>
      <c r="T236" s="5">
        <v>63.214489945265171</v>
      </c>
      <c r="U236" s="5">
        <v>64.917277216057855</v>
      </c>
      <c r="V236" s="5">
        <v>59.616102494096722</v>
      </c>
      <c r="W236" s="5">
        <v>63.438477198962246</v>
      </c>
      <c r="X236" s="5">
        <v>64.695799413819358</v>
      </c>
      <c r="Y236" s="5">
        <v>58.362660340485768</v>
      </c>
      <c r="Z236" s="3">
        <f t="shared" si="48"/>
        <v>6.9519776598771514</v>
      </c>
      <c r="AA236" s="3">
        <f t="shared" si="49"/>
        <v>8.694888583283273</v>
      </c>
      <c r="AB236" s="3">
        <f t="shared" si="50"/>
        <v>7.4453914260472231</v>
      </c>
      <c r="AC236" s="3">
        <f t="shared" si="51"/>
        <v>7.9587350992024355</v>
      </c>
      <c r="AD236" s="3">
        <f t="shared" si="52"/>
        <v>7.063471496624544</v>
      </c>
      <c r="AE236" s="3">
        <f t="shared" si="53"/>
        <v>3.598387451168449</v>
      </c>
      <c r="AF236" s="3">
        <f t="shared" si="54"/>
        <v>5.0758168584764789</v>
      </c>
      <c r="AG236" s="18">
        <f t="shared" si="55"/>
        <v>-1.1500021006817605</v>
      </c>
      <c r="AH236" s="3">
        <f t="shared" si="56"/>
        <v>8.1019797605589119</v>
      </c>
      <c r="AI236" s="3">
        <f t="shared" si="57"/>
        <v>1.7518805160673381</v>
      </c>
      <c r="AJ236" s="3">
        <f t="shared" si="58"/>
        <v>-0.17410564732723799</v>
      </c>
      <c r="AK236" s="3">
        <f t="shared" si="59"/>
        <v>1.0859849136639781</v>
      </c>
      <c r="AL236" s="3">
        <f t="shared" si="60"/>
        <v>-1.7027872707926832</v>
      </c>
      <c r="AM236" s="3">
        <f t="shared" si="61"/>
        <v>-1.2573222148571119</v>
      </c>
      <c r="AN236" t="str">
        <f t="shared" si="62"/>
        <v/>
      </c>
      <c r="AO236" t="str">
        <f t="shared" si="63"/>
        <v/>
      </c>
    </row>
    <row r="237" spans="1:41">
      <c r="A237" s="1">
        <v>394</v>
      </c>
      <c r="B237" t="s">
        <v>35</v>
      </c>
      <c r="C237" t="s">
        <v>69</v>
      </c>
      <c r="E237" s="5">
        <v>65.114727072579356</v>
      </c>
      <c r="F237" s="5">
        <v>64.126993044898811</v>
      </c>
      <c r="G237" s="5">
        <v>57.045951279909602</v>
      </c>
      <c r="H237" s="5">
        <v>64.167625967687357</v>
      </c>
      <c r="I237" s="5">
        <v>63.951979492312077</v>
      </c>
      <c r="J237" s="5">
        <v>56.605499330588032</v>
      </c>
      <c r="K237" s="5">
        <v>64.734068734879827</v>
      </c>
      <c r="L237" s="5">
        <v>64.797707577180091</v>
      </c>
      <c r="M237" s="5">
        <v>57.618727861206523</v>
      </c>
      <c r="N237" s="5">
        <v>65.026046885957129</v>
      </c>
      <c r="O237" s="5">
        <v>65.550993326008722</v>
      </c>
      <c r="P237" s="5">
        <v>58.720510083239873</v>
      </c>
      <c r="Q237" s="5">
        <v>67.046743059181054</v>
      </c>
      <c r="R237" s="5">
        <v>65.372048727910695</v>
      </c>
      <c r="S237" s="5">
        <v>58.528776785226881</v>
      </c>
      <c r="T237" s="5">
        <v>64.030034560622767</v>
      </c>
      <c r="U237" s="5">
        <v>63.789497247498147</v>
      </c>
      <c r="V237" s="5">
        <v>59.136871911029687</v>
      </c>
      <c r="W237" s="5">
        <v>63.537605954093678</v>
      </c>
      <c r="X237" s="5">
        <v>64.197186872088068</v>
      </c>
      <c r="Y237" s="5">
        <v>58.580226943235907</v>
      </c>
      <c r="Z237" s="3">
        <f t="shared" si="48"/>
        <v>8.0687757926697543</v>
      </c>
      <c r="AA237" s="3">
        <f t="shared" si="49"/>
        <v>7.5621266370993254</v>
      </c>
      <c r="AB237" s="3">
        <f t="shared" si="50"/>
        <v>7.1153408736733041</v>
      </c>
      <c r="AC237" s="3">
        <f t="shared" si="51"/>
        <v>6.3055368027172563</v>
      </c>
      <c r="AD237" s="3">
        <f t="shared" si="52"/>
        <v>8.5179662739541726</v>
      </c>
      <c r="AE237" s="3">
        <f t="shared" si="53"/>
        <v>4.89316264959308</v>
      </c>
      <c r="AF237" s="3">
        <f t="shared" si="54"/>
        <v>4.9573790108577711</v>
      </c>
      <c r="AG237" s="18">
        <f t="shared" si="55"/>
        <v>0.98773402768054552</v>
      </c>
      <c r="AH237" s="3">
        <f t="shared" si="56"/>
        <v>7.0810417649892088</v>
      </c>
      <c r="AI237" s="3">
        <f t="shared" si="57"/>
        <v>-6.3638842300264287E-2</v>
      </c>
      <c r="AJ237" s="3">
        <f t="shared" si="58"/>
        <v>-0.5249464400515933</v>
      </c>
      <c r="AK237" s="3">
        <f t="shared" si="59"/>
        <v>1.6746943312703593</v>
      </c>
      <c r="AL237" s="3">
        <f t="shared" si="60"/>
        <v>0.24053731312461935</v>
      </c>
      <c r="AM237" s="3">
        <f t="shared" si="61"/>
        <v>-0.65958091799438989</v>
      </c>
      <c r="AN237" t="str">
        <f t="shared" si="62"/>
        <v/>
      </c>
      <c r="AO237" t="str">
        <f t="shared" si="63"/>
        <v/>
      </c>
    </row>
    <row r="238" spans="1:41">
      <c r="A238" s="1">
        <v>331</v>
      </c>
      <c r="B238" t="s">
        <v>36</v>
      </c>
      <c r="C238" t="s">
        <v>69</v>
      </c>
      <c r="E238" s="5">
        <v>64.036341277154762</v>
      </c>
      <c r="F238" s="5">
        <v>64.256951752073491</v>
      </c>
      <c r="G238" s="5">
        <v>57.229845792966493</v>
      </c>
      <c r="H238" s="5">
        <v>64.859112001249343</v>
      </c>
      <c r="I238" s="5">
        <v>65.919320286367196</v>
      </c>
      <c r="J238" s="5">
        <v>56.499593732221797</v>
      </c>
      <c r="K238" s="5">
        <v>64.711600067592187</v>
      </c>
      <c r="L238" s="5">
        <v>64.581879498505046</v>
      </c>
      <c r="M238" s="5">
        <v>57.564906784078353</v>
      </c>
      <c r="N238" s="5">
        <v>63.580504596258749</v>
      </c>
      <c r="O238" s="5">
        <v>63.935951629040687</v>
      </c>
      <c r="P238" s="5">
        <v>57.27721724032839</v>
      </c>
      <c r="Q238" s="5">
        <v>64.949546851357681</v>
      </c>
      <c r="R238" s="5">
        <v>64.15682744593353</v>
      </c>
      <c r="S238" s="5">
        <v>58.418451000406833</v>
      </c>
      <c r="T238" s="5">
        <v>62.800213705948742</v>
      </c>
      <c r="U238" s="5">
        <v>63.456113148694769</v>
      </c>
      <c r="V238" s="5">
        <v>60.200763524648089</v>
      </c>
      <c r="W238" s="5">
        <v>63.362088442907691</v>
      </c>
      <c r="X238" s="5">
        <v>63.730112405334609</v>
      </c>
      <c r="Y238" s="5">
        <v>58.738143701665287</v>
      </c>
      <c r="Z238" s="3">
        <f t="shared" si="48"/>
        <v>6.8064954841882681</v>
      </c>
      <c r="AA238" s="3">
        <f t="shared" si="49"/>
        <v>8.3595182690275465</v>
      </c>
      <c r="AB238" s="3">
        <f t="shared" si="50"/>
        <v>7.1466932835138337</v>
      </c>
      <c r="AC238" s="3">
        <f t="shared" si="51"/>
        <v>6.3032873559303582</v>
      </c>
      <c r="AD238" s="3">
        <f t="shared" si="52"/>
        <v>6.5310958509508481</v>
      </c>
      <c r="AE238" s="3">
        <f t="shared" si="53"/>
        <v>2.5994501813006536</v>
      </c>
      <c r="AF238" s="3">
        <f t="shared" si="54"/>
        <v>4.6239447412424042</v>
      </c>
      <c r="AG238" s="18">
        <f t="shared" si="55"/>
        <v>-0.22061047491872898</v>
      </c>
      <c r="AH238" s="3">
        <f t="shared" si="56"/>
        <v>7.0271059591069971</v>
      </c>
      <c r="AI238" s="3">
        <f t="shared" si="57"/>
        <v>0.1297205690871408</v>
      </c>
      <c r="AJ238" s="3">
        <f t="shared" si="58"/>
        <v>-0.35544703278193879</v>
      </c>
      <c r="AK238" s="3">
        <f t="shared" si="59"/>
        <v>0.79271940542415109</v>
      </c>
      <c r="AL238" s="3">
        <f t="shared" si="60"/>
        <v>-0.6558994427460263</v>
      </c>
      <c r="AM238" s="3">
        <f t="shared" si="61"/>
        <v>-0.36802396242691771</v>
      </c>
      <c r="AN238" t="str">
        <f t="shared" si="62"/>
        <v/>
      </c>
      <c r="AO238" t="str">
        <f t="shared" si="63"/>
        <v/>
      </c>
    </row>
    <row r="239" spans="1:41">
      <c r="A239" s="1">
        <v>82</v>
      </c>
      <c r="B239" t="s">
        <v>37</v>
      </c>
      <c r="C239" t="s">
        <v>69</v>
      </c>
      <c r="E239" s="5">
        <v>64.03341483626275</v>
      </c>
      <c r="F239" s="5">
        <v>64.714397979439951</v>
      </c>
      <c r="G239" s="5">
        <v>58.668713201848007</v>
      </c>
      <c r="H239" s="5">
        <v>63.812350858215147</v>
      </c>
      <c r="I239" s="5">
        <v>65.075859093009967</v>
      </c>
      <c r="J239" s="5">
        <v>58.079132847308998</v>
      </c>
      <c r="K239" s="5">
        <v>63.455941539091711</v>
      </c>
      <c r="L239" s="5">
        <v>65.057851764628452</v>
      </c>
      <c r="M239" s="5">
        <v>58.94213379871254</v>
      </c>
      <c r="N239" s="5">
        <v>63.429935068164021</v>
      </c>
      <c r="O239" s="5">
        <v>65.286028020738925</v>
      </c>
      <c r="P239" s="5">
        <v>59.831602614993891</v>
      </c>
      <c r="Q239" s="5">
        <v>64.007684527570092</v>
      </c>
      <c r="R239" s="5">
        <v>64.525174378282699</v>
      </c>
      <c r="S239" s="5">
        <v>59.74022343364873</v>
      </c>
      <c r="T239" s="5">
        <v>62.908174424476329</v>
      </c>
      <c r="U239" s="5">
        <v>64.915162074189297</v>
      </c>
      <c r="V239" s="5">
        <v>60.066517151983852</v>
      </c>
      <c r="W239" s="5">
        <v>62.266161007910974</v>
      </c>
      <c r="X239" s="5">
        <v>64.139167707689225</v>
      </c>
      <c r="Y239" s="5">
        <v>59.927681506260519</v>
      </c>
      <c r="Z239" s="3">
        <f t="shared" si="48"/>
        <v>5.3647016344147431</v>
      </c>
      <c r="AA239" s="3">
        <f t="shared" si="49"/>
        <v>5.7332180109061497</v>
      </c>
      <c r="AB239" s="3">
        <f t="shared" si="50"/>
        <v>4.5138077403791712</v>
      </c>
      <c r="AC239" s="3">
        <f t="shared" si="51"/>
        <v>3.59833245317013</v>
      </c>
      <c r="AD239" s="3">
        <f t="shared" si="52"/>
        <v>4.2674610939213622</v>
      </c>
      <c r="AE239" s="3">
        <f t="shared" si="53"/>
        <v>2.8416572724924762</v>
      </c>
      <c r="AF239" s="3">
        <f t="shared" si="54"/>
        <v>2.338479501650454</v>
      </c>
      <c r="AG239" s="18">
        <f t="shared" si="55"/>
        <v>-0.6809831431772011</v>
      </c>
      <c r="AH239" s="3">
        <f t="shared" si="56"/>
        <v>6.0456847775919442</v>
      </c>
      <c r="AI239" s="3">
        <f t="shared" si="57"/>
        <v>-1.6019102255367415</v>
      </c>
      <c r="AJ239" s="3">
        <f t="shared" si="58"/>
        <v>-1.8560929525749046</v>
      </c>
      <c r="AK239" s="3">
        <f t="shared" si="59"/>
        <v>-0.51748985071260734</v>
      </c>
      <c r="AL239" s="3">
        <f t="shared" si="60"/>
        <v>-2.0069876497129684</v>
      </c>
      <c r="AM239" s="3">
        <f t="shared" si="61"/>
        <v>-1.8730066997782515</v>
      </c>
      <c r="AN239" t="str">
        <f t="shared" si="62"/>
        <v/>
      </c>
      <c r="AO239" t="str">
        <f t="shared" si="63"/>
        <v>BI-RUI-BR11LD</v>
      </c>
    </row>
    <row r="240" spans="1:41">
      <c r="A240" s="1">
        <v>706</v>
      </c>
      <c r="B240" t="s">
        <v>38</v>
      </c>
      <c r="C240" t="s">
        <v>69</v>
      </c>
      <c r="E240" s="5">
        <v>70.587244881250271</v>
      </c>
      <c r="F240" s="5">
        <v>66.09994173374001</v>
      </c>
      <c r="G240" s="5">
        <v>60.157801390741803</v>
      </c>
      <c r="H240" s="5">
        <v>61.101898438476383</v>
      </c>
      <c r="I240" s="5">
        <v>64.240182862829926</v>
      </c>
      <c r="J240" s="5">
        <v>57.16817685823807</v>
      </c>
      <c r="K240" s="5">
        <v>62.265065256933262</v>
      </c>
      <c r="L240" s="5">
        <v>60.211738019493772</v>
      </c>
      <c r="M240" s="5">
        <v>55.102297572244417</v>
      </c>
      <c r="N240" s="5">
        <v>63.259662715581257</v>
      </c>
      <c r="O240" s="5">
        <v>63.643380879983333</v>
      </c>
      <c r="P240" s="5">
        <v>55.169436291162121</v>
      </c>
      <c r="Q240" s="5">
        <v>63.26189549366017</v>
      </c>
      <c r="R240" s="5">
        <v>63.191502217547033</v>
      </c>
      <c r="S240" s="5">
        <v>57.410909075331482</v>
      </c>
      <c r="T240" s="5">
        <v>62.983408222187073</v>
      </c>
      <c r="U240" s="5">
        <v>64.088907775186982</v>
      </c>
      <c r="V240" s="5">
        <v>58.397053893571893</v>
      </c>
      <c r="W240" s="5">
        <v>61.763014960382158</v>
      </c>
      <c r="X240" s="5">
        <v>64.285295122167355</v>
      </c>
      <c r="Y240" s="5">
        <v>58.104563532153151</v>
      </c>
      <c r="Z240" s="3">
        <f t="shared" si="48"/>
        <v>10.429443490508469</v>
      </c>
      <c r="AA240" s="3">
        <f t="shared" si="49"/>
        <v>3.9337215802383128</v>
      </c>
      <c r="AB240" s="3">
        <f t="shared" si="50"/>
        <v>7.1627676846888448</v>
      </c>
      <c r="AC240" s="3">
        <f t="shared" si="51"/>
        <v>8.0902264244191358</v>
      </c>
      <c r="AD240" s="3">
        <f t="shared" si="52"/>
        <v>5.8509864183286879</v>
      </c>
      <c r="AE240" s="3">
        <f t="shared" si="53"/>
        <v>4.5863543286151796</v>
      </c>
      <c r="AF240" s="3">
        <f t="shared" si="54"/>
        <v>3.6584514282290073</v>
      </c>
      <c r="AG240" s="18">
        <f t="shared" si="55"/>
        <v>4.4873031475102607</v>
      </c>
      <c r="AH240" s="3">
        <f t="shared" si="56"/>
        <v>5.9421403429982078</v>
      </c>
      <c r="AI240" s="3">
        <f t="shared" si="57"/>
        <v>2.0533272374394897</v>
      </c>
      <c r="AJ240" s="3">
        <f t="shared" si="58"/>
        <v>-0.38371816440207596</v>
      </c>
      <c r="AK240" s="3">
        <f t="shared" si="59"/>
        <v>7.0393276113136949E-2</v>
      </c>
      <c r="AL240" s="3">
        <f t="shared" si="60"/>
        <v>-1.105499552999909</v>
      </c>
      <c r="AM240" s="3">
        <f t="shared" si="61"/>
        <v>-2.5222801617851971</v>
      </c>
      <c r="AN240" t="str">
        <f t="shared" si="62"/>
        <v/>
      </c>
      <c r="AO240" t="str">
        <f t="shared" si="63"/>
        <v>BI-RUI-BR11LD</v>
      </c>
    </row>
    <row r="241" spans="1:41">
      <c r="A241" s="1">
        <v>644</v>
      </c>
      <c r="B241" t="s">
        <v>39</v>
      </c>
      <c r="C241" t="s">
        <v>69</v>
      </c>
      <c r="E241" s="5">
        <v>60.434427150052556</v>
      </c>
      <c r="F241" s="5">
        <v>65.30158399630136</v>
      </c>
      <c r="G241" s="5">
        <v>53.403730756541783</v>
      </c>
      <c r="H241" s="5">
        <v>58.477076231782007</v>
      </c>
      <c r="I241" s="5">
        <v>58.520979845448302</v>
      </c>
      <c r="J241" s="5">
        <v>52.098863490429117</v>
      </c>
      <c r="K241" s="5">
        <v>61.679564493635432</v>
      </c>
      <c r="L241" s="5">
        <v>61.634728131579848</v>
      </c>
      <c r="M241" s="5">
        <v>52.287568382025711</v>
      </c>
      <c r="N241" s="5">
        <v>62.028109137677554</v>
      </c>
      <c r="O241" s="5">
        <v>59.674163208725503</v>
      </c>
      <c r="P241" s="5">
        <v>53.758989308072863</v>
      </c>
      <c r="Q241" s="5">
        <v>59.907226757357428</v>
      </c>
      <c r="R241" s="5">
        <v>60.948608520585942</v>
      </c>
      <c r="S241" s="5">
        <v>53.983444239804527</v>
      </c>
      <c r="T241" s="5">
        <v>60.09480760652292</v>
      </c>
      <c r="U241" s="5">
        <v>60.002761737706429</v>
      </c>
      <c r="V241" s="5">
        <v>55.672302275303601</v>
      </c>
      <c r="W241" s="5">
        <v>61.344818894041254</v>
      </c>
      <c r="X241" s="5">
        <v>60.577792967654723</v>
      </c>
      <c r="Y241" s="5">
        <v>55.059830142479314</v>
      </c>
      <c r="Z241" s="3">
        <f t="shared" si="48"/>
        <v>7.0306963935107731</v>
      </c>
      <c r="AA241" s="3">
        <f t="shared" si="49"/>
        <v>6.3782127413528897</v>
      </c>
      <c r="AB241" s="3">
        <f t="shared" si="50"/>
        <v>9.3919961116097213</v>
      </c>
      <c r="AC241" s="3">
        <f t="shared" si="51"/>
        <v>8.2691198296046906</v>
      </c>
      <c r="AD241" s="3">
        <f t="shared" si="52"/>
        <v>5.9237825175529011</v>
      </c>
      <c r="AE241" s="3">
        <f t="shared" si="53"/>
        <v>4.4225053312193197</v>
      </c>
      <c r="AF241" s="3">
        <f t="shared" si="54"/>
        <v>6.28498875156194</v>
      </c>
      <c r="AG241" s="18">
        <f t="shared" si="55"/>
        <v>-4.867156846248804</v>
      </c>
      <c r="AH241" s="3">
        <f t="shared" si="56"/>
        <v>11.897853239759577</v>
      </c>
      <c r="AI241" s="3">
        <f t="shared" si="57"/>
        <v>4.4836362055583834E-2</v>
      </c>
      <c r="AJ241" s="3">
        <f t="shared" si="58"/>
        <v>2.3539459289520508</v>
      </c>
      <c r="AK241" s="3">
        <f t="shared" si="59"/>
        <v>-1.0413817632285145</v>
      </c>
      <c r="AL241" s="3">
        <f t="shared" si="60"/>
        <v>9.204586881649135E-2</v>
      </c>
      <c r="AM241" s="3">
        <f t="shared" si="61"/>
        <v>0.76702592638653044</v>
      </c>
      <c r="AN241" t="str">
        <f t="shared" si="62"/>
        <v/>
      </c>
      <c r="AO241" t="str">
        <f t="shared" si="63"/>
        <v/>
      </c>
    </row>
    <row r="242" spans="1:41">
      <c r="A242" s="1">
        <v>583</v>
      </c>
      <c r="B242" t="s">
        <v>40</v>
      </c>
      <c r="C242" t="s">
        <v>69</v>
      </c>
      <c r="E242" s="5">
        <v>65.80646399256824</v>
      </c>
      <c r="F242" s="5">
        <v>63.994657623484052</v>
      </c>
      <c r="G242" s="5">
        <v>56.940758947859742</v>
      </c>
      <c r="H242" s="5">
        <v>65.20567793117138</v>
      </c>
      <c r="I242" s="5">
        <v>64.352962960410352</v>
      </c>
      <c r="J242" s="5">
        <v>57.283692214260597</v>
      </c>
      <c r="K242" s="5">
        <v>65.48611210104994</v>
      </c>
      <c r="L242" s="5">
        <v>64.11063025540345</v>
      </c>
      <c r="M242" s="5">
        <v>56.29810607328001</v>
      </c>
      <c r="N242" s="5">
        <v>65.461105451546885</v>
      </c>
      <c r="O242" s="5">
        <v>63.879526147277858</v>
      </c>
      <c r="P242" s="5">
        <v>56.716474520911611</v>
      </c>
      <c r="Q242" s="5">
        <v>65.882371052133607</v>
      </c>
      <c r="R242" s="5">
        <v>65.88960910108851</v>
      </c>
      <c r="S242" s="5">
        <v>57.900657998384581</v>
      </c>
      <c r="T242" s="5">
        <v>64.088872047257553</v>
      </c>
      <c r="U242" s="5">
        <v>63.808412084425761</v>
      </c>
      <c r="V242" s="5">
        <v>59.209299841501462</v>
      </c>
      <c r="W242" s="5">
        <v>62.582332997780021</v>
      </c>
      <c r="X242" s="5">
        <v>63.672132132894113</v>
      </c>
      <c r="Y242" s="5">
        <v>58.321696733551903</v>
      </c>
      <c r="Z242" s="3">
        <f t="shared" si="48"/>
        <v>8.8657050447084984</v>
      </c>
      <c r="AA242" s="3">
        <f t="shared" si="49"/>
        <v>7.9219857169107826</v>
      </c>
      <c r="AB242" s="3">
        <f t="shared" si="50"/>
        <v>9.18800602776993</v>
      </c>
      <c r="AC242" s="3">
        <f t="shared" si="51"/>
        <v>8.7446309306352745</v>
      </c>
      <c r="AD242" s="3">
        <f t="shared" si="52"/>
        <v>7.9817130537490257</v>
      </c>
      <c r="AE242" s="3">
        <f t="shared" si="53"/>
        <v>4.8795722057560909</v>
      </c>
      <c r="AF242" s="3">
        <f t="shared" si="54"/>
        <v>4.2606362642281184</v>
      </c>
      <c r="AG242" s="18">
        <f t="shared" si="55"/>
        <v>1.8118063690841879</v>
      </c>
      <c r="AH242" s="3">
        <f t="shared" si="56"/>
        <v>7.0538986756243105</v>
      </c>
      <c r="AI242" s="3">
        <f t="shared" si="57"/>
        <v>1.3754818456464903</v>
      </c>
      <c r="AJ242" s="3">
        <f t="shared" si="58"/>
        <v>1.5815793042690274</v>
      </c>
      <c r="AK242" s="3">
        <f t="shared" si="59"/>
        <v>-7.23804895490332E-3</v>
      </c>
      <c r="AL242" s="3">
        <f t="shared" si="60"/>
        <v>0.28045996283179164</v>
      </c>
      <c r="AM242" s="3">
        <f t="shared" si="61"/>
        <v>-1.0897991351140917</v>
      </c>
      <c r="AN242" t="str">
        <f t="shared" si="62"/>
        <v/>
      </c>
      <c r="AO242" t="str">
        <f t="shared" si="63"/>
        <v/>
      </c>
    </row>
    <row r="243" spans="1:41" s="12" customFormat="1">
      <c r="A243" s="1">
        <v>145</v>
      </c>
      <c r="B243" s="12" t="s">
        <v>41</v>
      </c>
      <c r="C243" s="12" t="s">
        <v>69</v>
      </c>
      <c r="D243"/>
      <c r="E243" s="5">
        <v>64.573139016702612</v>
      </c>
      <c r="F243" s="5">
        <v>63.01140979722436</v>
      </c>
      <c r="G243" s="5">
        <v>56.825870380506522</v>
      </c>
      <c r="H243" s="5">
        <v>64.349030150472672</v>
      </c>
      <c r="I243" s="5">
        <v>65.345960209615143</v>
      </c>
      <c r="J243" s="5">
        <v>56.887288642145883</v>
      </c>
      <c r="K243" s="5">
        <v>64.760624983127286</v>
      </c>
      <c r="L243" s="5">
        <v>65.500810719558174</v>
      </c>
      <c r="M243" s="5">
        <v>58.081993291143618</v>
      </c>
      <c r="N243" s="5">
        <v>65.316036066274989</v>
      </c>
      <c r="O243" s="5">
        <v>66.524317974652291</v>
      </c>
      <c r="P243" s="5">
        <v>58.358057484957577</v>
      </c>
      <c r="Q243" s="5">
        <v>66.077622821416057</v>
      </c>
      <c r="R243" s="5">
        <v>66.175720044188623</v>
      </c>
      <c r="S243" s="5">
        <v>58.958828441750811</v>
      </c>
      <c r="T243" s="5">
        <v>63.937416053503433</v>
      </c>
      <c r="U243" s="5">
        <v>67.254107675361851</v>
      </c>
      <c r="V243" s="5">
        <v>59.794437103298947</v>
      </c>
      <c r="W243" s="5">
        <v>63.17013541565322</v>
      </c>
      <c r="X243" s="5">
        <v>63.916866637790577</v>
      </c>
      <c r="Y243" s="5">
        <v>59.063100854973918</v>
      </c>
      <c r="Z243" s="3">
        <f t="shared" si="48"/>
        <v>7.7472686361960896</v>
      </c>
      <c r="AA243" s="3">
        <f t="shared" si="49"/>
        <v>7.4617415083267886</v>
      </c>
      <c r="AB243" s="3">
        <f t="shared" si="50"/>
        <v>6.6786316919836679</v>
      </c>
      <c r="AC243" s="3">
        <f t="shared" si="51"/>
        <v>6.9579785813174126</v>
      </c>
      <c r="AD243" s="3">
        <f t="shared" si="52"/>
        <v>7.1187943796652462</v>
      </c>
      <c r="AE243" s="3">
        <f t="shared" si="53"/>
        <v>4.1429789502044869</v>
      </c>
      <c r="AF243" s="3">
        <f t="shared" si="54"/>
        <v>4.1070345606793026</v>
      </c>
      <c r="AG243" s="18">
        <f t="shared" si="55"/>
        <v>1.5617292194782522</v>
      </c>
      <c r="AH243" s="3">
        <f t="shared" si="56"/>
        <v>6.1855394167178375</v>
      </c>
      <c r="AI243" s="3">
        <f t="shared" si="57"/>
        <v>-0.74018573643088814</v>
      </c>
      <c r="AJ243" s="3">
        <f t="shared" si="58"/>
        <v>-1.2082819083773018</v>
      </c>
      <c r="AK243" s="3">
        <f t="shared" si="59"/>
        <v>-9.8097222772565829E-2</v>
      </c>
      <c r="AL243" s="3">
        <f t="shared" si="60"/>
        <v>-3.3166916218584177</v>
      </c>
      <c r="AM243" s="3">
        <f t="shared" si="61"/>
        <v>-0.7467312221373561</v>
      </c>
      <c r="AN243" t="str">
        <f t="shared" si="62"/>
        <v/>
      </c>
      <c r="AO243" t="str">
        <f t="shared" si="63"/>
        <v>BI-RUI-BR11LD</v>
      </c>
    </row>
    <row r="244" spans="1:41">
      <c r="A244" s="2">
        <v>207</v>
      </c>
      <c r="B244" t="s">
        <v>27</v>
      </c>
      <c r="C244" t="s">
        <v>71</v>
      </c>
      <c r="D244" t="s">
        <v>72</v>
      </c>
      <c r="E244" s="5">
        <v>74.400904838852497</v>
      </c>
      <c r="F244" s="5">
        <v>73.174412373438358</v>
      </c>
      <c r="G244" s="5">
        <v>69.136429923520723</v>
      </c>
      <c r="H244" s="5">
        <v>74.651912885712747</v>
      </c>
      <c r="I244" s="5">
        <v>74.410295455855092</v>
      </c>
      <c r="J244" s="5">
        <v>64.688719318910842</v>
      </c>
      <c r="K244" s="5">
        <v>74.065008069368218</v>
      </c>
      <c r="L244" s="5">
        <v>74.126954163588081</v>
      </c>
      <c r="M244" s="5">
        <v>68.946283671561801</v>
      </c>
      <c r="N244" s="5">
        <v>74.957614848909131</v>
      </c>
      <c r="O244" s="5">
        <v>72.860666059961176</v>
      </c>
      <c r="P244" s="5">
        <v>68.499855794997885</v>
      </c>
      <c r="Q244" s="5">
        <v>73.637792743507688</v>
      </c>
      <c r="R244" s="5">
        <v>74.085425269252539</v>
      </c>
      <c r="S244" s="5">
        <v>69.104067268807526</v>
      </c>
      <c r="T244" s="5">
        <v>72.941842408628816</v>
      </c>
      <c r="U244" s="5">
        <v>74.846632223110817</v>
      </c>
      <c r="V244" s="5">
        <v>70.821548868715311</v>
      </c>
      <c r="W244" s="5">
        <v>70.837757454087154</v>
      </c>
      <c r="X244" s="5">
        <v>71.873597260228053</v>
      </c>
      <c r="Y244" s="5">
        <v>74.423372220486797</v>
      </c>
      <c r="Z244" s="3">
        <f t="shared" si="48"/>
        <v>5.2644749153317747</v>
      </c>
      <c r="AA244" s="3">
        <f t="shared" si="49"/>
        <v>9.9631935668019054</v>
      </c>
      <c r="AB244" s="3">
        <f t="shared" si="50"/>
        <v>5.1187243978064174</v>
      </c>
      <c r="AC244" s="3">
        <f t="shared" si="51"/>
        <v>6.4577590539112464</v>
      </c>
      <c r="AD244" s="3">
        <f t="shared" si="52"/>
        <v>4.5337254747001623</v>
      </c>
      <c r="AE244" s="3">
        <f t="shared" si="53"/>
        <v>2.1202935399135043</v>
      </c>
      <c r="AF244" s="3">
        <f t="shared" si="54"/>
        <v>-3.5856147663996438</v>
      </c>
      <c r="AG244" s="18">
        <f t="shared" si="55"/>
        <v>1.2264924654141396</v>
      </c>
      <c r="AH244" s="3">
        <f t="shared" si="56"/>
        <v>4.0379824499176351</v>
      </c>
      <c r="AI244" s="3">
        <f t="shared" si="57"/>
        <v>-6.1946094219862857E-2</v>
      </c>
      <c r="AJ244" s="3">
        <f t="shared" si="58"/>
        <v>2.0969487889479552</v>
      </c>
      <c r="AK244" s="3">
        <f t="shared" si="59"/>
        <v>-0.4476325257448508</v>
      </c>
      <c r="AL244" s="3">
        <f t="shared" si="60"/>
        <v>-1.904789814482001</v>
      </c>
      <c r="AM244" s="3">
        <f t="shared" si="61"/>
        <v>-1.0358398061408991</v>
      </c>
      <c r="AN244" t="str">
        <f t="shared" si="62"/>
        <v>BI-RUI-BR15LD</v>
      </c>
      <c r="AO244" t="str">
        <f t="shared" si="63"/>
        <v/>
      </c>
    </row>
    <row r="245" spans="1:41">
      <c r="A245" s="1">
        <v>270</v>
      </c>
      <c r="B245" t="s">
        <v>30</v>
      </c>
      <c r="C245" t="s">
        <v>71</v>
      </c>
      <c r="E245" s="5">
        <v>74.13229812718555</v>
      </c>
      <c r="F245" s="5">
        <v>70.863594501139232</v>
      </c>
      <c r="G245" s="5">
        <v>68.43750438864663</v>
      </c>
      <c r="H245" s="5">
        <v>73.613497329778255</v>
      </c>
      <c r="I245" s="5">
        <v>72.19214727254149</v>
      </c>
      <c r="J245" s="5">
        <v>62.411587255227943</v>
      </c>
      <c r="K245" s="5">
        <v>74.064946564542183</v>
      </c>
      <c r="L245" s="5">
        <v>72.454467060850703</v>
      </c>
      <c r="M245" s="5">
        <v>69.942239430296098</v>
      </c>
      <c r="N245" s="5">
        <v>74.147514717570601</v>
      </c>
      <c r="O245" s="5">
        <v>73.777394594230273</v>
      </c>
      <c r="P245" s="5">
        <v>67.64601991064221</v>
      </c>
      <c r="Q245" s="5">
        <v>74.250539316260969</v>
      </c>
      <c r="R245" s="5">
        <v>74.676169927698311</v>
      </c>
      <c r="S245" s="5">
        <v>67.966114936095067</v>
      </c>
      <c r="T245" s="5">
        <v>71.499058943492443</v>
      </c>
      <c r="U245" s="5">
        <v>73.568267028179605</v>
      </c>
      <c r="V245" s="5">
        <v>68.081276478657855</v>
      </c>
      <c r="W245" s="5">
        <v>70.691234076633137</v>
      </c>
      <c r="X245" s="5">
        <v>69.65534596449271</v>
      </c>
      <c r="Y245" s="5">
        <v>67.999303954732198</v>
      </c>
      <c r="Z245" s="3">
        <f t="shared" si="48"/>
        <v>5.6947937385389196</v>
      </c>
      <c r="AA245" s="3">
        <f t="shared" si="49"/>
        <v>11.201910074550312</v>
      </c>
      <c r="AB245" s="3">
        <f t="shared" si="50"/>
        <v>4.1227071342460846</v>
      </c>
      <c r="AC245" s="3">
        <f t="shared" si="51"/>
        <v>6.5014948069283918</v>
      </c>
      <c r="AD245" s="3">
        <f t="shared" si="52"/>
        <v>6.2844243801659019</v>
      </c>
      <c r="AE245" s="3">
        <f t="shared" si="53"/>
        <v>3.4177824648345876</v>
      </c>
      <c r="AF245" s="3">
        <f t="shared" si="54"/>
        <v>2.6919301219009384</v>
      </c>
      <c r="AG245" s="18">
        <f t="shared" si="55"/>
        <v>3.2687036260463174</v>
      </c>
      <c r="AH245" s="3">
        <f t="shared" si="56"/>
        <v>2.4260901124926022</v>
      </c>
      <c r="AI245" s="3">
        <f t="shared" si="57"/>
        <v>1.6104795036914794</v>
      </c>
      <c r="AJ245" s="3">
        <f t="shared" si="58"/>
        <v>0.37012012334032818</v>
      </c>
      <c r="AK245" s="3">
        <f t="shared" si="59"/>
        <v>-0.4256306114373416</v>
      </c>
      <c r="AL245" s="3">
        <f t="shared" si="60"/>
        <v>-2.0692080846871619</v>
      </c>
      <c r="AM245" s="3">
        <f t="shared" si="61"/>
        <v>1.0358881121404266</v>
      </c>
      <c r="AN245" t="str">
        <f t="shared" si="62"/>
        <v/>
      </c>
      <c r="AO245" t="str">
        <f t="shared" si="63"/>
        <v>BI-RUI-BR15LD</v>
      </c>
    </row>
    <row r="246" spans="1:41">
      <c r="A246" s="1">
        <v>458</v>
      </c>
      <c r="B246" t="s">
        <v>32</v>
      </c>
      <c r="C246" t="s">
        <v>71</v>
      </c>
      <c r="E246" s="5">
        <v>72.72689392405465</v>
      </c>
      <c r="F246" s="5">
        <v>71.59018468477781</v>
      </c>
      <c r="G246" s="5">
        <v>65.956181068180371</v>
      </c>
      <c r="H246" s="5">
        <v>72.760188516232859</v>
      </c>
      <c r="I246" s="5">
        <v>71.571602624202086</v>
      </c>
      <c r="J246" s="5">
        <v>62.019325197498112</v>
      </c>
      <c r="K246" s="5">
        <v>72.818035004600105</v>
      </c>
      <c r="L246" s="5">
        <v>71.648995353320075</v>
      </c>
      <c r="M246" s="5">
        <v>68.526285173346906</v>
      </c>
      <c r="N246" s="5">
        <v>74.133794903690841</v>
      </c>
      <c r="O246" s="5">
        <v>72.24967170458109</v>
      </c>
      <c r="P246" s="5">
        <v>65.347143683833664</v>
      </c>
      <c r="Q246" s="5">
        <v>74.193947727632008</v>
      </c>
      <c r="R246" s="5">
        <v>76.077303474344362</v>
      </c>
      <c r="S246" s="5">
        <v>69.289243097812289</v>
      </c>
      <c r="T246" s="5">
        <v>72.91130467681397</v>
      </c>
      <c r="U246" s="5">
        <v>73.804558623861652</v>
      </c>
      <c r="V246" s="5">
        <v>69.964745725206512</v>
      </c>
      <c r="W246" s="5">
        <v>71.087512774731522</v>
      </c>
      <c r="X246" s="5">
        <v>70.830393384638356</v>
      </c>
      <c r="Y246" s="5">
        <v>72.331779112983455</v>
      </c>
      <c r="Z246" s="3">
        <f t="shared" si="48"/>
        <v>6.7707128558742795</v>
      </c>
      <c r="AA246" s="3">
        <f t="shared" si="49"/>
        <v>10.740863318734746</v>
      </c>
      <c r="AB246" s="3">
        <f t="shared" si="50"/>
        <v>4.291749831253199</v>
      </c>
      <c r="AC246" s="3">
        <f t="shared" si="51"/>
        <v>8.7866512198571769</v>
      </c>
      <c r="AD246" s="3">
        <f t="shared" si="52"/>
        <v>4.9047046298197188</v>
      </c>
      <c r="AE246" s="3">
        <f t="shared" si="53"/>
        <v>2.9465589516074573</v>
      </c>
      <c r="AF246" s="3">
        <f t="shared" si="54"/>
        <v>-1.2442663382519328</v>
      </c>
      <c r="AG246" s="18">
        <f t="shared" si="55"/>
        <v>1.1367092392768399</v>
      </c>
      <c r="AH246" s="3">
        <f t="shared" si="56"/>
        <v>5.6340036165974396</v>
      </c>
      <c r="AI246" s="3">
        <f t="shared" si="57"/>
        <v>1.1690396512800305</v>
      </c>
      <c r="AJ246" s="3">
        <f t="shared" si="58"/>
        <v>1.8841231991097516</v>
      </c>
      <c r="AK246" s="3">
        <f t="shared" si="59"/>
        <v>-1.8833557467123541</v>
      </c>
      <c r="AL246" s="3">
        <f t="shared" si="60"/>
        <v>-0.89325394704768257</v>
      </c>
      <c r="AM246" s="3">
        <f t="shared" si="61"/>
        <v>0.25711939009316609</v>
      </c>
      <c r="AN246" t="str">
        <f t="shared" si="62"/>
        <v/>
      </c>
      <c r="AO246" t="str">
        <f t="shared" si="63"/>
        <v/>
      </c>
    </row>
    <row r="247" spans="1:41">
      <c r="A247" s="1">
        <v>20</v>
      </c>
      <c r="B247" t="s">
        <v>33</v>
      </c>
      <c r="C247" t="s">
        <v>71</v>
      </c>
      <c r="E247" s="5">
        <v>72.354051626181075</v>
      </c>
      <c r="F247" s="5">
        <v>70.607495959376678</v>
      </c>
      <c r="G247" s="5">
        <v>65.567434702878543</v>
      </c>
      <c r="H247" s="5">
        <v>73.365821121568104</v>
      </c>
      <c r="I247" s="5">
        <v>75.012360318128259</v>
      </c>
      <c r="J247" s="5">
        <v>64.462470342754955</v>
      </c>
      <c r="K247" s="5">
        <v>73.946220423536147</v>
      </c>
      <c r="L247" s="5">
        <v>72.239960427365887</v>
      </c>
      <c r="M247" s="5">
        <v>67.777654271721204</v>
      </c>
      <c r="N247" s="5">
        <v>72.820303864672638</v>
      </c>
      <c r="O247" s="5">
        <v>74.237479501218814</v>
      </c>
      <c r="P247" s="5">
        <v>64.690462417881164</v>
      </c>
      <c r="Q247" s="5">
        <v>74.058605011592519</v>
      </c>
      <c r="R247" s="5">
        <v>73.256936238499378</v>
      </c>
      <c r="S247" s="5">
        <v>67.470970976087784</v>
      </c>
      <c r="T247" s="5">
        <v>71.417072608408773</v>
      </c>
      <c r="U247" s="5">
        <v>76.054830501153234</v>
      </c>
      <c r="V247" s="5">
        <v>67.618771845596484</v>
      </c>
      <c r="W247" s="5">
        <v>70.750725675991561</v>
      </c>
      <c r="X247" s="5">
        <v>71.718640864941975</v>
      </c>
      <c r="Y247" s="5">
        <v>67.868664951505949</v>
      </c>
      <c r="Z247" s="3">
        <f t="shared" si="48"/>
        <v>6.7866169233025317</v>
      </c>
      <c r="AA247" s="3">
        <f t="shared" si="49"/>
        <v>8.9033507788131487</v>
      </c>
      <c r="AB247" s="3">
        <f t="shared" si="50"/>
        <v>6.1685661518149431</v>
      </c>
      <c r="AC247" s="3">
        <f t="shared" si="51"/>
        <v>8.1298414467914739</v>
      </c>
      <c r="AD247" s="3">
        <f t="shared" si="52"/>
        <v>6.5876340355047347</v>
      </c>
      <c r="AE247" s="3">
        <f t="shared" si="53"/>
        <v>3.7983007628122891</v>
      </c>
      <c r="AF247" s="3">
        <f t="shared" si="54"/>
        <v>2.882060724485612</v>
      </c>
      <c r="AG247" s="18">
        <f t="shared" si="55"/>
        <v>1.7465556668043973</v>
      </c>
      <c r="AH247" s="3">
        <f t="shared" si="56"/>
        <v>5.0400612564981344</v>
      </c>
      <c r="AI247" s="3">
        <f t="shared" si="57"/>
        <v>1.7062599961702603</v>
      </c>
      <c r="AJ247" s="3">
        <f t="shared" si="58"/>
        <v>-1.4171756365461761</v>
      </c>
      <c r="AK247" s="3">
        <f t="shared" si="59"/>
        <v>0.80166877309314089</v>
      </c>
      <c r="AL247" s="3">
        <f t="shared" si="60"/>
        <v>-4.6377578927444603</v>
      </c>
      <c r="AM247" s="3">
        <f t="shared" si="61"/>
        <v>-0.96791518895041406</v>
      </c>
      <c r="AN247" t="str">
        <f t="shared" si="62"/>
        <v/>
      </c>
      <c r="AO247" t="str">
        <f t="shared" si="63"/>
        <v>BI-RUI-BR15LD</v>
      </c>
    </row>
    <row r="248" spans="1:41">
      <c r="A248" s="1">
        <v>521</v>
      </c>
      <c r="B248" t="s">
        <v>34</v>
      </c>
      <c r="C248" t="s">
        <v>71</v>
      </c>
      <c r="E248" s="5">
        <v>72.666798654984348</v>
      </c>
      <c r="F248" s="5">
        <v>71.175747620687872</v>
      </c>
      <c r="G248" s="5">
        <v>65.194503107129492</v>
      </c>
      <c r="H248" s="5">
        <v>73.785053869257354</v>
      </c>
      <c r="I248" s="5">
        <v>72.322810857208538</v>
      </c>
      <c r="J248" s="5">
        <v>66.250977340972838</v>
      </c>
      <c r="K248" s="5">
        <v>73.232596678759705</v>
      </c>
      <c r="L248" s="5">
        <v>72.924532327246666</v>
      </c>
      <c r="M248" s="5">
        <v>64.864435237924425</v>
      </c>
      <c r="N248" s="5">
        <v>73.385345464639272</v>
      </c>
      <c r="O248" s="5">
        <v>73.595642405762263</v>
      </c>
      <c r="P248" s="5">
        <v>69.476375910300362</v>
      </c>
      <c r="Q248" s="5">
        <v>73.392278113348169</v>
      </c>
      <c r="R248" s="5">
        <v>74.712892740840104</v>
      </c>
      <c r="S248" s="5">
        <v>70.571356767775001</v>
      </c>
      <c r="T248" s="5">
        <v>71.949841085639548</v>
      </c>
      <c r="U248" s="5">
        <v>74.361481646215964</v>
      </c>
      <c r="V248" s="5">
        <v>70.227382841069044</v>
      </c>
      <c r="W248" s="5">
        <v>71.539794304867272</v>
      </c>
      <c r="X248" s="5">
        <v>71.217158445281399</v>
      </c>
      <c r="Y248" s="5">
        <v>68.09991962698335</v>
      </c>
      <c r="Z248" s="3">
        <f t="shared" si="48"/>
        <v>7.4722955478548556</v>
      </c>
      <c r="AA248" s="3">
        <f t="shared" si="49"/>
        <v>7.5340765282845155</v>
      </c>
      <c r="AB248" s="3">
        <f t="shared" si="50"/>
        <v>8.36816144083528</v>
      </c>
      <c r="AC248" s="3">
        <f t="shared" si="51"/>
        <v>3.9089695543389098</v>
      </c>
      <c r="AD248" s="3">
        <f t="shared" si="52"/>
        <v>2.8209213455731685</v>
      </c>
      <c r="AE248" s="3">
        <f t="shared" si="53"/>
        <v>1.7224582445705039</v>
      </c>
      <c r="AF248" s="3">
        <f t="shared" si="54"/>
        <v>3.4398746778839211</v>
      </c>
      <c r="AG248" s="18">
        <f t="shared" si="55"/>
        <v>1.4910510342964756</v>
      </c>
      <c r="AH248" s="3">
        <f t="shared" si="56"/>
        <v>5.98124451355838</v>
      </c>
      <c r="AI248" s="3">
        <f t="shared" si="57"/>
        <v>0.30806435151303901</v>
      </c>
      <c r="AJ248" s="3">
        <f t="shared" si="58"/>
        <v>-0.21029694112299069</v>
      </c>
      <c r="AK248" s="3">
        <f t="shared" si="59"/>
        <v>-1.3206146274919348</v>
      </c>
      <c r="AL248" s="3">
        <f t="shared" si="60"/>
        <v>-2.4116405605764157</v>
      </c>
      <c r="AM248" s="3">
        <f t="shared" si="61"/>
        <v>0.32263585958587271</v>
      </c>
      <c r="AN248" t="str">
        <f t="shared" si="62"/>
        <v/>
      </c>
      <c r="AO248" t="str">
        <f t="shared" si="63"/>
        <v>BI-RUI-BR15LD</v>
      </c>
    </row>
    <row r="249" spans="1:41">
      <c r="A249" s="1">
        <v>395</v>
      </c>
      <c r="B249" t="s">
        <v>35</v>
      </c>
      <c r="C249" t="s">
        <v>71</v>
      </c>
      <c r="E249" s="5">
        <v>72.810087461317636</v>
      </c>
      <c r="F249" s="5">
        <v>71.719440107701502</v>
      </c>
      <c r="G249" s="5">
        <v>62.874299251371603</v>
      </c>
      <c r="H249" s="5">
        <v>73.188529175739404</v>
      </c>
      <c r="I249" s="5">
        <v>72.642879855481482</v>
      </c>
      <c r="J249" s="5">
        <v>63.753280752504928</v>
      </c>
      <c r="K249" s="5">
        <v>73.182796966019751</v>
      </c>
      <c r="L249" s="5">
        <v>72.015157016585562</v>
      </c>
      <c r="M249" s="5">
        <v>64.497347785750478</v>
      </c>
      <c r="N249" s="5">
        <v>72.903135505897609</v>
      </c>
      <c r="O249" s="5">
        <v>72.834612889605978</v>
      </c>
      <c r="P249" s="5">
        <v>64.60953930318081</v>
      </c>
      <c r="Q249" s="5">
        <v>72.69941866359278</v>
      </c>
      <c r="R249" s="5">
        <v>71.80559550279726</v>
      </c>
      <c r="S249" s="5">
        <v>67.938523105513326</v>
      </c>
      <c r="T249" s="5">
        <v>70.125961151532422</v>
      </c>
      <c r="U249" s="5">
        <v>72.413691566790575</v>
      </c>
      <c r="V249" s="5">
        <v>69.888035571999609</v>
      </c>
      <c r="W249" s="5">
        <v>71.243958236929501</v>
      </c>
      <c r="X249" s="5">
        <v>69.83089484680319</v>
      </c>
      <c r="Y249" s="5">
        <v>66.603353494242455</v>
      </c>
      <c r="Z249" s="3">
        <f t="shared" si="48"/>
        <v>9.9357882099460326</v>
      </c>
      <c r="AA249" s="3">
        <f t="shared" si="49"/>
        <v>9.4352484232344764</v>
      </c>
      <c r="AB249" s="3">
        <f t="shared" si="50"/>
        <v>8.6854491802692735</v>
      </c>
      <c r="AC249" s="3">
        <f t="shared" si="51"/>
        <v>8.2935962027167989</v>
      </c>
      <c r="AD249" s="3">
        <f t="shared" si="52"/>
        <v>4.7608955580794543</v>
      </c>
      <c r="AE249" s="3">
        <f t="shared" si="53"/>
        <v>0.23792557953281346</v>
      </c>
      <c r="AF249" s="3">
        <f t="shared" si="54"/>
        <v>4.6406047426870458</v>
      </c>
      <c r="AG249" s="18">
        <f t="shared" si="55"/>
        <v>1.0906473536161343</v>
      </c>
      <c r="AH249" s="3">
        <f t="shared" si="56"/>
        <v>8.8451408563298983</v>
      </c>
      <c r="AI249" s="3">
        <f t="shared" si="57"/>
        <v>1.1676399494341894</v>
      </c>
      <c r="AJ249" s="3">
        <f t="shared" si="58"/>
        <v>6.8522616291630811E-2</v>
      </c>
      <c r="AK249" s="3">
        <f t="shared" si="59"/>
        <v>0.89382316079552027</v>
      </c>
      <c r="AL249" s="3">
        <f t="shared" si="60"/>
        <v>-2.287730415258153</v>
      </c>
      <c r="AM249" s="3">
        <f t="shared" si="61"/>
        <v>1.413063390126311</v>
      </c>
      <c r="AN249" t="str">
        <f t="shared" si="62"/>
        <v/>
      </c>
      <c r="AO249" t="str">
        <f t="shared" si="63"/>
        <v>BI-RUI-BR15LD</v>
      </c>
    </row>
    <row r="250" spans="1:41">
      <c r="A250" s="1">
        <v>332</v>
      </c>
      <c r="B250" t="s">
        <v>36</v>
      </c>
      <c r="C250" t="s">
        <v>71</v>
      </c>
      <c r="E250" s="5">
        <v>72.160720396789543</v>
      </c>
      <c r="F250" s="5">
        <v>70.21873745508384</v>
      </c>
      <c r="G250" s="5">
        <v>63.691806149051857</v>
      </c>
      <c r="H250" s="5">
        <v>71.376484086789603</v>
      </c>
      <c r="I250" s="5">
        <v>70.759625087612307</v>
      </c>
      <c r="J250" s="5">
        <v>65.009083391796239</v>
      </c>
      <c r="K250" s="5">
        <v>72.437875745254331</v>
      </c>
      <c r="L250" s="5">
        <v>72.305555137441914</v>
      </c>
      <c r="M250" s="5">
        <v>66.244559922746404</v>
      </c>
      <c r="N250" s="5">
        <v>73.457432562677795</v>
      </c>
      <c r="O250" s="5">
        <v>71.232521310723016</v>
      </c>
      <c r="P250" s="5">
        <v>66.071349977981001</v>
      </c>
      <c r="Q250" s="5">
        <v>72.683647083759155</v>
      </c>
      <c r="R250" s="5">
        <v>72.253391163533124</v>
      </c>
      <c r="S250" s="5">
        <v>65.619424925747438</v>
      </c>
      <c r="T250" s="5">
        <v>70.742637568429586</v>
      </c>
      <c r="U250" s="5">
        <v>70.482521311692437</v>
      </c>
      <c r="V250" s="5">
        <v>66.008538103523705</v>
      </c>
      <c r="W250" s="5">
        <v>67.943069943384231</v>
      </c>
      <c r="X250" s="5">
        <v>70.200899536960932</v>
      </c>
      <c r="Y250" s="5">
        <v>68.785506784716617</v>
      </c>
      <c r="Z250" s="3">
        <f t="shared" si="48"/>
        <v>8.4689142477376862</v>
      </c>
      <c r="AA250" s="3">
        <f t="shared" si="49"/>
        <v>6.3674006949933641</v>
      </c>
      <c r="AB250" s="3">
        <f t="shared" si="50"/>
        <v>6.1933158225079268</v>
      </c>
      <c r="AC250" s="3">
        <f t="shared" si="51"/>
        <v>7.3860825846967941</v>
      </c>
      <c r="AD250" s="3">
        <f t="shared" si="52"/>
        <v>7.0642221580117166</v>
      </c>
      <c r="AE250" s="3">
        <f t="shared" si="53"/>
        <v>4.7340994649058814</v>
      </c>
      <c r="AF250" s="3">
        <f t="shared" si="54"/>
        <v>-0.84243684133238617</v>
      </c>
      <c r="AG250" s="18">
        <f t="shared" si="55"/>
        <v>1.9419829417057031</v>
      </c>
      <c r="AH250" s="3">
        <f t="shared" si="56"/>
        <v>6.5269313060319831</v>
      </c>
      <c r="AI250" s="3">
        <f t="shared" si="57"/>
        <v>0.13232060781241728</v>
      </c>
      <c r="AJ250" s="3">
        <f t="shared" si="58"/>
        <v>2.2249112519547793</v>
      </c>
      <c r="AK250" s="3">
        <f t="shared" si="59"/>
        <v>0.43025592022603121</v>
      </c>
      <c r="AL250" s="3">
        <f t="shared" si="60"/>
        <v>0.26011625673714889</v>
      </c>
      <c r="AM250" s="3">
        <f t="shared" si="61"/>
        <v>-2.2578295935767017</v>
      </c>
      <c r="AN250" t="str">
        <f t="shared" si="62"/>
        <v/>
      </c>
      <c r="AO250" t="str">
        <f t="shared" si="63"/>
        <v>BI-RUI-BR15LD</v>
      </c>
    </row>
    <row r="251" spans="1:41">
      <c r="A251" s="1">
        <v>83</v>
      </c>
      <c r="B251" t="s">
        <v>37</v>
      </c>
      <c r="C251" t="s">
        <v>71</v>
      </c>
      <c r="E251" s="5">
        <v>72.230995306102216</v>
      </c>
      <c r="F251" s="5">
        <v>71.789016176242896</v>
      </c>
      <c r="G251" s="5">
        <v>63.865736601697343</v>
      </c>
      <c r="H251" s="5">
        <v>71.131596041394701</v>
      </c>
      <c r="I251" s="5">
        <v>71.976972453371019</v>
      </c>
      <c r="J251" s="5">
        <v>66.854568115947131</v>
      </c>
      <c r="K251" s="5">
        <v>70.488364283915047</v>
      </c>
      <c r="L251" s="5">
        <v>71.553477522292468</v>
      </c>
      <c r="M251" s="5">
        <v>66.08773812280468</v>
      </c>
      <c r="N251" s="5">
        <v>71.528162309146552</v>
      </c>
      <c r="O251" s="5">
        <v>70.831244632720114</v>
      </c>
      <c r="P251" s="5">
        <v>63.866680529998384</v>
      </c>
      <c r="Q251" s="5">
        <v>70.74543269117035</v>
      </c>
      <c r="R251" s="5">
        <v>70.717732916116717</v>
      </c>
      <c r="S251" s="5">
        <v>66.669399311841687</v>
      </c>
      <c r="T251" s="5">
        <v>69.684129615529713</v>
      </c>
      <c r="U251" s="5">
        <v>71.303325095109585</v>
      </c>
      <c r="V251" s="5">
        <v>66.374656206063278</v>
      </c>
      <c r="W251" s="5">
        <v>68.389227814597604</v>
      </c>
      <c r="X251" s="5">
        <v>68.618043330156951</v>
      </c>
      <c r="Y251" s="5">
        <v>65.892720598363482</v>
      </c>
      <c r="Z251" s="3">
        <f t="shared" si="48"/>
        <v>8.365258704404873</v>
      </c>
      <c r="AA251" s="3">
        <f t="shared" si="49"/>
        <v>4.2770279254475696</v>
      </c>
      <c r="AB251" s="3">
        <f t="shared" si="50"/>
        <v>4.4006261611103668</v>
      </c>
      <c r="AC251" s="3">
        <f t="shared" si="51"/>
        <v>7.6614817791481684</v>
      </c>
      <c r="AD251" s="3">
        <f t="shared" si="52"/>
        <v>4.0760333793286634</v>
      </c>
      <c r="AE251" s="3">
        <f t="shared" si="53"/>
        <v>3.3094734094664346</v>
      </c>
      <c r="AF251" s="3">
        <f t="shared" si="54"/>
        <v>2.4965072162341215</v>
      </c>
      <c r="AG251" s="18">
        <f t="shared" si="55"/>
        <v>0.44197912985931964</v>
      </c>
      <c r="AH251" s="3">
        <f t="shared" si="56"/>
        <v>7.9232795745455533</v>
      </c>
      <c r="AI251" s="3">
        <f t="shared" si="57"/>
        <v>-1.0651132383774211</v>
      </c>
      <c r="AJ251" s="3">
        <f t="shared" si="58"/>
        <v>0.69691767642643754</v>
      </c>
      <c r="AK251" s="3">
        <f t="shared" si="59"/>
        <v>2.7699775053633857E-2</v>
      </c>
      <c r="AL251" s="3">
        <f t="shared" si="60"/>
        <v>-1.6191954795798722</v>
      </c>
      <c r="AM251" s="3">
        <f t="shared" si="61"/>
        <v>-0.2288155155593472</v>
      </c>
      <c r="AN251" t="str">
        <f t="shared" si="62"/>
        <v/>
      </c>
      <c r="AO251" t="str">
        <f t="shared" si="63"/>
        <v/>
      </c>
    </row>
    <row r="252" spans="1:41">
      <c r="A252" s="1">
        <v>707</v>
      </c>
      <c r="B252" t="s">
        <v>38</v>
      </c>
      <c r="C252" t="s">
        <v>71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70.583132911443457</v>
      </c>
      <c r="L252" s="5">
        <v>70.427189781126373</v>
      </c>
      <c r="M252" s="5">
        <v>68.573411821253259</v>
      </c>
      <c r="N252" s="5">
        <v>69.28593724441852</v>
      </c>
      <c r="O252" s="5">
        <v>69.903443586818113</v>
      </c>
      <c r="P252" s="5">
        <v>66.181251333874485</v>
      </c>
      <c r="Q252" s="5">
        <v>69.286975325704049</v>
      </c>
      <c r="R252" s="5">
        <v>68.795184082744001</v>
      </c>
      <c r="S252" s="5">
        <v>65.407943520290416</v>
      </c>
      <c r="T252" s="5">
        <v>69.251999838368164</v>
      </c>
      <c r="U252" s="5">
        <v>67.928400068867518</v>
      </c>
      <c r="V252" s="5">
        <v>65.278510506058282</v>
      </c>
      <c r="W252" s="5">
        <v>65.962892992449</v>
      </c>
      <c r="X252" s="5">
        <v>67.122236829535069</v>
      </c>
      <c r="Y252" s="5">
        <v>64.465101526802385</v>
      </c>
      <c r="Z252" s="3">
        <f t="shared" si="48"/>
        <v>0</v>
      </c>
      <c r="AA252" s="3">
        <f t="shared" si="49"/>
        <v>0</v>
      </c>
      <c r="AB252" s="3">
        <f t="shared" si="50"/>
        <v>2.0097210901901974</v>
      </c>
      <c r="AC252" s="3">
        <f t="shared" si="51"/>
        <v>3.1046859105440348</v>
      </c>
      <c r="AD252" s="3">
        <f t="shared" si="52"/>
        <v>3.8790318054136321</v>
      </c>
      <c r="AE252" s="3">
        <f t="shared" si="53"/>
        <v>3.9734893323098817</v>
      </c>
      <c r="AF252" s="3">
        <f t="shared" si="54"/>
        <v>1.497791465646614</v>
      </c>
      <c r="AG252" s="18">
        <f t="shared" si="55"/>
        <v>0</v>
      </c>
      <c r="AH252" s="3">
        <f t="shared" si="56"/>
        <v>0</v>
      </c>
      <c r="AI252" s="3">
        <f t="shared" si="57"/>
        <v>0.15594313031708396</v>
      </c>
      <c r="AJ252" s="3">
        <f t="shared" si="58"/>
        <v>-0.61750634239959368</v>
      </c>
      <c r="AK252" s="3">
        <f t="shared" si="59"/>
        <v>0.49179124296004773</v>
      </c>
      <c r="AL252" s="3">
        <f t="shared" si="60"/>
        <v>1.3235997695006461</v>
      </c>
      <c r="AM252" s="3">
        <f t="shared" si="61"/>
        <v>-1.1593438370860696</v>
      </c>
      <c r="AN252" t="str">
        <f t="shared" si="62"/>
        <v/>
      </c>
      <c r="AO252" t="str">
        <f t="shared" si="63"/>
        <v/>
      </c>
    </row>
    <row r="253" spans="1:41">
      <c r="A253" s="1">
        <v>645</v>
      </c>
      <c r="B253" t="s">
        <v>39</v>
      </c>
      <c r="C253" t="s">
        <v>71</v>
      </c>
      <c r="E253" s="5">
        <v>70.270429362836126</v>
      </c>
      <c r="F253" s="5">
        <v>78.914079322063117</v>
      </c>
      <c r="G253" s="5">
        <v>66.948934534993455</v>
      </c>
      <c r="H253" s="5">
        <v>70.079010674005474</v>
      </c>
      <c r="I253" s="5">
        <v>70.441927533341641</v>
      </c>
      <c r="J253" s="5">
        <v>65.654798404792999</v>
      </c>
      <c r="K253" s="5">
        <v>70.090673535413757</v>
      </c>
      <c r="L253" s="5">
        <v>70.273077833934082</v>
      </c>
      <c r="M253" s="5">
        <v>66.074802202486026</v>
      </c>
      <c r="N253" s="5">
        <v>71.460817970207003</v>
      </c>
      <c r="O253" s="5">
        <v>69.569538338901225</v>
      </c>
      <c r="P253" s="5">
        <v>66.876873586761022</v>
      </c>
      <c r="Q253" s="5">
        <v>70.62018663915886</v>
      </c>
      <c r="R253" s="5">
        <v>71.169421427042579</v>
      </c>
      <c r="S253" s="5">
        <v>68.356585576984457</v>
      </c>
      <c r="T253" s="5">
        <v>68.886298808094892</v>
      </c>
      <c r="U253" s="5">
        <v>70.937511785023858</v>
      </c>
      <c r="V253" s="5">
        <v>67.756114643173817</v>
      </c>
      <c r="W253" s="5">
        <v>68.72487424827186</v>
      </c>
      <c r="X253" s="5">
        <v>69.382933188547938</v>
      </c>
      <c r="Y253" s="5">
        <v>68.151686450456154</v>
      </c>
      <c r="Z253" s="3">
        <f t="shared" si="48"/>
        <v>3.3214948278426704</v>
      </c>
      <c r="AA253" s="3">
        <f t="shared" si="49"/>
        <v>4.4242122692124752</v>
      </c>
      <c r="AB253" s="3">
        <f t="shared" si="50"/>
        <v>4.0158713329277305</v>
      </c>
      <c r="AC253" s="3">
        <f t="shared" si="51"/>
        <v>4.5839443834459814</v>
      </c>
      <c r="AD253" s="3">
        <f t="shared" si="52"/>
        <v>2.263601062174402</v>
      </c>
      <c r="AE253" s="3">
        <f t="shared" si="53"/>
        <v>1.1301841649210758</v>
      </c>
      <c r="AF253" s="3">
        <f t="shared" si="54"/>
        <v>0.57318779781570584</v>
      </c>
      <c r="AG253" s="18">
        <f t="shared" si="55"/>
        <v>-8.6436499592269911</v>
      </c>
      <c r="AH253" s="3">
        <f t="shared" si="56"/>
        <v>11.965144787069661</v>
      </c>
      <c r="AI253" s="3">
        <f t="shared" si="57"/>
        <v>-0.18240429852032491</v>
      </c>
      <c r="AJ253" s="3">
        <f t="shared" si="58"/>
        <v>1.8912796313057783</v>
      </c>
      <c r="AK253" s="3">
        <f t="shared" si="59"/>
        <v>-0.54923478788371938</v>
      </c>
      <c r="AL253" s="3">
        <f t="shared" si="60"/>
        <v>-2.0512129769289658</v>
      </c>
      <c r="AM253" s="3">
        <f t="shared" si="61"/>
        <v>-0.65805894027607792</v>
      </c>
      <c r="AN253" t="str">
        <f t="shared" si="62"/>
        <v/>
      </c>
      <c r="AO253" t="str">
        <f t="shared" si="63"/>
        <v>BI-RUI-BR15LD</v>
      </c>
    </row>
    <row r="254" spans="1:41">
      <c r="A254" s="1">
        <v>584</v>
      </c>
      <c r="B254" t="s">
        <v>40</v>
      </c>
      <c r="C254" t="s">
        <v>71</v>
      </c>
      <c r="E254" s="5">
        <v>71.12950209398123</v>
      </c>
      <c r="F254" s="5">
        <v>71.041141308004342</v>
      </c>
      <c r="G254" s="5">
        <v>62.268268903271917</v>
      </c>
      <c r="H254" s="5">
        <v>71.056049768562843</v>
      </c>
      <c r="I254" s="5">
        <v>69.387913672498598</v>
      </c>
      <c r="J254" s="5">
        <v>66.402052870964056</v>
      </c>
      <c r="K254" s="5">
        <v>70.439711904385561</v>
      </c>
      <c r="L254" s="5">
        <v>70.12058871942196</v>
      </c>
      <c r="M254" s="5">
        <v>65.290645395349401</v>
      </c>
      <c r="N254" s="5">
        <v>71.803885140621631</v>
      </c>
      <c r="O254" s="5">
        <v>70.241398060022178</v>
      </c>
      <c r="P254" s="5">
        <v>64.548194112412034</v>
      </c>
      <c r="Q254" s="5">
        <v>71.812568857735101</v>
      </c>
      <c r="R254" s="5">
        <v>72.836060809404785</v>
      </c>
      <c r="S254" s="5">
        <v>65.563820616733338</v>
      </c>
      <c r="T254" s="5">
        <v>70.790313697972906</v>
      </c>
      <c r="U254" s="5">
        <v>71.654860790572656</v>
      </c>
      <c r="V254" s="5">
        <v>68.357077064336053</v>
      </c>
      <c r="W254" s="5">
        <v>71.456608064347535</v>
      </c>
      <c r="X254" s="5">
        <v>68.765103467696804</v>
      </c>
      <c r="Y254" s="5">
        <v>65.946285390245876</v>
      </c>
      <c r="Z254" s="3">
        <f t="shared" si="48"/>
        <v>8.8612331907093136</v>
      </c>
      <c r="AA254" s="3">
        <f t="shared" si="49"/>
        <v>4.6539968975987875</v>
      </c>
      <c r="AB254" s="3">
        <f t="shared" si="50"/>
        <v>5.1490665090361603</v>
      </c>
      <c r="AC254" s="3">
        <f t="shared" si="51"/>
        <v>7.255691028209597</v>
      </c>
      <c r="AD254" s="3">
        <f t="shared" si="52"/>
        <v>6.2487482410017634</v>
      </c>
      <c r="AE254" s="3">
        <f t="shared" si="53"/>
        <v>2.4332366336368523</v>
      </c>
      <c r="AF254" s="3">
        <f t="shared" si="54"/>
        <v>5.5103226741016584</v>
      </c>
      <c r="AG254" s="18">
        <f t="shared" si="55"/>
        <v>8.8360785976888678E-2</v>
      </c>
      <c r="AH254" s="3">
        <f t="shared" si="56"/>
        <v>8.7728724047324249</v>
      </c>
      <c r="AI254" s="3">
        <f t="shared" si="57"/>
        <v>0.31912318496360115</v>
      </c>
      <c r="AJ254" s="3">
        <f t="shared" si="58"/>
        <v>1.5624870805994533</v>
      </c>
      <c r="AK254" s="3">
        <f t="shared" si="59"/>
        <v>-1.0234919516696834</v>
      </c>
      <c r="AL254" s="3">
        <f t="shared" si="60"/>
        <v>-0.86454709259975004</v>
      </c>
      <c r="AM254" s="3">
        <f t="shared" si="61"/>
        <v>2.6915045966507307</v>
      </c>
      <c r="AN254" t="str">
        <f t="shared" si="62"/>
        <v/>
      </c>
      <c r="AO254" t="str">
        <f t="shared" si="63"/>
        <v/>
      </c>
    </row>
    <row r="255" spans="1:41" s="12" customFormat="1">
      <c r="A255" s="1">
        <v>146</v>
      </c>
      <c r="B255" s="12" t="s">
        <v>41</v>
      </c>
      <c r="C255" s="12" t="s">
        <v>71</v>
      </c>
      <c r="D255"/>
      <c r="E255" s="5">
        <v>73.829700084198763</v>
      </c>
      <c r="F255" s="5">
        <v>72.451005118936848</v>
      </c>
      <c r="G255" s="5">
        <v>63.038977762566738</v>
      </c>
      <c r="H255" s="5">
        <v>74.781031755194519</v>
      </c>
      <c r="I255" s="5">
        <v>73.146600540068619</v>
      </c>
      <c r="J255" s="5">
        <v>65.752391321205181</v>
      </c>
      <c r="K255" s="5">
        <v>73.036697441257786</v>
      </c>
      <c r="L255" s="5">
        <v>72.203733929983201</v>
      </c>
      <c r="M255" s="5">
        <v>65.964749705694061</v>
      </c>
      <c r="N255" s="5">
        <v>74.29264500144771</v>
      </c>
      <c r="O255" s="5">
        <v>72.603655980076127</v>
      </c>
      <c r="P255" s="5">
        <v>65.652947930173454</v>
      </c>
      <c r="Q255" s="5">
        <v>73.46912584602012</v>
      </c>
      <c r="R255" s="5">
        <v>74.539513213882259</v>
      </c>
      <c r="S255" s="5">
        <v>70.859237701408318</v>
      </c>
      <c r="T255" s="5">
        <v>73.042309688972892</v>
      </c>
      <c r="U255" s="5">
        <v>74.253117610031651</v>
      </c>
      <c r="V255" s="5">
        <v>70.312002076561114</v>
      </c>
      <c r="W255" s="5">
        <v>69.030315690549088</v>
      </c>
      <c r="X255" s="5">
        <v>70.744243961780043</v>
      </c>
      <c r="Y255" s="5">
        <v>70.670226829458343</v>
      </c>
      <c r="Z255" s="3">
        <f t="shared" si="48"/>
        <v>10.790722321632025</v>
      </c>
      <c r="AA255" s="3">
        <f t="shared" si="49"/>
        <v>9.028640433989338</v>
      </c>
      <c r="AB255" s="3">
        <f t="shared" si="50"/>
        <v>7.0719477355637252</v>
      </c>
      <c r="AC255" s="3">
        <f t="shared" si="51"/>
        <v>8.6396970712742558</v>
      </c>
      <c r="AD255" s="3">
        <f t="shared" si="52"/>
        <v>2.6098881446118014</v>
      </c>
      <c r="AE255" s="3">
        <f t="shared" si="53"/>
        <v>2.730307612411778</v>
      </c>
      <c r="AF255" s="3">
        <f t="shared" si="54"/>
        <v>-1.6399111389092553</v>
      </c>
      <c r="AG255" s="18">
        <f t="shared" si="55"/>
        <v>1.3786949652619143</v>
      </c>
      <c r="AH255" s="3">
        <f t="shared" si="56"/>
        <v>9.4120273563701105</v>
      </c>
      <c r="AI255" s="3">
        <f t="shared" si="57"/>
        <v>0.83296351127458479</v>
      </c>
      <c r="AJ255" s="3">
        <f t="shared" si="58"/>
        <v>1.688989021371583</v>
      </c>
      <c r="AK255" s="3">
        <f t="shared" si="59"/>
        <v>-1.0703873678621392</v>
      </c>
      <c r="AL255" s="3">
        <f t="shared" si="60"/>
        <v>-1.210807921058759</v>
      </c>
      <c r="AM255" s="3">
        <f t="shared" si="61"/>
        <v>-1.7139282712309551</v>
      </c>
      <c r="AN255" t="str">
        <f t="shared" si="62"/>
        <v/>
      </c>
      <c r="AO255" t="str">
        <f t="shared" si="63"/>
        <v/>
      </c>
    </row>
    <row r="256" spans="1:41">
      <c r="A256" s="2">
        <v>208</v>
      </c>
      <c r="B256" t="s">
        <v>27</v>
      </c>
      <c r="C256" t="s">
        <v>73</v>
      </c>
      <c r="D256" t="s">
        <v>74</v>
      </c>
      <c r="E256" s="5">
        <v>66.143281088486361</v>
      </c>
      <c r="F256" s="5">
        <v>60.926930753293462</v>
      </c>
      <c r="G256" s="5">
        <v>56.989694272049647</v>
      </c>
      <c r="H256" s="5">
        <v>66.285436366158365</v>
      </c>
      <c r="I256" s="5">
        <v>61.797464799816467</v>
      </c>
      <c r="J256" s="5">
        <v>56.671251746109988</v>
      </c>
      <c r="K256" s="5">
        <v>64.44244681002381</v>
      </c>
      <c r="L256" s="5">
        <v>62.459183492409821</v>
      </c>
      <c r="M256" s="5">
        <v>56.651870876409028</v>
      </c>
      <c r="N256" s="5">
        <v>64.67146956238463</v>
      </c>
      <c r="O256" s="5">
        <v>61.89646484522217</v>
      </c>
      <c r="P256" s="5">
        <v>55.655682246026942</v>
      </c>
      <c r="Q256" s="5">
        <v>63.862016419224148</v>
      </c>
      <c r="R256" s="5">
        <v>63.098544200757097</v>
      </c>
      <c r="S256" s="5">
        <v>56.562250387805022</v>
      </c>
      <c r="T256" s="5">
        <v>60.975890205947692</v>
      </c>
      <c r="U256" s="5">
        <v>62.405003221405487</v>
      </c>
      <c r="V256" s="5">
        <v>56.971154593268949</v>
      </c>
      <c r="W256" s="5">
        <v>59.797343887870937</v>
      </c>
      <c r="X256" s="5">
        <v>59.845813992822087</v>
      </c>
      <c r="Y256" s="5">
        <v>58.23020951635894</v>
      </c>
      <c r="Z256" s="3">
        <f t="shared" si="48"/>
        <v>9.1535868164367145</v>
      </c>
      <c r="AA256" s="3">
        <f t="shared" si="49"/>
        <v>9.6141846200483769</v>
      </c>
      <c r="AB256" s="3">
        <f t="shared" si="50"/>
        <v>7.7905759336147824</v>
      </c>
      <c r="AC256" s="3">
        <f t="shared" si="51"/>
        <v>9.015787316357688</v>
      </c>
      <c r="AD256" s="3">
        <f t="shared" si="52"/>
        <v>7.2997660314191251</v>
      </c>
      <c r="AE256" s="3">
        <f t="shared" si="53"/>
        <v>4.0047356126787435</v>
      </c>
      <c r="AF256" s="3">
        <f t="shared" si="54"/>
        <v>1.5671343715119974</v>
      </c>
      <c r="AG256" s="18">
        <f t="shared" si="55"/>
        <v>5.2163503351928995</v>
      </c>
      <c r="AH256" s="3">
        <f t="shared" si="56"/>
        <v>3.937236481243815</v>
      </c>
      <c r="AI256" s="3">
        <f t="shared" si="57"/>
        <v>1.9832633176139893</v>
      </c>
      <c r="AJ256" s="3">
        <f t="shared" si="58"/>
        <v>2.7750047171624601</v>
      </c>
      <c r="AK256" s="3">
        <f t="shared" si="59"/>
        <v>0.76347221846705082</v>
      </c>
      <c r="AL256" s="3">
        <f t="shared" si="60"/>
        <v>-1.4291130154577942</v>
      </c>
      <c r="AM256" s="3">
        <f t="shared" si="61"/>
        <v>-4.8470104951150006E-2</v>
      </c>
      <c r="AN256" t="str">
        <f t="shared" si="62"/>
        <v/>
      </c>
      <c r="AO256" t="str">
        <f t="shared" si="63"/>
        <v/>
      </c>
    </row>
    <row r="257" spans="1:41">
      <c r="A257" s="1">
        <v>271</v>
      </c>
      <c r="B257" t="s">
        <v>30</v>
      </c>
      <c r="C257" t="s">
        <v>73</v>
      </c>
      <c r="E257" s="5">
        <v>64.682660273874447</v>
      </c>
      <c r="F257" s="5">
        <v>64.726201123066886</v>
      </c>
      <c r="G257" s="5">
        <v>55.840740815505832</v>
      </c>
      <c r="H257" s="5">
        <v>64.068132266681971</v>
      </c>
      <c r="I257" s="5">
        <v>62.6113401056028</v>
      </c>
      <c r="J257" s="5">
        <v>54.766570516928191</v>
      </c>
      <c r="K257" s="5">
        <v>65.794908783645838</v>
      </c>
      <c r="L257" s="5">
        <v>60.684598185981493</v>
      </c>
      <c r="M257" s="5">
        <v>55.745974312937463</v>
      </c>
      <c r="N257" s="5">
        <v>65.346355130949917</v>
      </c>
      <c r="O257" s="5">
        <v>62.753181842997932</v>
      </c>
      <c r="P257" s="5">
        <v>57.042929888324153</v>
      </c>
      <c r="Q257" s="5">
        <v>64.2016040744968</v>
      </c>
      <c r="R257" s="5">
        <v>66.096551733729001</v>
      </c>
      <c r="S257" s="5">
        <v>56.497435869930563</v>
      </c>
      <c r="T257" s="5">
        <v>65.502534459817724</v>
      </c>
      <c r="U257" s="5">
        <v>70.929543333027354</v>
      </c>
      <c r="V257" s="5">
        <v>57.541109744850957</v>
      </c>
      <c r="W257" s="5">
        <v>64.178653087288282</v>
      </c>
      <c r="X257" s="5">
        <v>64.725885178329477</v>
      </c>
      <c r="Y257" s="5">
        <v>58.931086367869419</v>
      </c>
      <c r="Z257" s="3">
        <f t="shared" si="48"/>
        <v>8.8419194583686149</v>
      </c>
      <c r="AA257" s="3">
        <f t="shared" si="49"/>
        <v>9.3015617497537804</v>
      </c>
      <c r="AB257" s="3">
        <f t="shared" si="50"/>
        <v>10.048934470708375</v>
      </c>
      <c r="AC257" s="3">
        <f t="shared" si="51"/>
        <v>8.3034252426257638</v>
      </c>
      <c r="AD257" s="3">
        <f t="shared" si="52"/>
        <v>7.704168204566237</v>
      </c>
      <c r="AE257" s="3">
        <f t="shared" si="53"/>
        <v>7.9614247149667676</v>
      </c>
      <c r="AF257" s="3">
        <f t="shared" si="54"/>
        <v>5.2475667194188631</v>
      </c>
      <c r="AG257" s="18">
        <f t="shared" si="55"/>
        <v>-4.3540849192439168E-2</v>
      </c>
      <c r="AH257" s="3">
        <f t="shared" si="56"/>
        <v>8.8854603075610541</v>
      </c>
      <c r="AI257" s="3">
        <f t="shared" si="57"/>
        <v>5.1103105976643448</v>
      </c>
      <c r="AJ257" s="3">
        <f t="shared" si="58"/>
        <v>2.5931732879519842</v>
      </c>
      <c r="AK257" s="3">
        <f t="shared" si="59"/>
        <v>-1.8949476592322014</v>
      </c>
      <c r="AL257" s="3">
        <f t="shared" si="60"/>
        <v>-5.4270088732096298</v>
      </c>
      <c r="AM257" s="3">
        <f t="shared" si="61"/>
        <v>-0.54723209104119519</v>
      </c>
      <c r="AN257" t="str">
        <f t="shared" si="62"/>
        <v/>
      </c>
      <c r="AO257" t="str">
        <f t="shared" si="63"/>
        <v>BI-RUI-BR1LD</v>
      </c>
    </row>
    <row r="258" spans="1:41">
      <c r="A258" s="1">
        <v>459</v>
      </c>
      <c r="B258" t="s">
        <v>32</v>
      </c>
      <c r="C258" t="s">
        <v>73</v>
      </c>
      <c r="E258" s="5">
        <v>63.64982052006436</v>
      </c>
      <c r="F258" s="5">
        <v>59.484247515930967</v>
      </c>
      <c r="G258" s="5">
        <v>55.853981644814823</v>
      </c>
      <c r="H258" s="5">
        <v>62.27687135053322</v>
      </c>
      <c r="I258" s="5">
        <v>59.803003703839657</v>
      </c>
      <c r="J258" s="5">
        <v>55.143491756312102</v>
      </c>
      <c r="K258" s="5">
        <v>65.060496094091619</v>
      </c>
      <c r="L258" s="5">
        <v>61.098449126184889</v>
      </c>
      <c r="M258" s="5">
        <v>55.478529331428867</v>
      </c>
      <c r="N258" s="5">
        <v>63.251308555645437</v>
      </c>
      <c r="O258" s="5">
        <v>60.826028212746351</v>
      </c>
      <c r="P258" s="5">
        <v>55.552568848500037</v>
      </c>
      <c r="Q258" s="5">
        <v>65.054630995770921</v>
      </c>
      <c r="R258" s="5">
        <v>62.808195617528497</v>
      </c>
      <c r="S258" s="5">
        <v>56.614138652075603</v>
      </c>
      <c r="T258" s="5">
        <v>60.449497770052282</v>
      </c>
      <c r="U258" s="5">
        <v>61.686990842931444</v>
      </c>
      <c r="V258" s="5">
        <v>56.541517844228537</v>
      </c>
      <c r="W258" s="5">
        <v>61.86148797348374</v>
      </c>
      <c r="X258" s="5">
        <v>59.665785499719107</v>
      </c>
      <c r="Y258" s="5">
        <v>57.140409095076301</v>
      </c>
      <c r="Z258" s="3">
        <f t="shared" si="48"/>
        <v>7.7958388752495367</v>
      </c>
      <c r="AA258" s="3">
        <f t="shared" si="49"/>
        <v>7.1333795942211182</v>
      </c>
      <c r="AB258" s="3">
        <f t="shared" si="50"/>
        <v>9.581966762662752</v>
      </c>
      <c r="AC258" s="3">
        <f t="shared" si="51"/>
        <v>7.6987397071453998</v>
      </c>
      <c r="AD258" s="3">
        <f t="shared" si="52"/>
        <v>8.4404923436953183</v>
      </c>
      <c r="AE258" s="3">
        <f t="shared" si="53"/>
        <v>3.9079799258237458</v>
      </c>
      <c r="AF258" s="3">
        <f t="shared" si="54"/>
        <v>4.7210788784074396</v>
      </c>
      <c r="AG258" s="18">
        <f t="shared" si="55"/>
        <v>4.1655730041333925</v>
      </c>
      <c r="AH258" s="3">
        <f t="shared" si="56"/>
        <v>3.6302658711161442</v>
      </c>
      <c r="AI258" s="3">
        <f t="shared" si="57"/>
        <v>3.9620469679067298</v>
      </c>
      <c r="AJ258" s="3">
        <f t="shared" si="58"/>
        <v>2.4252803428990859</v>
      </c>
      <c r="AK258" s="3">
        <f t="shared" si="59"/>
        <v>2.246435378242424</v>
      </c>
      <c r="AL258" s="3">
        <f t="shared" si="60"/>
        <v>-1.2374930728791611</v>
      </c>
      <c r="AM258" s="3">
        <f t="shared" si="61"/>
        <v>2.1957024737646336</v>
      </c>
      <c r="AN258" t="str">
        <f t="shared" si="62"/>
        <v/>
      </c>
      <c r="AO258" t="str">
        <f t="shared" si="63"/>
        <v/>
      </c>
    </row>
    <row r="259" spans="1:41">
      <c r="A259" s="1">
        <v>21</v>
      </c>
      <c r="B259" t="s">
        <v>33</v>
      </c>
      <c r="C259" t="s">
        <v>73</v>
      </c>
      <c r="E259" s="5">
        <v>62.704252218721493</v>
      </c>
      <c r="F259" s="5">
        <v>60.860731766490233</v>
      </c>
      <c r="G259" s="5">
        <v>56.851497304460928</v>
      </c>
      <c r="H259" s="5">
        <v>63.377921785445658</v>
      </c>
      <c r="I259" s="5">
        <v>62.959022650818319</v>
      </c>
      <c r="J259" s="5">
        <v>55.618636033267236</v>
      </c>
      <c r="K259" s="5">
        <v>63.406082239130093</v>
      </c>
      <c r="L259" s="5">
        <v>60.930688438239528</v>
      </c>
      <c r="M259" s="5">
        <v>56.742683174704929</v>
      </c>
      <c r="N259" s="5">
        <v>62.88754822428232</v>
      </c>
      <c r="O259" s="5">
        <v>63.33382335892756</v>
      </c>
      <c r="P259" s="5">
        <v>56.88246069144234</v>
      </c>
      <c r="Q259" s="5">
        <v>63.978107039813551</v>
      </c>
      <c r="R259" s="5">
        <v>61.866460044761702</v>
      </c>
      <c r="S259" s="5">
        <v>57.556349238877218</v>
      </c>
      <c r="T259" s="5">
        <v>62.811986002734642</v>
      </c>
      <c r="U259" s="5">
        <v>69.921273584439234</v>
      </c>
      <c r="V259" s="5">
        <v>56.175049505980397</v>
      </c>
      <c r="W259" s="5">
        <v>61.928541396279108</v>
      </c>
      <c r="X259" s="5">
        <v>62.693025159085558</v>
      </c>
      <c r="Y259" s="5">
        <v>57.364993692511952</v>
      </c>
      <c r="Z259" s="3">
        <f t="shared" si="48"/>
        <v>5.852754914260565</v>
      </c>
      <c r="AA259" s="3">
        <f t="shared" si="49"/>
        <v>7.7592857521784211</v>
      </c>
      <c r="AB259" s="3">
        <f t="shared" si="50"/>
        <v>6.6633990644251639</v>
      </c>
      <c r="AC259" s="3">
        <f t="shared" si="51"/>
        <v>6.0050875328399798</v>
      </c>
      <c r="AD259" s="3">
        <f t="shared" si="52"/>
        <v>6.4217578009363336</v>
      </c>
      <c r="AE259" s="3">
        <f t="shared" si="53"/>
        <v>6.6369364967542452</v>
      </c>
      <c r="AF259" s="3">
        <f t="shared" si="54"/>
        <v>4.5635477037671563</v>
      </c>
      <c r="AG259" s="18">
        <f t="shared" si="55"/>
        <v>1.8435204522312603</v>
      </c>
      <c r="AH259" s="3">
        <f t="shared" si="56"/>
        <v>4.0092344620293048</v>
      </c>
      <c r="AI259" s="3">
        <f t="shared" si="57"/>
        <v>2.4753938008905649</v>
      </c>
      <c r="AJ259" s="3">
        <f t="shared" si="58"/>
        <v>-0.44627513464524071</v>
      </c>
      <c r="AK259" s="3">
        <f t="shared" si="59"/>
        <v>2.1116469950518493</v>
      </c>
      <c r="AL259" s="3">
        <f t="shared" si="60"/>
        <v>-7.1092875817045922</v>
      </c>
      <c r="AM259" s="3">
        <f t="shared" si="61"/>
        <v>-0.76448376280644936</v>
      </c>
      <c r="AN259" t="str">
        <f t="shared" si="62"/>
        <v/>
      </c>
      <c r="AO259" t="str">
        <f t="shared" si="63"/>
        <v>BI-RUI-BR1LD</v>
      </c>
    </row>
    <row r="260" spans="1:41">
      <c r="A260" s="1">
        <v>522</v>
      </c>
      <c r="B260" t="s">
        <v>34</v>
      </c>
      <c r="C260" t="s">
        <v>73</v>
      </c>
      <c r="E260" s="5">
        <v>66.021378279580176</v>
      </c>
      <c r="F260" s="5">
        <v>63.326300594737177</v>
      </c>
      <c r="G260" s="5">
        <v>55.703165674517898</v>
      </c>
      <c r="H260" s="5">
        <v>65.470225207416334</v>
      </c>
      <c r="I260" s="5">
        <v>61.351549205847327</v>
      </c>
      <c r="J260" s="5">
        <v>55.328836984411247</v>
      </c>
      <c r="K260" s="5">
        <v>65.687092008065619</v>
      </c>
      <c r="L260" s="5">
        <v>60.766994043131888</v>
      </c>
      <c r="M260" s="5">
        <v>56.250474348532506</v>
      </c>
      <c r="N260" s="5">
        <v>64.330254208043115</v>
      </c>
      <c r="O260" s="5">
        <v>61.791697296654377</v>
      </c>
      <c r="P260" s="5">
        <v>56.563064512454972</v>
      </c>
      <c r="Q260" s="5">
        <v>65.263383536370966</v>
      </c>
      <c r="R260" s="5">
        <v>67.574232346584466</v>
      </c>
      <c r="S260" s="5">
        <v>57.350915755526543</v>
      </c>
      <c r="T260" s="5">
        <v>61.199037466203627</v>
      </c>
      <c r="U260" s="5">
        <v>63.500098078230629</v>
      </c>
      <c r="V260" s="5">
        <v>56.910217624416603</v>
      </c>
      <c r="W260" s="5">
        <v>62.528320227950793</v>
      </c>
      <c r="X260" s="5">
        <v>61.945387468417692</v>
      </c>
      <c r="Y260" s="5">
        <v>56.714430647365553</v>
      </c>
      <c r="Z260" s="3">
        <f t="shared" ref="Z260:Z323" si="64">E260-G260</f>
        <v>10.318212605062278</v>
      </c>
      <c r="AA260" s="3">
        <f t="shared" ref="AA260:AA323" si="65">H260-J260</f>
        <v>10.141388223005087</v>
      </c>
      <c r="AB260" s="3">
        <f t="shared" ref="AB260:AB323" si="66">K260-M260</f>
        <v>9.4366176595331126</v>
      </c>
      <c r="AC260" s="3">
        <f t="shared" ref="AC260:AC323" si="67">N260-P260</f>
        <v>7.7671896955881436</v>
      </c>
      <c r="AD260" s="3">
        <f t="shared" ref="AD260:AD323" si="68">Q260-S260</f>
        <v>7.9124677808444233</v>
      </c>
      <c r="AE260" s="3">
        <f t="shared" ref="AE260:AE323" si="69">T260-V260</f>
        <v>4.2888198417870242</v>
      </c>
      <c r="AF260" s="3">
        <f t="shared" ref="AF260:AF323" si="70">W260-Y260</f>
        <v>5.81388958058524</v>
      </c>
      <c r="AG260" s="18">
        <f t="shared" ref="AG260:AG323" si="71">E260-F260</f>
        <v>2.6950776848429996</v>
      </c>
      <c r="AH260" s="3">
        <f t="shared" ref="AH260:AH323" si="72">F260-G260</f>
        <v>7.6231349202192789</v>
      </c>
      <c r="AI260" s="3">
        <f t="shared" ref="AI260:AI323" si="73">K260-L260</f>
        <v>4.9200979649337313</v>
      </c>
      <c r="AJ260" s="3">
        <f t="shared" ref="AJ260:AJ323" si="74">N260-O260</f>
        <v>2.5385569113887385</v>
      </c>
      <c r="AK260" s="3">
        <f t="shared" ref="AK260:AK323" si="75">Q260-R260</f>
        <v>-2.3108488102134999</v>
      </c>
      <c r="AL260" s="3">
        <f t="shared" ref="AL260:AL323" si="76">T260-U260</f>
        <v>-2.3010606120270012</v>
      </c>
      <c r="AM260" s="3">
        <f t="shared" ref="AM260:AM323" si="77">W260-X260</f>
        <v>0.58293275953310086</v>
      </c>
      <c r="AN260" t="str">
        <f t="shared" ref="AN260:AN323" si="78">IF(AF260&lt;-2,C260,IF(AE260&lt;-2,C260,""))</f>
        <v/>
      </c>
      <c r="AO260" t="str">
        <f t="shared" ref="AO260:AO323" si="79">IF(AM260&lt;-2,C260,IF(AL260&lt;-2,C260,""))</f>
        <v>BI-RUI-BR1LD</v>
      </c>
    </row>
    <row r="261" spans="1:41">
      <c r="A261" s="1">
        <v>396</v>
      </c>
      <c r="B261" t="s">
        <v>35</v>
      </c>
      <c r="C261" t="s">
        <v>73</v>
      </c>
      <c r="E261" s="5">
        <v>70.51545398859011</v>
      </c>
      <c r="F261" s="5">
        <v>61.255468934215223</v>
      </c>
      <c r="G261" s="5">
        <v>55.568326260995207</v>
      </c>
      <c r="H261" s="5">
        <v>68.988351873782619</v>
      </c>
      <c r="I261" s="5">
        <v>65.673935275590779</v>
      </c>
      <c r="J261" s="5">
        <v>55.799507596305098</v>
      </c>
      <c r="K261" s="5">
        <v>65.623137202542495</v>
      </c>
      <c r="L261" s="5">
        <v>67.349643570554605</v>
      </c>
      <c r="M261" s="5">
        <v>55.829796034353542</v>
      </c>
      <c r="N261" s="5">
        <v>67.457431672467195</v>
      </c>
      <c r="O261" s="5">
        <v>69.561910483813719</v>
      </c>
      <c r="P261" s="5">
        <v>59.419820158078558</v>
      </c>
      <c r="Q261" s="5">
        <v>66.691701382165675</v>
      </c>
      <c r="R261" s="5">
        <v>69.657158892945333</v>
      </c>
      <c r="S261" s="5">
        <v>61.980921189094367</v>
      </c>
      <c r="T261" s="5">
        <v>61.820571505969411</v>
      </c>
      <c r="U261" s="5">
        <v>68.998469377824222</v>
      </c>
      <c r="V261" s="5">
        <v>63.942943060139747</v>
      </c>
      <c r="W261" s="5">
        <v>64.07321432127182</v>
      </c>
      <c r="X261" s="5">
        <v>62.093124920543133</v>
      </c>
      <c r="Y261" s="5">
        <v>64.354767132629604</v>
      </c>
      <c r="Z261" s="3">
        <f t="shared" si="64"/>
        <v>14.947127727594903</v>
      </c>
      <c r="AA261" s="3">
        <f t="shared" si="65"/>
        <v>13.188844277477521</v>
      </c>
      <c r="AB261" s="3">
        <f t="shared" si="66"/>
        <v>9.7933411681889524</v>
      </c>
      <c r="AC261" s="3">
        <f t="shared" si="67"/>
        <v>8.0376115143886366</v>
      </c>
      <c r="AD261" s="3">
        <f t="shared" si="68"/>
        <v>4.710780193071308</v>
      </c>
      <c r="AE261" s="3">
        <f t="shared" si="69"/>
        <v>-2.1223715541703356</v>
      </c>
      <c r="AF261" s="3">
        <f t="shared" si="70"/>
        <v>-0.28155281135778409</v>
      </c>
      <c r="AG261" s="18">
        <f t="shared" si="71"/>
        <v>9.2599850543748872</v>
      </c>
      <c r="AH261" s="3">
        <f t="shared" si="72"/>
        <v>5.6871426732200163</v>
      </c>
      <c r="AI261" s="3">
        <f t="shared" si="73"/>
        <v>-1.7265063680121102</v>
      </c>
      <c r="AJ261" s="3">
        <f t="shared" si="74"/>
        <v>-2.1044788113465245</v>
      </c>
      <c r="AK261" s="3">
        <f t="shared" si="75"/>
        <v>-2.9654575107796575</v>
      </c>
      <c r="AL261" s="3">
        <f t="shared" si="76"/>
        <v>-7.1778978718548103</v>
      </c>
      <c r="AM261" s="3">
        <f t="shared" si="77"/>
        <v>1.9800894007286871</v>
      </c>
      <c r="AN261" t="str">
        <f t="shared" si="78"/>
        <v>BI-RUI-BR1LD</v>
      </c>
      <c r="AO261" t="str">
        <f t="shared" si="79"/>
        <v>BI-RUI-BR1LD</v>
      </c>
    </row>
    <row r="262" spans="1:41">
      <c r="A262" s="1">
        <v>333</v>
      </c>
      <c r="B262" t="s">
        <v>36</v>
      </c>
      <c r="C262" t="s">
        <v>73</v>
      </c>
      <c r="E262" s="5">
        <v>65.460289397689436</v>
      </c>
      <c r="F262" s="5">
        <v>62.717992823007229</v>
      </c>
      <c r="G262" s="5">
        <v>56.028333057979161</v>
      </c>
      <c r="H262" s="5">
        <v>64.6727638256897</v>
      </c>
      <c r="I262" s="5">
        <v>62.134345065484609</v>
      </c>
      <c r="J262" s="5">
        <v>55.654235156472737</v>
      </c>
      <c r="K262" s="5">
        <v>63.752255058750677</v>
      </c>
      <c r="L262" s="5">
        <v>62.693135792516458</v>
      </c>
      <c r="M262" s="5">
        <v>55.98720166317861</v>
      </c>
      <c r="N262" s="5">
        <v>63.362643856653193</v>
      </c>
      <c r="O262" s="5">
        <v>62.309990950766426</v>
      </c>
      <c r="P262" s="5">
        <v>55.029144306528117</v>
      </c>
      <c r="Q262" s="5">
        <v>65.249519531834636</v>
      </c>
      <c r="R262" s="5">
        <v>64.201378461677706</v>
      </c>
      <c r="S262" s="5">
        <v>57.937122463380689</v>
      </c>
      <c r="T262" s="5">
        <v>74.310443928840783</v>
      </c>
      <c r="U262" s="5">
        <v>71.591643514125877</v>
      </c>
      <c r="V262" s="5">
        <v>59.692282348876617</v>
      </c>
      <c r="W262" s="5">
        <v>61.250719778203269</v>
      </c>
      <c r="X262" s="5">
        <v>59.884187947381321</v>
      </c>
      <c r="Y262" s="5">
        <v>62.033077544146721</v>
      </c>
      <c r="Z262" s="3">
        <f t="shared" si="64"/>
        <v>9.4319563397102755</v>
      </c>
      <c r="AA262" s="3">
        <f t="shared" si="65"/>
        <v>9.0185286692169626</v>
      </c>
      <c r="AB262" s="3">
        <f t="shared" si="66"/>
        <v>7.7650533955720675</v>
      </c>
      <c r="AC262" s="3">
        <f t="shared" si="67"/>
        <v>8.3334995501250759</v>
      </c>
      <c r="AD262" s="3">
        <f t="shared" si="68"/>
        <v>7.3123970684539472</v>
      </c>
      <c r="AE262" s="3">
        <f t="shared" si="69"/>
        <v>14.618161579964166</v>
      </c>
      <c r="AF262" s="3">
        <f t="shared" si="70"/>
        <v>-0.78235776594345197</v>
      </c>
      <c r="AG262" s="18">
        <f t="shared" si="71"/>
        <v>2.7422965746822072</v>
      </c>
      <c r="AH262" s="3">
        <f t="shared" si="72"/>
        <v>6.6896597650280683</v>
      </c>
      <c r="AI262" s="3">
        <f t="shared" si="73"/>
        <v>1.0591192662342195</v>
      </c>
      <c r="AJ262" s="3">
        <f t="shared" si="74"/>
        <v>1.0526529058867666</v>
      </c>
      <c r="AK262" s="3">
        <f t="shared" si="75"/>
        <v>1.0481410701569303</v>
      </c>
      <c r="AL262" s="3">
        <f t="shared" si="76"/>
        <v>2.7188004147149059</v>
      </c>
      <c r="AM262" s="3">
        <f t="shared" si="77"/>
        <v>1.3665318308219483</v>
      </c>
      <c r="AN262" t="str">
        <f t="shared" si="78"/>
        <v/>
      </c>
      <c r="AO262" t="str">
        <f t="shared" si="79"/>
        <v/>
      </c>
    </row>
    <row r="263" spans="1:41">
      <c r="A263" s="1">
        <v>84</v>
      </c>
      <c r="B263" t="s">
        <v>37</v>
      </c>
      <c r="C263" t="s">
        <v>73</v>
      </c>
      <c r="E263" s="5">
        <v>69.290752778106935</v>
      </c>
      <c r="F263" s="5">
        <v>76.306879929696606</v>
      </c>
      <c r="G263" s="5">
        <v>80.932540038531329</v>
      </c>
      <c r="H263" s="5">
        <v>71.429466164018194</v>
      </c>
      <c r="I263" s="5">
        <v>77.612128919745686</v>
      </c>
      <c r="J263" s="5">
        <v>80.303446957016092</v>
      </c>
      <c r="K263" s="5">
        <v>70.712659869888384</v>
      </c>
      <c r="L263" s="5">
        <v>74.245728688319801</v>
      </c>
      <c r="M263" s="5">
        <v>80.112211494546443</v>
      </c>
      <c r="N263" s="5">
        <v>70.380176846417385</v>
      </c>
      <c r="O263" s="5">
        <v>77.538207349229225</v>
      </c>
      <c r="P263" s="5">
        <v>79.964703743340394</v>
      </c>
      <c r="Q263" s="5">
        <v>70.165041775755881</v>
      </c>
      <c r="R263" s="5">
        <v>77.503580640011208</v>
      </c>
      <c r="S263" s="5">
        <v>81.65585407291158</v>
      </c>
      <c r="T263" s="5">
        <v>69.187359708004223</v>
      </c>
      <c r="U263" s="5">
        <v>79.471452378090873</v>
      </c>
      <c r="V263" s="5">
        <v>81.23422192304821</v>
      </c>
      <c r="W263" s="5">
        <v>72.395338260363744</v>
      </c>
      <c r="X263" s="5">
        <v>78.933582864856234</v>
      </c>
      <c r="Y263" s="5">
        <v>83.291872407543295</v>
      </c>
      <c r="Z263" s="3">
        <f t="shared" si="64"/>
        <v>-11.641787260424394</v>
      </c>
      <c r="AA263" s="3">
        <f t="shared" si="65"/>
        <v>-8.873980792997898</v>
      </c>
      <c r="AB263" s="3">
        <f t="shared" si="66"/>
        <v>-9.3995516246580593</v>
      </c>
      <c r="AC263" s="3">
        <f t="shared" si="67"/>
        <v>-9.5845268969230091</v>
      </c>
      <c r="AD263" s="3">
        <f t="shared" si="68"/>
        <v>-11.490812297155699</v>
      </c>
      <c r="AE263" s="3">
        <f t="shared" si="69"/>
        <v>-12.046862215043987</v>
      </c>
      <c r="AF263" s="3">
        <f t="shared" si="70"/>
        <v>-10.896534147179551</v>
      </c>
      <c r="AG263" s="18">
        <f t="shared" si="71"/>
        <v>-7.0161271515896715</v>
      </c>
      <c r="AH263" s="3">
        <f t="shared" si="72"/>
        <v>-4.6256601088347225</v>
      </c>
      <c r="AI263" s="3">
        <f t="shared" si="73"/>
        <v>-3.533068818431417</v>
      </c>
      <c r="AJ263" s="3">
        <f t="shared" si="74"/>
        <v>-7.1580305028118403</v>
      </c>
      <c r="AK263" s="3">
        <f t="shared" si="75"/>
        <v>-7.3385388642553266</v>
      </c>
      <c r="AL263" s="3">
        <f t="shared" si="76"/>
        <v>-10.28409267008665</v>
      </c>
      <c r="AM263" s="3">
        <f t="shared" si="77"/>
        <v>-6.5382446044924905</v>
      </c>
      <c r="AN263" t="str">
        <f t="shared" si="78"/>
        <v>BI-RUI-BR1LD</v>
      </c>
      <c r="AO263" t="str">
        <f t="shared" si="79"/>
        <v>BI-RUI-BR1LD</v>
      </c>
    </row>
    <row r="264" spans="1:41">
      <c r="A264" s="1">
        <v>708</v>
      </c>
      <c r="B264" t="s">
        <v>38</v>
      </c>
      <c r="C264" t="s">
        <v>73</v>
      </c>
      <c r="E264" s="5">
        <v>65.344459009415615</v>
      </c>
      <c r="F264" s="5">
        <v>59.740259813699623</v>
      </c>
      <c r="G264" s="5">
        <v>57.017815622533973</v>
      </c>
      <c r="H264" s="5">
        <v>62.476613836852437</v>
      </c>
      <c r="I264" s="5">
        <v>59.844455521388468</v>
      </c>
      <c r="J264" s="5">
        <v>55.991390299330561</v>
      </c>
      <c r="K264" s="5">
        <v>64.229287514085144</v>
      </c>
      <c r="L264" s="5">
        <v>60.759332229896671</v>
      </c>
      <c r="M264" s="5">
        <v>56.912929308733659</v>
      </c>
      <c r="N264" s="5">
        <v>68.302295288246142</v>
      </c>
      <c r="O264" s="5">
        <v>61.760546072732289</v>
      </c>
      <c r="P264" s="5">
        <v>57.804003794476017</v>
      </c>
      <c r="Q264" s="5">
        <v>65.854661672958073</v>
      </c>
      <c r="R264" s="5">
        <v>70.627482916003558</v>
      </c>
      <c r="S264" s="5">
        <v>59.018425463393989</v>
      </c>
      <c r="T264" s="5">
        <v>65.118897986559375</v>
      </c>
      <c r="U264" s="5">
        <v>69.893719076345945</v>
      </c>
      <c r="V264" s="5">
        <v>57.298392008322011</v>
      </c>
      <c r="W264" s="5">
        <v>64.567706659510776</v>
      </c>
      <c r="X264" s="5">
        <v>61.524291062285847</v>
      </c>
      <c r="Y264" s="5">
        <v>59.689762086368731</v>
      </c>
      <c r="Z264" s="3">
        <f t="shared" si="64"/>
        <v>8.3266433868816421</v>
      </c>
      <c r="AA264" s="3">
        <f t="shared" si="65"/>
        <v>6.4852235375218754</v>
      </c>
      <c r="AB264" s="3">
        <f t="shared" si="66"/>
        <v>7.3163582053514844</v>
      </c>
      <c r="AC264" s="3">
        <f t="shared" si="67"/>
        <v>10.498291493770125</v>
      </c>
      <c r="AD264" s="3">
        <f t="shared" si="68"/>
        <v>6.8362362095640847</v>
      </c>
      <c r="AE264" s="3">
        <f t="shared" si="69"/>
        <v>7.8205059782373638</v>
      </c>
      <c r="AF264" s="3">
        <f t="shared" si="70"/>
        <v>4.8779445731420452</v>
      </c>
      <c r="AG264" s="18">
        <f t="shared" si="71"/>
        <v>5.6041991957159922</v>
      </c>
      <c r="AH264" s="3">
        <f t="shared" si="72"/>
        <v>2.7224441911656498</v>
      </c>
      <c r="AI264" s="3">
        <f t="shared" si="73"/>
        <v>3.4699552841884724</v>
      </c>
      <c r="AJ264" s="3">
        <f t="shared" si="74"/>
        <v>6.5417492155138532</v>
      </c>
      <c r="AK264" s="3">
        <f t="shared" si="75"/>
        <v>-4.7728212430454846</v>
      </c>
      <c r="AL264" s="3">
        <f t="shared" si="76"/>
        <v>-4.7748210897865704</v>
      </c>
      <c r="AM264" s="3">
        <f t="shared" si="77"/>
        <v>3.0434155972249286</v>
      </c>
      <c r="AN264" t="str">
        <f t="shared" si="78"/>
        <v/>
      </c>
      <c r="AO264" t="str">
        <f t="shared" si="79"/>
        <v>BI-RUI-BR1LD</v>
      </c>
    </row>
    <row r="265" spans="1:41">
      <c r="A265" s="1">
        <v>646</v>
      </c>
      <c r="B265" t="s">
        <v>39</v>
      </c>
      <c r="C265" t="s">
        <v>73</v>
      </c>
      <c r="E265" s="5">
        <v>65.780744208785947</v>
      </c>
      <c r="F265" s="5">
        <v>61.131552315586987</v>
      </c>
      <c r="G265" s="5">
        <v>57.057896967474122</v>
      </c>
      <c r="H265" s="5">
        <v>66.171083646325016</v>
      </c>
      <c r="I265" s="5">
        <v>60.400648787322538</v>
      </c>
      <c r="J265" s="5">
        <v>56.020237471509951</v>
      </c>
      <c r="K265" s="5">
        <v>65.714378027211239</v>
      </c>
      <c r="L265" s="5">
        <v>60.612683652545257</v>
      </c>
      <c r="M265" s="5">
        <v>56.608778418702329</v>
      </c>
      <c r="N265" s="5">
        <v>68.513796460884578</v>
      </c>
      <c r="O265" s="5">
        <v>59.804527578815261</v>
      </c>
      <c r="P265" s="5">
        <v>57.129414596334257</v>
      </c>
      <c r="Q265" s="5">
        <v>64.205583633116404</v>
      </c>
      <c r="R265" s="5">
        <v>62.719891006025563</v>
      </c>
      <c r="S265" s="5">
        <v>57.439127270947033</v>
      </c>
      <c r="T265" s="5">
        <v>63.265035899142418</v>
      </c>
      <c r="U265" s="5">
        <v>70.35478436439152</v>
      </c>
      <c r="V265" s="5">
        <v>58.546528190354728</v>
      </c>
      <c r="W265" s="5">
        <v>64.633720879678691</v>
      </c>
      <c r="X265" s="5">
        <v>66.415261403829305</v>
      </c>
      <c r="Y265" s="5">
        <v>58.055789949626828</v>
      </c>
      <c r="Z265" s="3">
        <f t="shared" si="64"/>
        <v>8.7228472413118254</v>
      </c>
      <c r="AA265" s="3">
        <f t="shared" si="65"/>
        <v>10.150846174815065</v>
      </c>
      <c r="AB265" s="3">
        <f t="shared" si="66"/>
        <v>9.1055996085089106</v>
      </c>
      <c r="AC265" s="3">
        <f t="shared" si="67"/>
        <v>11.384381864550321</v>
      </c>
      <c r="AD265" s="3">
        <f t="shared" si="68"/>
        <v>6.7664563621693716</v>
      </c>
      <c r="AE265" s="3">
        <f t="shared" si="69"/>
        <v>4.7185077087876905</v>
      </c>
      <c r="AF265" s="3">
        <f t="shared" si="70"/>
        <v>6.5779309300518634</v>
      </c>
      <c r="AG265" s="18">
        <f t="shared" si="71"/>
        <v>4.6491918931989602</v>
      </c>
      <c r="AH265" s="3">
        <f t="shared" si="72"/>
        <v>4.0736553481128652</v>
      </c>
      <c r="AI265" s="3">
        <f t="shared" si="73"/>
        <v>5.101694374665982</v>
      </c>
      <c r="AJ265" s="3">
        <f t="shared" si="74"/>
        <v>8.7092688820693169</v>
      </c>
      <c r="AK265" s="3">
        <f t="shared" si="75"/>
        <v>1.4856926270908417</v>
      </c>
      <c r="AL265" s="3">
        <f t="shared" si="76"/>
        <v>-7.0897484652491016</v>
      </c>
      <c r="AM265" s="3">
        <f t="shared" si="77"/>
        <v>-1.7815405241506141</v>
      </c>
      <c r="AN265" t="str">
        <f t="shared" si="78"/>
        <v/>
      </c>
      <c r="AO265" t="str">
        <f t="shared" si="79"/>
        <v>BI-RUI-BR1LD</v>
      </c>
    </row>
    <row r="266" spans="1:41">
      <c r="A266" s="1">
        <v>585</v>
      </c>
      <c r="B266" t="s">
        <v>40</v>
      </c>
      <c r="C266" t="s">
        <v>73</v>
      </c>
      <c r="E266" s="5">
        <v>65.106626071409565</v>
      </c>
      <c r="F266" s="5">
        <v>61.417194856564869</v>
      </c>
      <c r="G266" s="5">
        <v>56.977775955446333</v>
      </c>
      <c r="H266" s="5">
        <v>64.360950562400646</v>
      </c>
      <c r="I266" s="5">
        <v>60.67858838610487</v>
      </c>
      <c r="J266" s="5">
        <v>58.078109017563108</v>
      </c>
      <c r="K266" s="5">
        <v>65.081991403475243</v>
      </c>
      <c r="L266" s="5">
        <v>61.117190605162207</v>
      </c>
      <c r="M266" s="5">
        <v>56.235401995677627</v>
      </c>
      <c r="N266" s="5">
        <v>64.646056172205263</v>
      </c>
      <c r="O266" s="5">
        <v>60.826329749770103</v>
      </c>
      <c r="P266" s="5">
        <v>55.510084991347519</v>
      </c>
      <c r="Q266" s="5">
        <v>65.347920971451813</v>
      </c>
      <c r="R266" s="5">
        <v>62.709273311807593</v>
      </c>
      <c r="S266" s="5">
        <v>57.28847893766175</v>
      </c>
      <c r="T266" s="5">
        <v>62.911540532564281</v>
      </c>
      <c r="U266" s="5">
        <v>64.325133191965293</v>
      </c>
      <c r="V266" s="5">
        <v>60.498628885557693</v>
      </c>
      <c r="W266" s="5">
        <v>62.874687556493669</v>
      </c>
      <c r="X266" s="5">
        <v>60.518336470057108</v>
      </c>
      <c r="Y266" s="5">
        <v>58.486045304223083</v>
      </c>
      <c r="Z266" s="3">
        <f t="shared" si="64"/>
        <v>8.1288501159632318</v>
      </c>
      <c r="AA266" s="3">
        <f t="shared" si="65"/>
        <v>6.2828415448375381</v>
      </c>
      <c r="AB266" s="3">
        <f t="shared" si="66"/>
        <v>8.8465894077976159</v>
      </c>
      <c r="AC266" s="3">
        <f t="shared" si="67"/>
        <v>9.1359711808577444</v>
      </c>
      <c r="AD266" s="3">
        <f t="shared" si="68"/>
        <v>8.059442033790063</v>
      </c>
      <c r="AE266" s="3">
        <f t="shared" si="69"/>
        <v>2.4129116470065881</v>
      </c>
      <c r="AF266" s="3">
        <f t="shared" si="70"/>
        <v>4.3886422522705857</v>
      </c>
      <c r="AG266" s="18">
        <f t="shared" si="71"/>
        <v>3.6894312148446957</v>
      </c>
      <c r="AH266" s="3">
        <f t="shared" si="72"/>
        <v>4.4394189011185361</v>
      </c>
      <c r="AI266" s="3">
        <f t="shared" si="73"/>
        <v>3.9648007983130356</v>
      </c>
      <c r="AJ266" s="3">
        <f t="shared" si="74"/>
        <v>3.8197264224351599</v>
      </c>
      <c r="AK266" s="3">
        <f t="shared" si="75"/>
        <v>2.6386476596442208</v>
      </c>
      <c r="AL266" s="3">
        <f t="shared" si="76"/>
        <v>-1.4135926594010115</v>
      </c>
      <c r="AM266" s="3">
        <f t="shared" si="77"/>
        <v>2.3563510864365611</v>
      </c>
      <c r="AN266" t="str">
        <f t="shared" si="78"/>
        <v/>
      </c>
      <c r="AO266" t="str">
        <f t="shared" si="79"/>
        <v/>
      </c>
    </row>
    <row r="267" spans="1:41" s="12" customFormat="1">
      <c r="A267" s="1">
        <v>147</v>
      </c>
      <c r="B267" s="12" t="s">
        <v>41</v>
      </c>
      <c r="C267" s="12" t="s">
        <v>73</v>
      </c>
      <c r="D267"/>
      <c r="E267" s="5">
        <v>67.480976254088063</v>
      </c>
      <c r="F267" s="5">
        <v>61.626947443242571</v>
      </c>
      <c r="G267" s="5">
        <v>58.208273988394403</v>
      </c>
      <c r="H267" s="5">
        <v>64.993260519156252</v>
      </c>
      <c r="I267" s="5">
        <v>63.71934649575654</v>
      </c>
      <c r="J267" s="5">
        <v>57.383015981127713</v>
      </c>
      <c r="K267" s="5">
        <v>72.925606978383072</v>
      </c>
      <c r="L267" s="5">
        <v>71.897939151664346</v>
      </c>
      <c r="M267" s="5">
        <v>62.065714238332319</v>
      </c>
      <c r="N267" s="5">
        <v>65.606167437682018</v>
      </c>
      <c r="O267" s="5">
        <v>63.227611634466989</v>
      </c>
      <c r="P267" s="5">
        <v>64.412115108372262</v>
      </c>
      <c r="Q267" s="5">
        <v>66.523261952804972</v>
      </c>
      <c r="R267" s="5">
        <v>63.950618907937468</v>
      </c>
      <c r="S267" s="5">
        <v>57.880249711374312</v>
      </c>
      <c r="T267" s="5">
        <v>63.684474552981072</v>
      </c>
      <c r="U267" s="5">
        <v>67.410358321942653</v>
      </c>
      <c r="V267" s="5">
        <v>57.802480065159997</v>
      </c>
      <c r="W267" s="5">
        <v>64.650852944880171</v>
      </c>
      <c r="X267" s="5">
        <v>64.375360564844812</v>
      </c>
      <c r="Y267" s="5">
        <v>58.802046019855773</v>
      </c>
      <c r="Z267" s="3">
        <f t="shared" si="64"/>
        <v>9.2727022656936597</v>
      </c>
      <c r="AA267" s="3">
        <f t="shared" si="65"/>
        <v>7.6102445380285388</v>
      </c>
      <c r="AB267" s="3">
        <f t="shared" si="66"/>
        <v>10.859892740050753</v>
      </c>
      <c r="AC267" s="3">
        <f t="shared" si="67"/>
        <v>1.1940523293097556</v>
      </c>
      <c r="AD267" s="3">
        <f t="shared" si="68"/>
        <v>8.6430122414306609</v>
      </c>
      <c r="AE267" s="3">
        <f t="shared" si="69"/>
        <v>5.8819944878210748</v>
      </c>
      <c r="AF267" s="3">
        <f t="shared" si="70"/>
        <v>5.8488069250243981</v>
      </c>
      <c r="AG267" s="18">
        <f t="shared" si="71"/>
        <v>5.8540288108454916</v>
      </c>
      <c r="AH267" s="3">
        <f t="shared" si="72"/>
        <v>3.4186734548481681</v>
      </c>
      <c r="AI267" s="3">
        <f t="shared" si="73"/>
        <v>1.0276678267187265</v>
      </c>
      <c r="AJ267" s="3">
        <f t="shared" si="74"/>
        <v>2.3785558032150291</v>
      </c>
      <c r="AK267" s="3">
        <f t="shared" si="75"/>
        <v>2.5726430448675046</v>
      </c>
      <c r="AL267" s="3">
        <f t="shared" si="76"/>
        <v>-3.7258837689615802</v>
      </c>
      <c r="AM267" s="3">
        <f t="shared" si="77"/>
        <v>0.27549238003535947</v>
      </c>
      <c r="AN267" t="str">
        <f t="shared" si="78"/>
        <v/>
      </c>
      <c r="AO267" t="str">
        <f t="shared" si="79"/>
        <v>BI-RUI-BR1LD</v>
      </c>
    </row>
    <row r="268" spans="1:41">
      <c r="A268" s="2">
        <v>209</v>
      </c>
      <c r="B268" t="s">
        <v>27</v>
      </c>
      <c r="C268" t="s">
        <v>75</v>
      </c>
      <c r="D268" s="60" t="s">
        <v>76</v>
      </c>
      <c r="E268" s="5">
        <v>65.40671064515476</v>
      </c>
      <c r="F268" s="5">
        <v>62.550777512002433</v>
      </c>
      <c r="G268" s="5">
        <v>56.43627015108423</v>
      </c>
      <c r="H268" s="5">
        <v>66.379939056712004</v>
      </c>
      <c r="I268" s="5">
        <v>62.593852349362137</v>
      </c>
      <c r="J268" s="5">
        <v>55.193794255028543</v>
      </c>
      <c r="K268" s="5">
        <v>65.874819865828414</v>
      </c>
      <c r="L268" s="5">
        <v>61.642519583032168</v>
      </c>
      <c r="M268" s="5">
        <v>56.239910568920664</v>
      </c>
      <c r="N268" s="5">
        <v>65.50305238000125</v>
      </c>
      <c r="O268" s="5">
        <v>62.695601739363063</v>
      </c>
      <c r="P268" s="5">
        <v>58.054029890461827</v>
      </c>
      <c r="Q268" s="5">
        <v>66.297255575815953</v>
      </c>
      <c r="R268" s="5">
        <v>64.733781045716569</v>
      </c>
      <c r="S268" s="5">
        <v>67.023719472829299</v>
      </c>
      <c r="T268" s="5">
        <v>65.796022323604276</v>
      </c>
      <c r="U268" s="5">
        <v>64.145294394226497</v>
      </c>
      <c r="V268" s="5">
        <v>68.235334866823379</v>
      </c>
      <c r="W268" s="5">
        <v>68.291154662297245</v>
      </c>
      <c r="X268" s="5">
        <v>58.021426861840993</v>
      </c>
      <c r="Y268" s="5">
        <v>72.106962594416103</v>
      </c>
      <c r="Z268" s="3">
        <f t="shared" si="64"/>
        <v>8.9704404940705302</v>
      </c>
      <c r="AA268" s="3">
        <f t="shared" si="65"/>
        <v>11.186144801683461</v>
      </c>
      <c r="AB268" s="3">
        <f t="shared" si="66"/>
        <v>9.6349092969077503</v>
      </c>
      <c r="AC268" s="3">
        <f t="shared" si="67"/>
        <v>7.4490224895394235</v>
      </c>
      <c r="AD268" s="3">
        <f t="shared" si="68"/>
        <v>-0.72646389701334613</v>
      </c>
      <c r="AE268" s="3">
        <f t="shared" si="69"/>
        <v>-2.4393125432191027</v>
      </c>
      <c r="AF268" s="3">
        <f t="shared" si="70"/>
        <v>-3.815807932118858</v>
      </c>
      <c r="AG268" s="18">
        <f t="shared" si="71"/>
        <v>2.8559331331523268</v>
      </c>
      <c r="AH268" s="3">
        <f t="shared" si="72"/>
        <v>6.1145073609182035</v>
      </c>
      <c r="AI268" s="3">
        <f t="shared" si="73"/>
        <v>4.2323002827962455</v>
      </c>
      <c r="AJ268" s="3">
        <f t="shared" si="74"/>
        <v>2.8074506406381872</v>
      </c>
      <c r="AK268" s="3">
        <f t="shared" si="75"/>
        <v>1.5634745300993842</v>
      </c>
      <c r="AL268" s="3">
        <f t="shared" si="76"/>
        <v>1.6507279293777799</v>
      </c>
      <c r="AM268" s="3">
        <f t="shared" si="77"/>
        <v>10.269727800456252</v>
      </c>
      <c r="AN268" t="str">
        <f t="shared" si="78"/>
        <v>BI-RUI-BR2LD</v>
      </c>
      <c r="AO268" t="str">
        <f t="shared" si="79"/>
        <v/>
      </c>
    </row>
    <row r="269" spans="1:41">
      <c r="A269" s="1">
        <v>272</v>
      </c>
      <c r="B269" t="s">
        <v>30</v>
      </c>
      <c r="C269" t="s">
        <v>75</v>
      </c>
      <c r="E269" s="5">
        <v>63.691225215964486</v>
      </c>
      <c r="F269" s="5">
        <v>60.05576186856517</v>
      </c>
      <c r="G269" s="5">
        <v>55.085864049205512</v>
      </c>
      <c r="H269" s="5">
        <v>62.91450930064488</v>
      </c>
      <c r="I269" s="5">
        <v>64.081673906366959</v>
      </c>
      <c r="J269" s="5">
        <v>52.961231751113942</v>
      </c>
      <c r="K269" s="5">
        <v>64.060032446811874</v>
      </c>
      <c r="L269" s="5">
        <v>61.096218608973707</v>
      </c>
      <c r="M269" s="5">
        <v>54.263445395511447</v>
      </c>
      <c r="N269" s="5">
        <v>65.104706364967782</v>
      </c>
      <c r="O269" s="5">
        <v>65.361005997361289</v>
      </c>
      <c r="P269" s="5">
        <v>58.304166398771173</v>
      </c>
      <c r="Q269" s="5">
        <v>66.160204173418279</v>
      </c>
      <c r="R269" s="5">
        <v>67.364367090372255</v>
      </c>
      <c r="S269" s="5">
        <v>67.924474123663828</v>
      </c>
      <c r="T269" s="5">
        <v>67.319131741700772</v>
      </c>
      <c r="U269" s="5">
        <v>64.231591817979179</v>
      </c>
      <c r="V269" s="5">
        <v>67.579910028035485</v>
      </c>
      <c r="W269" s="5">
        <v>65.654772016330256</v>
      </c>
      <c r="X269" s="5">
        <v>58.964843055868712</v>
      </c>
      <c r="Y269" s="5">
        <v>69.370978725534854</v>
      </c>
      <c r="Z269" s="3">
        <f t="shared" si="64"/>
        <v>8.6053611667589749</v>
      </c>
      <c r="AA269" s="3">
        <f t="shared" si="65"/>
        <v>9.953277549530938</v>
      </c>
      <c r="AB269" s="3">
        <f t="shared" si="66"/>
        <v>9.7965870513004276</v>
      </c>
      <c r="AC269" s="3">
        <f t="shared" si="67"/>
        <v>6.8005399661966095</v>
      </c>
      <c r="AD269" s="3">
        <f t="shared" si="68"/>
        <v>-1.7642699502455486</v>
      </c>
      <c r="AE269" s="3">
        <f t="shared" si="69"/>
        <v>-0.26077828633471256</v>
      </c>
      <c r="AF269" s="3">
        <f t="shared" si="70"/>
        <v>-3.7162067092045987</v>
      </c>
      <c r="AG269" s="18">
        <f t="shared" si="71"/>
        <v>3.6354633473993161</v>
      </c>
      <c r="AH269" s="3">
        <f t="shared" si="72"/>
        <v>4.9698978193596588</v>
      </c>
      <c r="AI269" s="3">
        <f t="shared" si="73"/>
        <v>2.9638138378381669</v>
      </c>
      <c r="AJ269" s="3">
        <f t="shared" si="74"/>
        <v>-0.25629963239350673</v>
      </c>
      <c r="AK269" s="3">
        <f t="shared" si="75"/>
        <v>-1.204162916953976</v>
      </c>
      <c r="AL269" s="3">
        <f t="shared" si="76"/>
        <v>3.087539923721593</v>
      </c>
      <c r="AM269" s="3">
        <f t="shared" si="77"/>
        <v>6.6899289604615433</v>
      </c>
      <c r="AN269" t="str">
        <f t="shared" si="78"/>
        <v>BI-RUI-BR2LD</v>
      </c>
      <c r="AO269" t="str">
        <f t="shared" si="79"/>
        <v/>
      </c>
    </row>
    <row r="270" spans="1:41">
      <c r="A270" s="1">
        <v>460</v>
      </c>
      <c r="B270" t="s">
        <v>32</v>
      </c>
      <c r="C270" t="s">
        <v>75</v>
      </c>
      <c r="E270" s="5">
        <v>63.845106972539078</v>
      </c>
      <c r="F270" s="5">
        <v>61.181293281079768</v>
      </c>
      <c r="G270" s="5">
        <v>52.756314464929062</v>
      </c>
      <c r="H270" s="5">
        <v>64.084129124354149</v>
      </c>
      <c r="I270" s="5">
        <v>60.368624982559062</v>
      </c>
      <c r="J270" s="5">
        <v>54.105097982745157</v>
      </c>
      <c r="K270" s="5">
        <v>64.009709069785742</v>
      </c>
      <c r="L270" s="5">
        <v>59.895499157496992</v>
      </c>
      <c r="M270" s="5">
        <v>52.97234085205875</v>
      </c>
      <c r="N270" s="5">
        <v>63.005142882920993</v>
      </c>
      <c r="O270" s="5">
        <v>62.805784286867301</v>
      </c>
      <c r="P270" s="5">
        <v>55.644832002039323</v>
      </c>
      <c r="Q270" s="5">
        <v>65.019480068323759</v>
      </c>
      <c r="R270" s="5">
        <v>68.931690039170505</v>
      </c>
      <c r="S270" s="5">
        <v>67.337841126078629</v>
      </c>
      <c r="T270" s="5">
        <v>64.508869669905721</v>
      </c>
      <c r="U270" s="5">
        <v>63.597203438055082</v>
      </c>
      <c r="V270" s="5">
        <v>65.864727970166058</v>
      </c>
      <c r="W270" s="5">
        <v>65.354085439097304</v>
      </c>
      <c r="X270" s="5">
        <v>57.407446444647753</v>
      </c>
      <c r="Y270" s="5">
        <v>67.474628487851874</v>
      </c>
      <c r="Z270" s="3">
        <f t="shared" si="64"/>
        <v>11.088792507610016</v>
      </c>
      <c r="AA270" s="3">
        <f t="shared" si="65"/>
        <v>9.9790311416089921</v>
      </c>
      <c r="AB270" s="3">
        <f t="shared" si="66"/>
        <v>11.037368217726993</v>
      </c>
      <c r="AC270" s="3">
        <f t="shared" si="67"/>
        <v>7.36031088088167</v>
      </c>
      <c r="AD270" s="3">
        <f t="shared" si="68"/>
        <v>-2.3183610577548706</v>
      </c>
      <c r="AE270" s="3">
        <f t="shared" si="69"/>
        <v>-1.355858300260337</v>
      </c>
      <c r="AF270" s="3">
        <f t="shared" si="70"/>
        <v>-2.1205430487545698</v>
      </c>
      <c r="AG270" s="18">
        <f t="shared" si="71"/>
        <v>2.6638136914593105</v>
      </c>
      <c r="AH270" s="3">
        <f t="shared" si="72"/>
        <v>8.4249788161507055</v>
      </c>
      <c r="AI270" s="3">
        <f t="shared" si="73"/>
        <v>4.1142099122887501</v>
      </c>
      <c r="AJ270" s="3">
        <f t="shared" si="74"/>
        <v>0.19935859605369188</v>
      </c>
      <c r="AK270" s="3">
        <f t="shared" si="75"/>
        <v>-3.9122099708467459</v>
      </c>
      <c r="AL270" s="3">
        <f t="shared" si="76"/>
        <v>0.91166623185063855</v>
      </c>
      <c r="AM270" s="3">
        <f t="shared" si="77"/>
        <v>7.9466389944495504</v>
      </c>
      <c r="AN270" t="str">
        <f t="shared" si="78"/>
        <v>BI-RUI-BR2LD</v>
      </c>
      <c r="AO270" t="str">
        <f t="shared" si="79"/>
        <v/>
      </c>
    </row>
    <row r="271" spans="1:41">
      <c r="A271" s="1">
        <v>22</v>
      </c>
      <c r="B271" t="s">
        <v>33</v>
      </c>
      <c r="C271" t="s">
        <v>75</v>
      </c>
      <c r="E271" s="5">
        <v>63.681424063416678</v>
      </c>
      <c r="F271" s="5">
        <v>62.082130343312834</v>
      </c>
      <c r="G271" s="5">
        <v>56.562142250437468</v>
      </c>
      <c r="H271" s="5">
        <v>63.893418002254698</v>
      </c>
      <c r="I271" s="5">
        <v>60.437762140367809</v>
      </c>
      <c r="J271" s="5">
        <v>58.912326979141021</v>
      </c>
      <c r="K271" s="5">
        <v>64.668052876820354</v>
      </c>
      <c r="L271" s="5">
        <v>61.868085004971618</v>
      </c>
      <c r="M271" s="5">
        <v>65.062990206453179</v>
      </c>
      <c r="N271" s="5">
        <v>64.648007953866454</v>
      </c>
      <c r="O271" s="5">
        <v>63.874420795338423</v>
      </c>
      <c r="P271" s="5">
        <v>62.344386286727882</v>
      </c>
      <c r="Q271" s="5">
        <v>64.395256832304582</v>
      </c>
      <c r="R271" s="5">
        <v>63.609774426950082</v>
      </c>
      <c r="S271" s="5">
        <v>67.855044730883449</v>
      </c>
      <c r="T271" s="5">
        <v>63.940790708405252</v>
      </c>
      <c r="U271" s="5">
        <v>66.013472625833856</v>
      </c>
      <c r="V271" s="5">
        <v>68.352559621019509</v>
      </c>
      <c r="W271" s="5">
        <v>67.811636545300104</v>
      </c>
      <c r="X271" s="5">
        <v>59.395466693182577</v>
      </c>
      <c r="Y271" s="5">
        <v>69.071837982367484</v>
      </c>
      <c r="Z271" s="3">
        <f t="shared" si="64"/>
        <v>7.1192818129792101</v>
      </c>
      <c r="AA271" s="3">
        <f t="shared" si="65"/>
        <v>4.9810910231136774</v>
      </c>
      <c r="AB271" s="3">
        <f t="shared" si="66"/>
        <v>-0.39493732963282469</v>
      </c>
      <c r="AC271" s="3">
        <f t="shared" si="67"/>
        <v>2.3036216671385716</v>
      </c>
      <c r="AD271" s="3">
        <f t="shared" si="68"/>
        <v>-3.4597878985788668</v>
      </c>
      <c r="AE271" s="3">
        <f t="shared" si="69"/>
        <v>-4.4117689126142565</v>
      </c>
      <c r="AF271" s="3">
        <f t="shared" si="70"/>
        <v>-1.26020143706738</v>
      </c>
      <c r="AG271" s="18">
        <f t="shared" si="71"/>
        <v>1.5992937201038444</v>
      </c>
      <c r="AH271" s="3">
        <f t="shared" si="72"/>
        <v>5.5199880928753657</v>
      </c>
      <c r="AI271" s="3">
        <f t="shared" si="73"/>
        <v>2.799967871848736</v>
      </c>
      <c r="AJ271" s="3">
        <f t="shared" si="74"/>
        <v>0.77358715852803073</v>
      </c>
      <c r="AK271" s="3">
        <f t="shared" si="75"/>
        <v>0.7854824053545002</v>
      </c>
      <c r="AL271" s="3">
        <f t="shared" si="76"/>
        <v>-2.0726819174286035</v>
      </c>
      <c r="AM271" s="3">
        <f t="shared" si="77"/>
        <v>8.4161698521175268</v>
      </c>
      <c r="AN271" t="str">
        <f t="shared" si="78"/>
        <v>BI-RUI-BR2LD</v>
      </c>
      <c r="AO271" t="str">
        <f t="shared" si="79"/>
        <v>BI-RUI-BR2LD</v>
      </c>
    </row>
    <row r="272" spans="1:41">
      <c r="A272" s="1">
        <v>523</v>
      </c>
      <c r="B272" t="s">
        <v>34</v>
      </c>
      <c r="C272" t="s">
        <v>75</v>
      </c>
      <c r="E272" s="5">
        <v>63.741305040858677</v>
      </c>
      <c r="F272" s="5">
        <v>63.34782488915102</v>
      </c>
      <c r="G272" s="5">
        <v>59.037369296969857</v>
      </c>
      <c r="H272" s="5">
        <v>65.527957508688985</v>
      </c>
      <c r="I272" s="5">
        <v>62.162461779323714</v>
      </c>
      <c r="J272" s="5">
        <v>55.995536458887791</v>
      </c>
      <c r="K272" s="5">
        <v>66.612628761806192</v>
      </c>
      <c r="L272" s="5">
        <v>66.209084412992297</v>
      </c>
      <c r="M272" s="5">
        <v>57.978284302939549</v>
      </c>
      <c r="N272" s="5">
        <v>65.429907256366079</v>
      </c>
      <c r="O272" s="5">
        <v>63.73061424302756</v>
      </c>
      <c r="P272" s="5">
        <v>56.666103254206419</v>
      </c>
      <c r="Q272" s="5">
        <v>67.683736113565232</v>
      </c>
      <c r="R272" s="5">
        <v>64.46858902505052</v>
      </c>
      <c r="S272" s="5">
        <v>65.750963313641847</v>
      </c>
      <c r="T272" s="5">
        <v>65.86956860477072</v>
      </c>
      <c r="U272" s="5">
        <v>63.668157945735203</v>
      </c>
      <c r="V272" s="5">
        <v>66.98558754513283</v>
      </c>
      <c r="W272" s="5">
        <v>65.452631498681896</v>
      </c>
      <c r="X272" s="5">
        <v>59.287263278788657</v>
      </c>
      <c r="Y272" s="5">
        <v>66.921507024725841</v>
      </c>
      <c r="Z272" s="3">
        <f t="shared" si="64"/>
        <v>4.7039357438888203</v>
      </c>
      <c r="AA272" s="3">
        <f t="shared" si="65"/>
        <v>9.5324210498011936</v>
      </c>
      <c r="AB272" s="3">
        <f t="shared" si="66"/>
        <v>8.6343444588666429</v>
      </c>
      <c r="AC272" s="3">
        <f t="shared" si="67"/>
        <v>8.7638040021596595</v>
      </c>
      <c r="AD272" s="3">
        <f t="shared" si="68"/>
        <v>1.9327727999233844</v>
      </c>
      <c r="AE272" s="3">
        <f t="shared" si="69"/>
        <v>-1.1160189403621104</v>
      </c>
      <c r="AF272" s="3">
        <f t="shared" si="70"/>
        <v>-1.468875526043945</v>
      </c>
      <c r="AG272" s="18">
        <f t="shared" si="71"/>
        <v>0.39348015170765649</v>
      </c>
      <c r="AH272" s="3">
        <f t="shared" si="72"/>
        <v>4.3104555921811638</v>
      </c>
      <c r="AI272" s="3">
        <f t="shared" si="73"/>
        <v>0.40354434881389523</v>
      </c>
      <c r="AJ272" s="3">
        <f t="shared" si="74"/>
        <v>1.6992930133385187</v>
      </c>
      <c r="AK272" s="3">
        <f t="shared" si="75"/>
        <v>3.215147088514712</v>
      </c>
      <c r="AL272" s="3">
        <f t="shared" si="76"/>
        <v>2.2014106590355169</v>
      </c>
      <c r="AM272" s="3">
        <f t="shared" si="77"/>
        <v>6.1653682198932387</v>
      </c>
      <c r="AN272" t="str">
        <f t="shared" si="78"/>
        <v/>
      </c>
      <c r="AO272" t="str">
        <f t="shared" si="79"/>
        <v/>
      </c>
    </row>
    <row r="273" spans="1:41">
      <c r="A273" s="1">
        <v>397</v>
      </c>
      <c r="B273" t="s">
        <v>35</v>
      </c>
      <c r="C273" t="s">
        <v>75</v>
      </c>
      <c r="E273" s="5">
        <v>64.989633844138154</v>
      </c>
      <c r="F273" s="5">
        <v>62.30346449931902</v>
      </c>
      <c r="G273" s="5">
        <v>56.555231904948037</v>
      </c>
      <c r="H273" s="5">
        <v>66.369850920722143</v>
      </c>
      <c r="I273" s="5">
        <v>61.385597524571828</v>
      </c>
      <c r="J273" s="5">
        <v>57.434805857594071</v>
      </c>
      <c r="K273" s="5">
        <v>64.431818109418401</v>
      </c>
      <c r="L273" s="5">
        <v>64.775900879844457</v>
      </c>
      <c r="M273" s="5">
        <v>58.921399026103472</v>
      </c>
      <c r="N273" s="5">
        <v>66.085076347851242</v>
      </c>
      <c r="O273" s="5">
        <v>65.165146762204472</v>
      </c>
      <c r="P273" s="5">
        <v>61.695208351688649</v>
      </c>
      <c r="Q273" s="5">
        <v>66.33849999992924</v>
      </c>
      <c r="R273" s="5">
        <v>67.386649059257039</v>
      </c>
      <c r="S273" s="5">
        <v>68.537754265558434</v>
      </c>
      <c r="T273" s="5">
        <v>66.26512908997077</v>
      </c>
      <c r="U273" s="5">
        <v>69.984352400137269</v>
      </c>
      <c r="V273" s="5">
        <v>68.63999121990804</v>
      </c>
      <c r="W273" s="5">
        <v>65.915333073215635</v>
      </c>
      <c r="X273" s="5">
        <v>60.119301797710527</v>
      </c>
      <c r="Y273" s="5">
        <v>68.109495669584817</v>
      </c>
      <c r="Z273" s="3">
        <f t="shared" si="64"/>
        <v>8.434401939190117</v>
      </c>
      <c r="AA273" s="3">
        <f t="shared" si="65"/>
        <v>8.9350450631280722</v>
      </c>
      <c r="AB273" s="3">
        <f t="shared" si="66"/>
        <v>5.5104190833149289</v>
      </c>
      <c r="AC273" s="3">
        <f t="shared" si="67"/>
        <v>4.389867996162593</v>
      </c>
      <c r="AD273" s="3">
        <f t="shared" si="68"/>
        <v>-2.1992542656291931</v>
      </c>
      <c r="AE273" s="3">
        <f t="shared" si="69"/>
        <v>-2.3748621299372701</v>
      </c>
      <c r="AF273" s="3">
        <f t="shared" si="70"/>
        <v>-2.194162596369182</v>
      </c>
      <c r="AG273" s="18">
        <f t="shared" si="71"/>
        <v>2.6861693448191346</v>
      </c>
      <c r="AH273" s="3">
        <f t="shared" si="72"/>
        <v>5.7482325943709824</v>
      </c>
      <c r="AI273" s="3">
        <f t="shared" si="73"/>
        <v>-0.34408277042605562</v>
      </c>
      <c r="AJ273" s="3">
        <f t="shared" si="74"/>
        <v>0.91992958564676997</v>
      </c>
      <c r="AK273" s="3">
        <f t="shared" si="75"/>
        <v>-1.0481490593277982</v>
      </c>
      <c r="AL273" s="3">
        <f t="shared" si="76"/>
        <v>-3.7192233101664982</v>
      </c>
      <c r="AM273" s="3">
        <f t="shared" si="77"/>
        <v>5.7960312755051078</v>
      </c>
      <c r="AN273" t="str">
        <f t="shared" si="78"/>
        <v>BI-RUI-BR2LD</v>
      </c>
      <c r="AO273" t="str">
        <f t="shared" si="79"/>
        <v>BI-RUI-BR2LD</v>
      </c>
    </row>
    <row r="274" spans="1:41">
      <c r="A274" s="1">
        <v>334</v>
      </c>
      <c r="B274" t="s">
        <v>36</v>
      </c>
      <c r="C274" t="s">
        <v>75</v>
      </c>
      <c r="E274" s="5">
        <v>63.032641988244848</v>
      </c>
      <c r="F274" s="5">
        <v>60.167599621255462</v>
      </c>
      <c r="G274" s="5">
        <v>56.675208376037808</v>
      </c>
      <c r="H274" s="5">
        <v>63.33488734814253</v>
      </c>
      <c r="I274" s="5">
        <v>59.926988430604503</v>
      </c>
      <c r="J274" s="5">
        <v>58.245989740819347</v>
      </c>
      <c r="K274" s="5">
        <v>63.499766167028078</v>
      </c>
      <c r="L274" s="5">
        <v>60.321758835266827</v>
      </c>
      <c r="M274" s="5">
        <v>56.968833784096098</v>
      </c>
      <c r="N274" s="5">
        <v>65.304109284856878</v>
      </c>
      <c r="O274" s="5">
        <v>63.231679158847562</v>
      </c>
      <c r="P274" s="5">
        <v>56.714362351377218</v>
      </c>
      <c r="Q274" s="5">
        <v>65.865533492809703</v>
      </c>
      <c r="R274" s="5">
        <v>63.300955709424258</v>
      </c>
      <c r="S274" s="5">
        <v>62.195505892650203</v>
      </c>
      <c r="T274" s="5">
        <v>66.383811761826905</v>
      </c>
      <c r="U274" s="5">
        <v>62.047004322722287</v>
      </c>
      <c r="V274" s="5">
        <v>61.771420531062802</v>
      </c>
      <c r="W274" s="5">
        <v>63.952034203794568</v>
      </c>
      <c r="X274" s="5">
        <v>58.092854685356173</v>
      </c>
      <c r="Y274" s="5">
        <v>59.452906668527319</v>
      </c>
      <c r="Z274" s="3">
        <f t="shared" si="64"/>
        <v>6.3574336122070392</v>
      </c>
      <c r="AA274" s="3">
        <f t="shared" si="65"/>
        <v>5.0888976073231831</v>
      </c>
      <c r="AB274" s="3">
        <f t="shared" si="66"/>
        <v>6.5309323829319794</v>
      </c>
      <c r="AC274" s="3">
        <f t="shared" si="67"/>
        <v>8.5897469334796597</v>
      </c>
      <c r="AD274" s="3">
        <f t="shared" si="68"/>
        <v>3.6700276001595</v>
      </c>
      <c r="AE274" s="3">
        <f t="shared" si="69"/>
        <v>4.6123912307641035</v>
      </c>
      <c r="AF274" s="3">
        <f t="shared" si="70"/>
        <v>4.4991275352672488</v>
      </c>
      <c r="AG274" s="18">
        <f t="shared" si="71"/>
        <v>2.8650423669893854</v>
      </c>
      <c r="AH274" s="3">
        <f t="shared" si="72"/>
        <v>3.4923912452176538</v>
      </c>
      <c r="AI274" s="3">
        <f t="shared" si="73"/>
        <v>3.1780073317612505</v>
      </c>
      <c r="AJ274" s="3">
        <f t="shared" si="74"/>
        <v>2.0724301260093156</v>
      </c>
      <c r="AK274" s="3">
        <f t="shared" si="75"/>
        <v>2.5645777833854453</v>
      </c>
      <c r="AL274" s="3">
        <f t="shared" si="76"/>
        <v>4.3368074391046179</v>
      </c>
      <c r="AM274" s="3">
        <f t="shared" si="77"/>
        <v>5.8591795184383955</v>
      </c>
      <c r="AN274" t="str">
        <f t="shared" si="78"/>
        <v/>
      </c>
      <c r="AO274" t="str">
        <f t="shared" si="79"/>
        <v/>
      </c>
    </row>
    <row r="275" spans="1:41">
      <c r="A275" s="1">
        <v>85</v>
      </c>
      <c r="B275" t="s">
        <v>37</v>
      </c>
      <c r="C275" t="s">
        <v>75</v>
      </c>
      <c r="E275" s="5">
        <v>64.343633117764938</v>
      </c>
      <c r="F275" s="5">
        <v>64.463002494136362</v>
      </c>
      <c r="G275" s="5">
        <v>66.606570753219629</v>
      </c>
      <c r="H275" s="5">
        <v>64.016067665619914</v>
      </c>
      <c r="I275" s="5">
        <v>62.880409824274672</v>
      </c>
      <c r="J275" s="5">
        <v>68.712720554480711</v>
      </c>
      <c r="K275" s="5">
        <v>63.563441378401137</v>
      </c>
      <c r="L275" s="5">
        <v>62.208082840359431</v>
      </c>
      <c r="M275" s="5">
        <v>66.779085693110346</v>
      </c>
      <c r="N275" s="5">
        <v>63.109869533015882</v>
      </c>
      <c r="O275" s="5">
        <v>64.681017173502994</v>
      </c>
      <c r="P275" s="5">
        <v>68.180670155358712</v>
      </c>
      <c r="Q275" s="5">
        <v>63.985947479015522</v>
      </c>
      <c r="R275" s="5">
        <v>62.901915448530097</v>
      </c>
      <c r="S275" s="5">
        <v>70.540163071336607</v>
      </c>
      <c r="T275" s="5">
        <v>63.868227674258023</v>
      </c>
      <c r="U275" s="5">
        <v>64.685124298105848</v>
      </c>
      <c r="V275" s="5">
        <v>69.807283076381893</v>
      </c>
      <c r="W275" s="5">
        <v>65.841770997243927</v>
      </c>
      <c r="X275" s="5">
        <v>63.166215145784108</v>
      </c>
      <c r="Y275" s="5">
        <v>72.65804346218296</v>
      </c>
      <c r="Z275" s="3">
        <f t="shared" si="64"/>
        <v>-2.2629376354546906</v>
      </c>
      <c r="AA275" s="3">
        <f t="shared" si="65"/>
        <v>-4.6966528888607968</v>
      </c>
      <c r="AB275" s="3">
        <f t="shared" si="66"/>
        <v>-3.2156443147092091</v>
      </c>
      <c r="AC275" s="3">
        <f t="shared" si="67"/>
        <v>-5.0708006223428299</v>
      </c>
      <c r="AD275" s="3">
        <f t="shared" si="68"/>
        <v>-6.5542155923210856</v>
      </c>
      <c r="AE275" s="3">
        <f t="shared" si="69"/>
        <v>-5.93905540212387</v>
      </c>
      <c r="AF275" s="3">
        <f t="shared" si="70"/>
        <v>-6.8162724649390327</v>
      </c>
      <c r="AG275" s="18">
        <f t="shared" si="71"/>
        <v>-0.11936937637142364</v>
      </c>
      <c r="AH275" s="3">
        <f t="shared" si="72"/>
        <v>-2.143568259083267</v>
      </c>
      <c r="AI275" s="3">
        <f t="shared" si="73"/>
        <v>1.3553585380417061</v>
      </c>
      <c r="AJ275" s="3">
        <f t="shared" si="74"/>
        <v>-1.5711476404871121</v>
      </c>
      <c r="AK275" s="3">
        <f t="shared" si="75"/>
        <v>1.0840320304854245</v>
      </c>
      <c r="AL275" s="3">
        <f t="shared" si="76"/>
        <v>-0.8168966238478248</v>
      </c>
      <c r="AM275" s="3">
        <f t="shared" si="77"/>
        <v>2.6755558514598192</v>
      </c>
      <c r="AN275" t="str">
        <f t="shared" si="78"/>
        <v>BI-RUI-BR2LD</v>
      </c>
      <c r="AO275" t="str">
        <f t="shared" si="79"/>
        <v/>
      </c>
    </row>
    <row r="276" spans="1:41">
      <c r="A276" s="1">
        <v>709</v>
      </c>
      <c r="B276" t="s">
        <v>38</v>
      </c>
      <c r="C276" t="s">
        <v>75</v>
      </c>
      <c r="E276" s="5">
        <v>64.371180920856659</v>
      </c>
      <c r="F276" s="5">
        <v>62.558591757741468</v>
      </c>
      <c r="G276" s="5">
        <v>56.190251848912069</v>
      </c>
      <c r="H276" s="5">
        <v>64.691792428415383</v>
      </c>
      <c r="I276" s="5">
        <v>61.453157690378902</v>
      </c>
      <c r="J276" s="5">
        <v>56.772979740606793</v>
      </c>
      <c r="K276" s="5">
        <v>64.984133165157488</v>
      </c>
      <c r="L276" s="5">
        <v>61.031912650617883</v>
      </c>
      <c r="M276" s="5">
        <v>55.174084762809571</v>
      </c>
      <c r="N276" s="5">
        <v>66.086221346486681</v>
      </c>
      <c r="O276" s="5">
        <v>62.131925386819283</v>
      </c>
      <c r="P276" s="5">
        <v>56.608053426238378</v>
      </c>
      <c r="Q276" s="5">
        <v>65.882318359932967</v>
      </c>
      <c r="R276" s="5">
        <v>62.828397273189012</v>
      </c>
      <c r="S276" s="5">
        <v>65.058154802638754</v>
      </c>
      <c r="T276" s="5">
        <v>66.590764373380892</v>
      </c>
      <c r="U276" s="5">
        <v>61.415630380240593</v>
      </c>
      <c r="V276" s="5">
        <v>63.7151387778189</v>
      </c>
      <c r="W276" s="5">
        <v>67.11839046181106</v>
      </c>
      <c r="X276" s="5">
        <v>58.463870490124961</v>
      </c>
      <c r="Y276" s="5">
        <v>63.526133475711603</v>
      </c>
      <c r="Z276" s="3">
        <f t="shared" si="64"/>
        <v>8.1809290719445897</v>
      </c>
      <c r="AA276" s="3">
        <f t="shared" si="65"/>
        <v>7.9188126878085896</v>
      </c>
      <c r="AB276" s="3">
        <f t="shared" si="66"/>
        <v>9.8100484023479169</v>
      </c>
      <c r="AC276" s="3">
        <f t="shared" si="67"/>
        <v>9.4781679202483033</v>
      </c>
      <c r="AD276" s="3">
        <f t="shared" si="68"/>
        <v>0.82416355729421298</v>
      </c>
      <c r="AE276" s="3">
        <f t="shared" si="69"/>
        <v>2.875625595561992</v>
      </c>
      <c r="AF276" s="3">
        <f t="shared" si="70"/>
        <v>3.5922569860994571</v>
      </c>
      <c r="AG276" s="18">
        <f t="shared" si="71"/>
        <v>1.8125891631151916</v>
      </c>
      <c r="AH276" s="3">
        <f t="shared" si="72"/>
        <v>6.3683399088293982</v>
      </c>
      <c r="AI276" s="3">
        <f t="shared" si="73"/>
        <v>3.9522205145396043</v>
      </c>
      <c r="AJ276" s="3">
        <f t="shared" si="74"/>
        <v>3.9542959596673981</v>
      </c>
      <c r="AK276" s="3">
        <f t="shared" si="75"/>
        <v>3.053921086743955</v>
      </c>
      <c r="AL276" s="3">
        <f t="shared" si="76"/>
        <v>5.1751339931402995</v>
      </c>
      <c r="AM276" s="3">
        <f t="shared" si="77"/>
        <v>8.6545199716860992</v>
      </c>
      <c r="AN276" t="str">
        <f t="shared" si="78"/>
        <v/>
      </c>
      <c r="AO276" t="str">
        <f t="shared" si="79"/>
        <v/>
      </c>
    </row>
    <row r="277" spans="1:41">
      <c r="A277" s="1">
        <v>647</v>
      </c>
      <c r="B277" t="s">
        <v>39</v>
      </c>
      <c r="C277" t="s">
        <v>75</v>
      </c>
      <c r="E277" s="5">
        <v>65.239550694739791</v>
      </c>
      <c r="F277" s="5">
        <v>64.12987703225977</v>
      </c>
      <c r="G277" s="5">
        <v>59.185913779929621</v>
      </c>
      <c r="H277" s="5">
        <v>65.731570094586857</v>
      </c>
      <c r="I277" s="5">
        <v>63.002356963167571</v>
      </c>
      <c r="J277" s="5">
        <v>55.34685160985304</v>
      </c>
      <c r="K277" s="5">
        <v>65.556961036577107</v>
      </c>
      <c r="L277" s="5">
        <v>63.031682475218624</v>
      </c>
      <c r="M277" s="5">
        <v>64.358741980101584</v>
      </c>
      <c r="N277" s="5">
        <v>65.873739732838899</v>
      </c>
      <c r="O277" s="5">
        <v>63.186989738393358</v>
      </c>
      <c r="P277" s="5">
        <v>61.03053928687455</v>
      </c>
      <c r="Q277" s="5">
        <v>68.83548157786683</v>
      </c>
      <c r="R277" s="5">
        <v>62.947609882348097</v>
      </c>
      <c r="S277" s="5">
        <v>67.458657524605769</v>
      </c>
      <c r="T277" s="5">
        <v>66.762723043729466</v>
      </c>
      <c r="U277" s="5">
        <v>63.755930194229222</v>
      </c>
      <c r="V277" s="5">
        <v>68.700588650598078</v>
      </c>
      <c r="W277" s="5">
        <v>66.86122357079114</v>
      </c>
      <c r="X277" s="5">
        <v>58.575086783871278</v>
      </c>
      <c r="Y277" s="5">
        <v>67.621454608632675</v>
      </c>
      <c r="Z277" s="3">
        <f t="shared" si="64"/>
        <v>6.0536369148101699</v>
      </c>
      <c r="AA277" s="3">
        <f t="shared" si="65"/>
        <v>10.384718484733817</v>
      </c>
      <c r="AB277" s="3">
        <f t="shared" si="66"/>
        <v>1.1982190564755228</v>
      </c>
      <c r="AC277" s="3">
        <f t="shared" si="67"/>
        <v>4.8432004459643494</v>
      </c>
      <c r="AD277" s="3">
        <f t="shared" si="68"/>
        <v>1.3768240532610605</v>
      </c>
      <c r="AE277" s="3">
        <f t="shared" si="69"/>
        <v>-1.9378656068686126</v>
      </c>
      <c r="AF277" s="3">
        <f t="shared" si="70"/>
        <v>-0.76023103784153534</v>
      </c>
      <c r="AG277" s="18">
        <f t="shared" si="71"/>
        <v>1.1096736624800201</v>
      </c>
      <c r="AH277" s="3">
        <f t="shared" si="72"/>
        <v>4.9439632523301498</v>
      </c>
      <c r="AI277" s="3">
        <f t="shared" si="73"/>
        <v>2.5252785613584834</v>
      </c>
      <c r="AJ277" s="3">
        <f t="shared" si="74"/>
        <v>2.6867499944455417</v>
      </c>
      <c r="AK277" s="3">
        <f t="shared" si="75"/>
        <v>5.8878716955187329</v>
      </c>
      <c r="AL277" s="3">
        <f t="shared" si="76"/>
        <v>3.0067928495002434</v>
      </c>
      <c r="AM277" s="3">
        <f t="shared" si="77"/>
        <v>8.2861367869198617</v>
      </c>
      <c r="AN277" t="str">
        <f t="shared" si="78"/>
        <v/>
      </c>
      <c r="AO277" t="str">
        <f t="shared" si="79"/>
        <v/>
      </c>
    </row>
    <row r="278" spans="1:41">
      <c r="A278" s="1">
        <v>586</v>
      </c>
      <c r="B278" t="s">
        <v>40</v>
      </c>
      <c r="C278" t="s">
        <v>75</v>
      </c>
      <c r="E278" s="5">
        <v>70.526217679492689</v>
      </c>
      <c r="F278" s="5">
        <v>66.361798182802033</v>
      </c>
      <c r="G278" s="5">
        <v>63.900845037765883</v>
      </c>
      <c r="H278" s="5">
        <v>66.531133769921112</v>
      </c>
      <c r="I278" s="5">
        <v>61.330740115321547</v>
      </c>
      <c r="J278" s="5">
        <v>63.438518273256967</v>
      </c>
      <c r="K278" s="5">
        <v>67.109855459419506</v>
      </c>
      <c r="L278" s="5">
        <v>61.455656058786872</v>
      </c>
      <c r="M278" s="5">
        <v>63.574199814485553</v>
      </c>
      <c r="N278" s="5">
        <v>67.873803503615648</v>
      </c>
      <c r="O278" s="5">
        <v>64.819259432440191</v>
      </c>
      <c r="P278" s="5">
        <v>57.7212366660697</v>
      </c>
      <c r="Q278" s="5">
        <v>67.52945113548202</v>
      </c>
      <c r="R278" s="5">
        <v>66.653593219615146</v>
      </c>
      <c r="S278" s="5">
        <v>69.050378939460273</v>
      </c>
      <c r="T278" s="5">
        <v>70.605120744606069</v>
      </c>
      <c r="U278" s="5">
        <v>67.531440088788003</v>
      </c>
      <c r="V278" s="5">
        <v>72.840133581966725</v>
      </c>
      <c r="W278" s="5">
        <v>69.707802300823701</v>
      </c>
      <c r="X278" s="5">
        <v>58.280853946162352</v>
      </c>
      <c r="Y278" s="5">
        <v>70.619870461000019</v>
      </c>
      <c r="Z278" s="3">
        <f t="shared" si="64"/>
        <v>6.6253726417268055</v>
      </c>
      <c r="AA278" s="3">
        <f t="shared" si="65"/>
        <v>3.0926154966641448</v>
      </c>
      <c r="AB278" s="3">
        <f t="shared" si="66"/>
        <v>3.5356556449339536</v>
      </c>
      <c r="AC278" s="3">
        <f t="shared" si="67"/>
        <v>10.152566837545947</v>
      </c>
      <c r="AD278" s="3">
        <f t="shared" si="68"/>
        <v>-1.5209278039782532</v>
      </c>
      <c r="AE278" s="3">
        <f t="shared" si="69"/>
        <v>-2.2350128373606566</v>
      </c>
      <c r="AF278" s="3">
        <f t="shared" si="70"/>
        <v>-0.91206816017631809</v>
      </c>
      <c r="AG278" s="18">
        <f t="shared" si="71"/>
        <v>4.1644194966906554</v>
      </c>
      <c r="AH278" s="3">
        <f t="shared" si="72"/>
        <v>2.4609531450361501</v>
      </c>
      <c r="AI278" s="3">
        <f t="shared" si="73"/>
        <v>5.6541994006326348</v>
      </c>
      <c r="AJ278" s="3">
        <f t="shared" si="74"/>
        <v>3.0545440711754566</v>
      </c>
      <c r="AK278" s="3">
        <f t="shared" si="75"/>
        <v>0.87585791586687378</v>
      </c>
      <c r="AL278" s="3">
        <f t="shared" si="76"/>
        <v>3.073680655818066</v>
      </c>
      <c r="AM278" s="3">
        <f t="shared" si="77"/>
        <v>11.426948354661349</v>
      </c>
      <c r="AN278" t="str">
        <f t="shared" si="78"/>
        <v>BI-RUI-BR2LD</v>
      </c>
      <c r="AO278" t="str">
        <f t="shared" si="79"/>
        <v/>
      </c>
    </row>
    <row r="279" spans="1:41" s="12" customFormat="1">
      <c r="A279" s="1">
        <v>148</v>
      </c>
      <c r="B279" s="12" t="s">
        <v>41</v>
      </c>
      <c r="C279" s="12" t="s">
        <v>75</v>
      </c>
      <c r="D279"/>
      <c r="E279" s="5">
        <v>67.411668967674487</v>
      </c>
      <c r="F279" s="5">
        <v>60.211535352834382</v>
      </c>
      <c r="G279" s="5">
        <v>56.604530006730343</v>
      </c>
      <c r="H279" s="5">
        <v>66.51819540781554</v>
      </c>
      <c r="I279" s="5">
        <v>61.508548281693884</v>
      </c>
      <c r="J279" s="5">
        <v>56.873947641871673</v>
      </c>
      <c r="K279" s="5">
        <v>66.082101779036833</v>
      </c>
      <c r="L279" s="5">
        <v>64.065175958261122</v>
      </c>
      <c r="M279" s="5">
        <v>61.873294332074487</v>
      </c>
      <c r="N279" s="5">
        <v>66.354255701127698</v>
      </c>
      <c r="O279" s="5">
        <v>63.522646649646887</v>
      </c>
      <c r="P279" s="5">
        <v>65.901299617971844</v>
      </c>
      <c r="Q279" s="5">
        <v>66.64005837035225</v>
      </c>
      <c r="R279" s="5">
        <v>65.804058248922516</v>
      </c>
      <c r="S279" s="5">
        <v>69.177866012216654</v>
      </c>
      <c r="T279" s="5">
        <v>65.748007439860785</v>
      </c>
      <c r="U279" s="5">
        <v>63.221397939412739</v>
      </c>
      <c r="V279" s="5">
        <v>68.729452877370392</v>
      </c>
      <c r="W279" s="5">
        <v>67.438081369231156</v>
      </c>
      <c r="X279" s="5">
        <v>59.700468785019368</v>
      </c>
      <c r="Y279" s="5">
        <v>69.259347819169761</v>
      </c>
      <c r="Z279" s="3">
        <f t="shared" si="64"/>
        <v>10.807138960944144</v>
      </c>
      <c r="AA279" s="3">
        <f t="shared" si="65"/>
        <v>9.6442477659438666</v>
      </c>
      <c r="AB279" s="3">
        <f t="shared" si="66"/>
        <v>4.2088074469623464</v>
      </c>
      <c r="AC279" s="3">
        <f t="shared" si="67"/>
        <v>0.45295608315585412</v>
      </c>
      <c r="AD279" s="3">
        <f t="shared" si="68"/>
        <v>-2.5378076418644042</v>
      </c>
      <c r="AE279" s="3">
        <f t="shared" si="69"/>
        <v>-2.9814454375096062</v>
      </c>
      <c r="AF279" s="3">
        <f t="shared" si="70"/>
        <v>-1.8212664499386051</v>
      </c>
      <c r="AG279" s="18">
        <f t="shared" si="71"/>
        <v>7.2001336148401052</v>
      </c>
      <c r="AH279" s="3">
        <f t="shared" si="72"/>
        <v>3.6070053461040388</v>
      </c>
      <c r="AI279" s="3">
        <f t="shared" si="73"/>
        <v>2.016925820775711</v>
      </c>
      <c r="AJ279" s="3">
        <f t="shared" si="74"/>
        <v>2.831609051480811</v>
      </c>
      <c r="AK279" s="3">
        <f t="shared" si="75"/>
        <v>0.83600012142973412</v>
      </c>
      <c r="AL279" s="3">
        <f t="shared" si="76"/>
        <v>2.5266095004480462</v>
      </c>
      <c r="AM279" s="3">
        <f t="shared" si="77"/>
        <v>7.7376125842117887</v>
      </c>
      <c r="AN279" t="str">
        <f t="shared" si="78"/>
        <v>BI-RUI-BR2LD</v>
      </c>
      <c r="AO279" t="str">
        <f t="shared" si="79"/>
        <v/>
      </c>
    </row>
    <row r="280" spans="1:41">
      <c r="A280" s="2">
        <v>210</v>
      </c>
      <c r="B280" t="s">
        <v>27</v>
      </c>
      <c r="C280" t="s">
        <v>77</v>
      </c>
      <c r="D280" t="s">
        <v>78</v>
      </c>
      <c r="E280" s="5">
        <v>67.766361270591489</v>
      </c>
      <c r="F280" s="5">
        <v>66.674606888263042</v>
      </c>
      <c r="G280" s="5">
        <v>61.275044228279029</v>
      </c>
      <c r="H280" s="5">
        <v>67.347692209494809</v>
      </c>
      <c r="I280" s="5">
        <v>65.929895219161963</v>
      </c>
      <c r="J280" s="5">
        <v>61.529266196360517</v>
      </c>
      <c r="K280" s="5">
        <v>67.152343745133351</v>
      </c>
      <c r="L280" s="5">
        <v>66.494241147319727</v>
      </c>
      <c r="M280" s="5">
        <v>61.075642613413038</v>
      </c>
      <c r="N280" s="5">
        <v>67.654750664375939</v>
      </c>
      <c r="O280" s="5">
        <v>66.543511269241193</v>
      </c>
      <c r="P280" s="5">
        <v>60.991329176829723</v>
      </c>
      <c r="Q280" s="5">
        <v>66.920916648803583</v>
      </c>
      <c r="R280" s="5">
        <v>66.460895874341418</v>
      </c>
      <c r="S280" s="5">
        <v>62.207269739338507</v>
      </c>
      <c r="T280" s="5">
        <v>66.795624431798586</v>
      </c>
      <c r="U280" s="5">
        <v>66.908880513284771</v>
      </c>
      <c r="V280" s="5">
        <v>62.254288552731268</v>
      </c>
      <c r="W280" s="5">
        <v>64.382694948571896</v>
      </c>
      <c r="X280" s="5">
        <v>64.996694476290898</v>
      </c>
      <c r="Y280" s="5">
        <v>63.977564670094942</v>
      </c>
      <c r="Z280" s="3">
        <f t="shared" si="64"/>
        <v>6.4913170423124598</v>
      </c>
      <c r="AA280" s="3">
        <f t="shared" si="65"/>
        <v>5.8184260131342924</v>
      </c>
      <c r="AB280" s="3">
        <f t="shared" si="66"/>
        <v>6.0767011317203128</v>
      </c>
      <c r="AC280" s="3">
        <f t="shared" si="67"/>
        <v>6.6634214875462163</v>
      </c>
      <c r="AD280" s="3">
        <f t="shared" si="68"/>
        <v>4.7136469094650764</v>
      </c>
      <c r="AE280" s="3">
        <f t="shared" si="69"/>
        <v>4.5413358790673186</v>
      </c>
      <c r="AF280" s="3">
        <f t="shared" si="70"/>
        <v>0.40513027847695326</v>
      </c>
      <c r="AG280" s="18">
        <f t="shared" si="71"/>
        <v>1.0917543823284461</v>
      </c>
      <c r="AH280" s="3">
        <f t="shared" si="72"/>
        <v>5.3995626599840136</v>
      </c>
      <c r="AI280" s="3">
        <f t="shared" si="73"/>
        <v>0.6581025978136239</v>
      </c>
      <c r="AJ280" s="3">
        <f t="shared" si="74"/>
        <v>1.1112393951347457</v>
      </c>
      <c r="AK280" s="3">
        <f t="shared" si="75"/>
        <v>0.4600207744621656</v>
      </c>
      <c r="AL280" s="3">
        <f t="shared" si="76"/>
        <v>-0.11325608148618471</v>
      </c>
      <c r="AM280" s="3">
        <f t="shared" si="77"/>
        <v>-0.61399952771900246</v>
      </c>
      <c r="AN280" t="str">
        <f t="shared" si="78"/>
        <v/>
      </c>
      <c r="AO280" t="str">
        <f t="shared" si="79"/>
        <v/>
      </c>
    </row>
    <row r="281" spans="1:41">
      <c r="A281" s="1">
        <v>273</v>
      </c>
      <c r="B281" t="s">
        <v>30</v>
      </c>
      <c r="C281" t="s">
        <v>77</v>
      </c>
      <c r="E281" s="5">
        <v>68.693520220566114</v>
      </c>
      <c r="F281" s="5">
        <v>68.535859724005633</v>
      </c>
      <c r="G281" s="5">
        <v>60.32909100208434</v>
      </c>
      <c r="H281" s="5">
        <v>67.973437896696652</v>
      </c>
      <c r="I281" s="5">
        <v>67.878236868934806</v>
      </c>
      <c r="J281" s="5">
        <v>59.644015694180048</v>
      </c>
      <c r="K281" s="5">
        <v>67.377905537530395</v>
      </c>
      <c r="L281" s="5">
        <v>65.600439402645222</v>
      </c>
      <c r="M281" s="5">
        <v>60.643573796641377</v>
      </c>
      <c r="N281" s="5">
        <v>67.479882116229447</v>
      </c>
      <c r="O281" s="5">
        <v>66.771271006936416</v>
      </c>
      <c r="P281" s="5">
        <v>61.815596146556651</v>
      </c>
      <c r="Q281" s="5">
        <v>67.693872615574477</v>
      </c>
      <c r="R281" s="5">
        <v>70.784713271188679</v>
      </c>
      <c r="S281" s="5">
        <v>61.48490014304322</v>
      </c>
      <c r="T281" s="5">
        <v>68.947759216996062</v>
      </c>
      <c r="U281" s="5">
        <v>71.644351766501728</v>
      </c>
      <c r="V281" s="5">
        <v>62.372917289749552</v>
      </c>
      <c r="W281" s="5">
        <v>67.592278392436967</v>
      </c>
      <c r="X281" s="5">
        <v>69.471684838392264</v>
      </c>
      <c r="Y281" s="5">
        <v>61.885472004820073</v>
      </c>
      <c r="Z281" s="3">
        <f t="shared" si="64"/>
        <v>8.3644292184817743</v>
      </c>
      <c r="AA281" s="3">
        <f t="shared" si="65"/>
        <v>8.3294222025166036</v>
      </c>
      <c r="AB281" s="3">
        <f t="shared" si="66"/>
        <v>6.7343317408890186</v>
      </c>
      <c r="AC281" s="3">
        <f t="shared" si="67"/>
        <v>5.6642859696727967</v>
      </c>
      <c r="AD281" s="3">
        <f t="shared" si="68"/>
        <v>6.2089724725312578</v>
      </c>
      <c r="AE281" s="3">
        <f t="shared" si="69"/>
        <v>6.57484192724651</v>
      </c>
      <c r="AF281" s="3">
        <f t="shared" si="70"/>
        <v>5.7068063876168935</v>
      </c>
      <c r="AG281" s="18">
        <f t="shared" si="71"/>
        <v>0.15766049656048153</v>
      </c>
      <c r="AH281" s="3">
        <f t="shared" si="72"/>
        <v>8.2067687219212928</v>
      </c>
      <c r="AI281" s="3">
        <f t="shared" si="73"/>
        <v>1.7774661348851737</v>
      </c>
      <c r="AJ281" s="3">
        <f t="shared" si="74"/>
        <v>0.70861110929303095</v>
      </c>
      <c r="AK281" s="3">
        <f t="shared" si="75"/>
        <v>-3.0908406556142012</v>
      </c>
      <c r="AL281" s="3">
        <f t="shared" si="76"/>
        <v>-2.6965925495056666</v>
      </c>
      <c r="AM281" s="3">
        <f t="shared" si="77"/>
        <v>-1.879406445955297</v>
      </c>
      <c r="AN281" t="str">
        <f t="shared" si="78"/>
        <v/>
      </c>
      <c r="AO281" t="str">
        <f t="shared" si="79"/>
        <v>BI-RUI-BR5LD</v>
      </c>
    </row>
    <row r="282" spans="1:41">
      <c r="A282" s="1">
        <v>461</v>
      </c>
      <c r="B282" t="s">
        <v>32</v>
      </c>
      <c r="C282" t="s">
        <v>77</v>
      </c>
      <c r="E282" s="5">
        <v>66.178689374062785</v>
      </c>
      <c r="F282" s="5">
        <v>64.388523469478542</v>
      </c>
      <c r="G282" s="5">
        <v>59.916174244485973</v>
      </c>
      <c r="H282" s="5">
        <v>66.364757830611907</v>
      </c>
      <c r="I282" s="5">
        <v>64.102237547619268</v>
      </c>
      <c r="J282" s="5">
        <v>59.864718527145428</v>
      </c>
      <c r="K282" s="5">
        <v>66.846924873290362</v>
      </c>
      <c r="L282" s="5">
        <v>66.020973266111469</v>
      </c>
      <c r="M282" s="5">
        <v>59.96053478044746</v>
      </c>
      <c r="N282" s="5">
        <v>65.538429532259272</v>
      </c>
      <c r="O282" s="5">
        <v>64.605898590297514</v>
      </c>
      <c r="P282" s="5">
        <v>60.458671474543323</v>
      </c>
      <c r="Q282" s="5">
        <v>67.011827090632622</v>
      </c>
      <c r="R282" s="5">
        <v>65.709650690204228</v>
      </c>
      <c r="S282" s="5">
        <v>61.351302673581223</v>
      </c>
      <c r="T282" s="5">
        <v>64.977102238923024</v>
      </c>
      <c r="U282" s="5">
        <v>66.218111377868652</v>
      </c>
      <c r="V282" s="5">
        <v>61.728772592703777</v>
      </c>
      <c r="W282" s="5">
        <v>65.351575782843184</v>
      </c>
      <c r="X282" s="5">
        <v>64.414721321884997</v>
      </c>
      <c r="Y282" s="5">
        <v>61.993602388138306</v>
      </c>
      <c r="Z282" s="3">
        <f t="shared" si="64"/>
        <v>6.262515129576812</v>
      </c>
      <c r="AA282" s="3">
        <f t="shared" si="65"/>
        <v>6.5000393034664796</v>
      </c>
      <c r="AB282" s="3">
        <f t="shared" si="66"/>
        <v>6.8863900928429018</v>
      </c>
      <c r="AC282" s="3">
        <f t="shared" si="67"/>
        <v>5.0797580577159493</v>
      </c>
      <c r="AD282" s="3">
        <f t="shared" si="68"/>
        <v>5.6605244170513984</v>
      </c>
      <c r="AE282" s="3">
        <f t="shared" si="69"/>
        <v>3.248329646219247</v>
      </c>
      <c r="AF282" s="3">
        <f t="shared" si="70"/>
        <v>3.357973394704878</v>
      </c>
      <c r="AG282" s="18">
        <f t="shared" si="71"/>
        <v>1.7901659045842422</v>
      </c>
      <c r="AH282" s="3">
        <f t="shared" si="72"/>
        <v>4.4723492249925698</v>
      </c>
      <c r="AI282" s="3">
        <f t="shared" si="73"/>
        <v>0.82595160717889371</v>
      </c>
      <c r="AJ282" s="3">
        <f t="shared" si="74"/>
        <v>0.93253094196175823</v>
      </c>
      <c r="AK282" s="3">
        <f t="shared" si="75"/>
        <v>1.3021764004283938</v>
      </c>
      <c r="AL282" s="3">
        <f t="shared" si="76"/>
        <v>-1.2410091389456284</v>
      </c>
      <c r="AM282" s="3">
        <f t="shared" si="77"/>
        <v>0.93685446095818747</v>
      </c>
      <c r="AN282" t="str">
        <f t="shared" si="78"/>
        <v/>
      </c>
      <c r="AO282" t="str">
        <f t="shared" si="79"/>
        <v/>
      </c>
    </row>
    <row r="283" spans="1:41">
      <c r="A283" s="1">
        <v>23</v>
      </c>
      <c r="B283" t="s">
        <v>33</v>
      </c>
      <c r="C283" t="s">
        <v>77</v>
      </c>
      <c r="E283" s="5">
        <v>66.274576704835624</v>
      </c>
      <c r="F283" s="5">
        <v>65.342652263327295</v>
      </c>
      <c r="G283" s="5">
        <v>60.187042141243047</v>
      </c>
      <c r="H283" s="5">
        <v>66.090229490420867</v>
      </c>
      <c r="I283" s="5">
        <v>67.706410709057053</v>
      </c>
      <c r="J283" s="5">
        <v>59.309084994666712</v>
      </c>
      <c r="K283" s="5">
        <v>66.815345394108036</v>
      </c>
      <c r="L283" s="5">
        <v>65.463138484844407</v>
      </c>
      <c r="M283" s="5">
        <v>60.159611726476442</v>
      </c>
      <c r="N283" s="5">
        <v>66.385965127248483</v>
      </c>
      <c r="O283" s="5">
        <v>66.214960129323416</v>
      </c>
      <c r="P283" s="5">
        <v>60.768664422988373</v>
      </c>
      <c r="Q283" s="5">
        <v>66.687871440044233</v>
      </c>
      <c r="R283" s="5">
        <v>65.961094342783255</v>
      </c>
      <c r="S283" s="5">
        <v>62.140467823376582</v>
      </c>
      <c r="T283" s="5">
        <v>66.502395215979377</v>
      </c>
      <c r="U283" s="5">
        <v>67.182278322002404</v>
      </c>
      <c r="V283" s="5">
        <v>61.235524797154433</v>
      </c>
      <c r="W283" s="5">
        <v>65.175195316761091</v>
      </c>
      <c r="X283" s="5">
        <v>66.313837829849589</v>
      </c>
      <c r="Y283" s="5">
        <v>61.355412359236077</v>
      </c>
      <c r="Z283" s="3">
        <f t="shared" si="64"/>
        <v>6.0875345635925768</v>
      </c>
      <c r="AA283" s="3">
        <f t="shared" si="65"/>
        <v>6.7811444957541553</v>
      </c>
      <c r="AB283" s="3">
        <f t="shared" si="66"/>
        <v>6.6557336676315941</v>
      </c>
      <c r="AC283" s="3">
        <f t="shared" si="67"/>
        <v>5.61730070426011</v>
      </c>
      <c r="AD283" s="3">
        <f t="shared" si="68"/>
        <v>4.5474036166676512</v>
      </c>
      <c r="AE283" s="3">
        <f t="shared" si="69"/>
        <v>5.2668704188249436</v>
      </c>
      <c r="AF283" s="3">
        <f t="shared" si="70"/>
        <v>3.819782957525014</v>
      </c>
      <c r="AG283" s="18">
        <f t="shared" si="71"/>
        <v>0.93192444150832898</v>
      </c>
      <c r="AH283" s="3">
        <f t="shared" si="72"/>
        <v>5.1556101220842478</v>
      </c>
      <c r="AI283" s="3">
        <f t="shared" si="73"/>
        <v>1.3522069092636286</v>
      </c>
      <c r="AJ283" s="3">
        <f t="shared" si="74"/>
        <v>0.17100499792506696</v>
      </c>
      <c r="AK283" s="3">
        <f t="shared" si="75"/>
        <v>0.72677709726097817</v>
      </c>
      <c r="AL283" s="3">
        <f t="shared" si="76"/>
        <v>-0.67988310602302704</v>
      </c>
      <c r="AM283" s="3">
        <f t="shared" si="77"/>
        <v>-1.1386425130884987</v>
      </c>
      <c r="AN283" t="str">
        <f t="shared" si="78"/>
        <v/>
      </c>
      <c r="AO283" t="str">
        <f t="shared" si="79"/>
        <v/>
      </c>
    </row>
    <row r="284" spans="1:41">
      <c r="A284" s="1">
        <v>524</v>
      </c>
      <c r="B284" t="s">
        <v>34</v>
      </c>
      <c r="C284" t="s">
        <v>77</v>
      </c>
      <c r="E284" s="5">
        <v>68.533488873794667</v>
      </c>
      <c r="F284" s="5">
        <v>64.688916054606494</v>
      </c>
      <c r="G284" s="5">
        <v>60.480336274677732</v>
      </c>
      <c r="H284" s="5">
        <v>67.658739291569191</v>
      </c>
      <c r="I284" s="5">
        <v>64.820999788573474</v>
      </c>
      <c r="J284" s="5">
        <v>60.134932359232508</v>
      </c>
      <c r="K284" s="5">
        <v>66.900338937145946</v>
      </c>
      <c r="L284" s="5">
        <v>66.244781104318477</v>
      </c>
      <c r="M284" s="5">
        <v>60.385700614859282</v>
      </c>
      <c r="N284" s="5">
        <v>67.479514971727085</v>
      </c>
      <c r="O284" s="5">
        <v>67.18816472339131</v>
      </c>
      <c r="P284" s="5">
        <v>60.928717899324887</v>
      </c>
      <c r="Q284" s="5">
        <v>67.427893340012844</v>
      </c>
      <c r="R284" s="5">
        <v>66.967964242417608</v>
      </c>
      <c r="S284" s="5">
        <v>61.347446983436313</v>
      </c>
      <c r="T284" s="5">
        <v>65.713150873956508</v>
      </c>
      <c r="U284" s="5">
        <v>66.832862935694351</v>
      </c>
      <c r="V284" s="5">
        <v>61.328092849603728</v>
      </c>
      <c r="W284" s="5">
        <v>65.187202356419377</v>
      </c>
      <c r="X284" s="5">
        <v>65.839973313430008</v>
      </c>
      <c r="Y284" s="5">
        <v>61.170628014042776</v>
      </c>
      <c r="Z284" s="3">
        <f t="shared" si="64"/>
        <v>8.0531525991169346</v>
      </c>
      <c r="AA284" s="3">
        <f t="shared" si="65"/>
        <v>7.523806932336683</v>
      </c>
      <c r="AB284" s="3">
        <f t="shared" si="66"/>
        <v>6.5146383222866646</v>
      </c>
      <c r="AC284" s="3">
        <f t="shared" si="67"/>
        <v>6.5507970724021973</v>
      </c>
      <c r="AD284" s="3">
        <f t="shared" si="68"/>
        <v>6.0804463565765303</v>
      </c>
      <c r="AE284" s="3">
        <f t="shared" si="69"/>
        <v>4.3850580243527801</v>
      </c>
      <c r="AF284" s="3">
        <f t="shared" si="70"/>
        <v>4.0165743423766003</v>
      </c>
      <c r="AG284" s="18">
        <f t="shared" si="71"/>
        <v>3.8445728191881727</v>
      </c>
      <c r="AH284" s="3">
        <f t="shared" si="72"/>
        <v>4.2085797799287619</v>
      </c>
      <c r="AI284" s="3">
        <f t="shared" si="73"/>
        <v>0.65555783282746916</v>
      </c>
      <c r="AJ284" s="3">
        <f t="shared" si="74"/>
        <v>0.29135024833577461</v>
      </c>
      <c r="AK284" s="3">
        <f t="shared" si="75"/>
        <v>0.4599290975952357</v>
      </c>
      <c r="AL284" s="3">
        <f t="shared" si="76"/>
        <v>-1.1197120617378431</v>
      </c>
      <c r="AM284" s="3">
        <f t="shared" si="77"/>
        <v>-0.65277095701063104</v>
      </c>
      <c r="AN284" t="str">
        <f t="shared" si="78"/>
        <v/>
      </c>
      <c r="AO284" t="str">
        <f t="shared" si="79"/>
        <v/>
      </c>
    </row>
    <row r="285" spans="1:41">
      <c r="A285" s="1">
        <v>398</v>
      </c>
      <c r="B285" t="s">
        <v>35</v>
      </c>
      <c r="C285" t="s">
        <v>77</v>
      </c>
      <c r="E285" s="5">
        <v>66.91716556553483</v>
      </c>
      <c r="F285" s="5">
        <v>65.3065106478888</v>
      </c>
      <c r="G285" s="5">
        <v>60.01635047361934</v>
      </c>
      <c r="H285" s="5">
        <v>67.297556508632155</v>
      </c>
      <c r="I285" s="5">
        <v>65.864179323171484</v>
      </c>
      <c r="J285" s="5">
        <v>60.284321492369521</v>
      </c>
      <c r="K285" s="5">
        <v>66.892608183141647</v>
      </c>
      <c r="L285" s="5">
        <v>67.696539544091934</v>
      </c>
      <c r="M285" s="5">
        <v>60.377857162493839</v>
      </c>
      <c r="N285" s="5">
        <v>67.496537463841406</v>
      </c>
      <c r="O285" s="5">
        <v>68.846459997339466</v>
      </c>
      <c r="P285" s="5">
        <v>61.725509207153443</v>
      </c>
      <c r="Q285" s="5">
        <v>67.380016658939013</v>
      </c>
      <c r="R285" s="5">
        <v>70.000140814113948</v>
      </c>
      <c r="S285" s="5">
        <v>64.233877236465872</v>
      </c>
      <c r="T285" s="5">
        <v>65.190121226806767</v>
      </c>
      <c r="U285" s="5">
        <v>68.879316414920012</v>
      </c>
      <c r="V285" s="5">
        <v>65.152589404581732</v>
      </c>
      <c r="W285" s="5">
        <v>65.761093237475706</v>
      </c>
      <c r="X285" s="5">
        <v>64.599078318636714</v>
      </c>
      <c r="Y285" s="5">
        <v>65.911122880645308</v>
      </c>
      <c r="Z285" s="3">
        <f t="shared" si="64"/>
        <v>6.90081509191549</v>
      </c>
      <c r="AA285" s="3">
        <f t="shared" si="65"/>
        <v>7.0132350162626338</v>
      </c>
      <c r="AB285" s="3">
        <f t="shared" si="66"/>
        <v>6.5147510206478074</v>
      </c>
      <c r="AC285" s="3">
        <f t="shared" si="67"/>
        <v>5.7710282566879627</v>
      </c>
      <c r="AD285" s="3">
        <f t="shared" si="68"/>
        <v>3.1461394224731407</v>
      </c>
      <c r="AE285" s="3">
        <f t="shared" si="69"/>
        <v>3.7531822225034261E-2</v>
      </c>
      <c r="AF285" s="3">
        <f t="shared" si="70"/>
        <v>-0.15002964316960288</v>
      </c>
      <c r="AG285" s="18">
        <f t="shared" si="71"/>
        <v>1.6106549176460305</v>
      </c>
      <c r="AH285" s="3">
        <f t="shared" si="72"/>
        <v>5.2901601742694595</v>
      </c>
      <c r="AI285" s="3">
        <f t="shared" si="73"/>
        <v>-0.80393136095028694</v>
      </c>
      <c r="AJ285" s="3">
        <f t="shared" si="74"/>
        <v>-1.3499225334980594</v>
      </c>
      <c r="AK285" s="3">
        <f t="shared" si="75"/>
        <v>-2.6201241551749348</v>
      </c>
      <c r="AL285" s="3">
        <f t="shared" si="76"/>
        <v>-3.6891951881132456</v>
      </c>
      <c r="AM285" s="3">
        <f t="shared" si="77"/>
        <v>1.1620149188389917</v>
      </c>
      <c r="AN285" t="str">
        <f t="shared" si="78"/>
        <v/>
      </c>
      <c r="AO285" t="str">
        <f t="shared" si="79"/>
        <v>BI-RUI-BR5LD</v>
      </c>
    </row>
    <row r="286" spans="1:41">
      <c r="A286" s="1">
        <v>335</v>
      </c>
      <c r="B286" t="s">
        <v>36</v>
      </c>
      <c r="C286" t="s">
        <v>77</v>
      </c>
      <c r="E286" s="5">
        <v>66.565375503295201</v>
      </c>
      <c r="F286" s="5">
        <v>66.108790139681318</v>
      </c>
      <c r="G286" s="5">
        <v>62.694038727893009</v>
      </c>
      <c r="H286" s="5">
        <v>67.111773607311861</v>
      </c>
      <c r="I286" s="5">
        <v>66.66738028581959</v>
      </c>
      <c r="J286" s="5">
        <v>60.274547641396438</v>
      </c>
      <c r="K286" s="5">
        <v>66.658131416032191</v>
      </c>
      <c r="L286" s="5">
        <v>66.487870795196898</v>
      </c>
      <c r="M286" s="5">
        <v>60.575876869246983</v>
      </c>
      <c r="N286" s="5">
        <v>66.832356210702429</v>
      </c>
      <c r="O286" s="5">
        <v>65.925417547942743</v>
      </c>
      <c r="P286" s="5">
        <v>60.938519362178887</v>
      </c>
      <c r="Q286" s="5">
        <v>68.182305869614964</v>
      </c>
      <c r="R286" s="5">
        <v>71.550301279937713</v>
      </c>
      <c r="S286" s="5">
        <v>64.795427351560988</v>
      </c>
      <c r="T286" s="5">
        <v>67.367802609936376</v>
      </c>
      <c r="U286" s="5">
        <v>71.031823427132906</v>
      </c>
      <c r="V286" s="5">
        <v>66.036614793689679</v>
      </c>
      <c r="W286" s="5">
        <v>66.170281198288407</v>
      </c>
      <c r="X286" s="5">
        <v>70.609462331902137</v>
      </c>
      <c r="Y286" s="5">
        <v>66.678304224319163</v>
      </c>
      <c r="Z286" s="3">
        <f t="shared" si="64"/>
        <v>3.8713367754021917</v>
      </c>
      <c r="AA286" s="3">
        <f t="shared" si="65"/>
        <v>6.8372259659154224</v>
      </c>
      <c r="AB286" s="3">
        <f t="shared" si="66"/>
        <v>6.082254546785208</v>
      </c>
      <c r="AC286" s="3">
        <f t="shared" si="67"/>
        <v>5.8938368485235415</v>
      </c>
      <c r="AD286" s="3">
        <f t="shared" si="68"/>
        <v>3.386878518053976</v>
      </c>
      <c r="AE286" s="3">
        <f t="shared" si="69"/>
        <v>1.3311878162466968</v>
      </c>
      <c r="AF286" s="3">
        <f t="shared" si="70"/>
        <v>-0.50802302603075589</v>
      </c>
      <c r="AG286" s="18">
        <f t="shared" si="71"/>
        <v>0.45658536361388258</v>
      </c>
      <c r="AH286" s="3">
        <f t="shared" si="72"/>
        <v>3.4147514117883091</v>
      </c>
      <c r="AI286" s="3">
        <f t="shared" si="73"/>
        <v>0.17026062083529325</v>
      </c>
      <c r="AJ286" s="3">
        <f t="shared" si="74"/>
        <v>0.9069386627596856</v>
      </c>
      <c r="AK286" s="3">
        <f t="shared" si="75"/>
        <v>-3.3679954103227487</v>
      </c>
      <c r="AL286" s="3">
        <f t="shared" si="76"/>
        <v>-3.6640208171965298</v>
      </c>
      <c r="AM286" s="3">
        <f t="shared" si="77"/>
        <v>-4.4391811336137295</v>
      </c>
      <c r="AN286" t="str">
        <f t="shared" si="78"/>
        <v/>
      </c>
      <c r="AO286" t="str">
        <f t="shared" si="79"/>
        <v>BI-RUI-BR5LD</v>
      </c>
    </row>
    <row r="287" spans="1:41">
      <c r="A287" s="1">
        <v>86</v>
      </c>
      <c r="B287" t="s">
        <v>37</v>
      </c>
      <c r="C287" t="s">
        <v>77</v>
      </c>
      <c r="E287" s="5">
        <v>71.66347464590919</v>
      </c>
      <c r="F287" s="5">
        <v>82.669092828903899</v>
      </c>
      <c r="G287" s="5">
        <v>76.238457550463622</v>
      </c>
      <c r="H287" s="5">
        <v>71.316236266585747</v>
      </c>
      <c r="I287" s="5">
        <v>78.62354243151114</v>
      </c>
      <c r="J287" s="5">
        <v>82.25317934798764</v>
      </c>
      <c r="K287" s="5">
        <v>71.287485732157066</v>
      </c>
      <c r="L287" s="5">
        <v>78.338205735099905</v>
      </c>
      <c r="M287" s="5">
        <v>82.439885516593478</v>
      </c>
      <c r="N287" s="5">
        <v>73.073079750295946</v>
      </c>
      <c r="O287" s="5">
        <v>80.991954966036118</v>
      </c>
      <c r="P287" s="5">
        <v>82.814465187662435</v>
      </c>
      <c r="Q287" s="5">
        <v>76.732433725615479</v>
      </c>
      <c r="R287" s="5">
        <v>81.04787100503259</v>
      </c>
      <c r="S287" s="5">
        <v>83.479517438260672</v>
      </c>
      <c r="T287" s="5">
        <v>72.816047311722656</v>
      </c>
      <c r="U287" s="5">
        <v>81.605152978124252</v>
      </c>
      <c r="V287" s="5">
        <v>83.955205997775678</v>
      </c>
      <c r="W287" s="5">
        <v>74.061282220611815</v>
      </c>
      <c r="X287" s="5">
        <v>80.272101079219937</v>
      </c>
      <c r="Y287" s="5">
        <v>84.25129821509374</v>
      </c>
      <c r="Z287" s="3">
        <f t="shared" si="64"/>
        <v>-4.5749829045544317</v>
      </c>
      <c r="AA287" s="3">
        <f t="shared" si="65"/>
        <v>-10.936943081401893</v>
      </c>
      <c r="AB287" s="3">
        <f t="shared" si="66"/>
        <v>-11.152399784436412</v>
      </c>
      <c r="AC287" s="3">
        <f t="shared" si="67"/>
        <v>-9.741385437366489</v>
      </c>
      <c r="AD287" s="3">
        <f t="shared" si="68"/>
        <v>-6.7470837126451926</v>
      </c>
      <c r="AE287" s="3">
        <f t="shared" si="69"/>
        <v>-11.139158686053023</v>
      </c>
      <c r="AF287" s="3">
        <f t="shared" si="70"/>
        <v>-10.190015994481925</v>
      </c>
      <c r="AG287" s="18">
        <f t="shared" si="71"/>
        <v>-11.005618182994709</v>
      </c>
      <c r="AH287" s="3">
        <f t="shared" si="72"/>
        <v>6.4306352784402776</v>
      </c>
      <c r="AI287" s="3">
        <f t="shared" si="73"/>
        <v>-7.050720002942839</v>
      </c>
      <c r="AJ287" s="3">
        <f t="shared" si="74"/>
        <v>-7.9188752157401723</v>
      </c>
      <c r="AK287" s="3">
        <f t="shared" si="75"/>
        <v>-4.315437279417111</v>
      </c>
      <c r="AL287" s="3">
        <f t="shared" si="76"/>
        <v>-8.7891056664015963</v>
      </c>
      <c r="AM287" s="3">
        <f t="shared" si="77"/>
        <v>-6.2108188586081212</v>
      </c>
      <c r="AN287" t="str">
        <f t="shared" si="78"/>
        <v>BI-RUI-BR5LD</v>
      </c>
      <c r="AO287" t="str">
        <f t="shared" si="79"/>
        <v>BI-RUI-BR5LD</v>
      </c>
    </row>
    <row r="288" spans="1:41">
      <c r="A288" s="1">
        <v>710</v>
      </c>
      <c r="B288" t="s">
        <v>38</v>
      </c>
      <c r="C288" t="s">
        <v>77</v>
      </c>
      <c r="E288" s="5">
        <v>66.622526913959859</v>
      </c>
      <c r="F288" s="5">
        <v>64.545142226756781</v>
      </c>
      <c r="G288" s="5">
        <v>60.278096843703707</v>
      </c>
      <c r="H288" s="5">
        <v>66.953911388146054</v>
      </c>
      <c r="I288" s="5">
        <v>64.453742073604189</v>
      </c>
      <c r="J288" s="5">
        <v>59.790653568863831</v>
      </c>
      <c r="K288" s="5">
        <v>67.028776788852468</v>
      </c>
      <c r="L288" s="5">
        <v>65.518023167919523</v>
      </c>
      <c r="M288" s="5">
        <v>59.945719384026653</v>
      </c>
      <c r="N288" s="5">
        <v>67.894198750455786</v>
      </c>
      <c r="O288" s="5">
        <v>66.471987626928524</v>
      </c>
      <c r="P288" s="5">
        <v>61.03275599176591</v>
      </c>
      <c r="Q288" s="5">
        <v>67.772237439299104</v>
      </c>
      <c r="R288" s="5">
        <v>66.9264435877501</v>
      </c>
      <c r="S288" s="5">
        <v>61.359703278416049</v>
      </c>
      <c r="T288" s="5">
        <v>65.823426198600529</v>
      </c>
      <c r="U288" s="5">
        <v>66.652964204439812</v>
      </c>
      <c r="V288" s="5">
        <v>61.403285501698477</v>
      </c>
      <c r="W288" s="5">
        <v>65.5703675440555</v>
      </c>
      <c r="X288" s="5">
        <v>65.87883750393641</v>
      </c>
      <c r="Y288" s="5">
        <v>61.623633597873621</v>
      </c>
      <c r="Z288" s="3">
        <f t="shared" si="64"/>
        <v>6.344430070256152</v>
      </c>
      <c r="AA288" s="3">
        <f t="shared" si="65"/>
        <v>7.1632578192822223</v>
      </c>
      <c r="AB288" s="3">
        <f t="shared" si="66"/>
        <v>7.0830574048258157</v>
      </c>
      <c r="AC288" s="3">
        <f t="shared" si="67"/>
        <v>6.8614427586898756</v>
      </c>
      <c r="AD288" s="3">
        <f t="shared" si="68"/>
        <v>6.4125341608830553</v>
      </c>
      <c r="AE288" s="3">
        <f t="shared" si="69"/>
        <v>4.4201406969020525</v>
      </c>
      <c r="AF288" s="3">
        <f t="shared" si="70"/>
        <v>3.9467339461818796</v>
      </c>
      <c r="AG288" s="18">
        <f t="shared" si="71"/>
        <v>2.0773846872030788</v>
      </c>
      <c r="AH288" s="3">
        <f t="shared" si="72"/>
        <v>4.2670453830530732</v>
      </c>
      <c r="AI288" s="3">
        <f t="shared" si="73"/>
        <v>1.5107536209329453</v>
      </c>
      <c r="AJ288" s="3">
        <f t="shared" si="74"/>
        <v>1.4222111235272621</v>
      </c>
      <c r="AK288" s="3">
        <f t="shared" si="75"/>
        <v>0.84579385154900422</v>
      </c>
      <c r="AL288" s="3">
        <f t="shared" si="76"/>
        <v>-0.82953800583928228</v>
      </c>
      <c r="AM288" s="3">
        <f t="shared" si="77"/>
        <v>-0.30846995988090953</v>
      </c>
      <c r="AN288" t="str">
        <f t="shared" si="78"/>
        <v/>
      </c>
      <c r="AO288" t="str">
        <f t="shared" si="79"/>
        <v/>
      </c>
    </row>
    <row r="289" spans="1:41">
      <c r="A289" s="1">
        <v>648</v>
      </c>
      <c r="B289" t="s">
        <v>39</v>
      </c>
      <c r="C289" t="s">
        <v>77</v>
      </c>
      <c r="E289" s="5">
        <v>66.923457744532996</v>
      </c>
      <c r="F289" s="5">
        <v>66.066857091567485</v>
      </c>
      <c r="G289" s="5">
        <v>61.180805070519227</v>
      </c>
      <c r="H289" s="5">
        <v>67.217579254502667</v>
      </c>
      <c r="I289" s="5">
        <v>65.776515119460996</v>
      </c>
      <c r="J289" s="5">
        <v>60.371878815905333</v>
      </c>
      <c r="K289" s="5">
        <v>67.384027326759949</v>
      </c>
      <c r="L289" s="5">
        <v>66.616115880447637</v>
      </c>
      <c r="M289" s="5">
        <v>60.154225841715167</v>
      </c>
      <c r="N289" s="5">
        <v>68.33956427903729</v>
      </c>
      <c r="O289" s="5">
        <v>65.038067995917984</v>
      </c>
      <c r="P289" s="5">
        <v>60.360842307142789</v>
      </c>
      <c r="Q289" s="5">
        <v>67.080928303309818</v>
      </c>
      <c r="R289" s="5">
        <v>66.172059146847346</v>
      </c>
      <c r="S289" s="5">
        <v>60.557142823196592</v>
      </c>
      <c r="T289" s="5">
        <v>65.427260535814113</v>
      </c>
      <c r="U289" s="5">
        <v>67.872961320106796</v>
      </c>
      <c r="V289" s="5">
        <v>60.789264351188677</v>
      </c>
      <c r="W289" s="5">
        <v>67.935063486884417</v>
      </c>
      <c r="X289" s="5">
        <v>66.290774351773962</v>
      </c>
      <c r="Y289" s="5">
        <v>61.193867698489939</v>
      </c>
      <c r="Z289" s="3">
        <f t="shared" si="64"/>
        <v>5.7426526740137689</v>
      </c>
      <c r="AA289" s="3">
        <f t="shared" si="65"/>
        <v>6.8457004385973335</v>
      </c>
      <c r="AB289" s="3">
        <f t="shared" si="66"/>
        <v>7.2298014850447814</v>
      </c>
      <c r="AC289" s="3">
        <f t="shared" si="67"/>
        <v>7.9787219718945011</v>
      </c>
      <c r="AD289" s="3">
        <f t="shared" si="68"/>
        <v>6.5237854801132258</v>
      </c>
      <c r="AE289" s="3">
        <f t="shared" si="69"/>
        <v>4.6379961846254361</v>
      </c>
      <c r="AF289" s="3">
        <f t="shared" si="70"/>
        <v>6.741195788394478</v>
      </c>
      <c r="AG289" s="18">
        <f t="shared" si="71"/>
        <v>0.85660065296551124</v>
      </c>
      <c r="AH289" s="3">
        <f t="shared" si="72"/>
        <v>4.8860520210482576</v>
      </c>
      <c r="AI289" s="3">
        <f t="shared" si="73"/>
        <v>0.76791144631231134</v>
      </c>
      <c r="AJ289" s="3">
        <f t="shared" si="74"/>
        <v>3.301496283119306</v>
      </c>
      <c r="AK289" s="3">
        <f t="shared" si="75"/>
        <v>0.90886915646247246</v>
      </c>
      <c r="AL289" s="3">
        <f t="shared" si="76"/>
        <v>-2.4457007842926828</v>
      </c>
      <c r="AM289" s="3">
        <f t="shared" si="77"/>
        <v>1.6442891351104549</v>
      </c>
      <c r="AN289" t="str">
        <f t="shared" si="78"/>
        <v/>
      </c>
      <c r="AO289" t="str">
        <f t="shared" si="79"/>
        <v>BI-RUI-BR5LD</v>
      </c>
    </row>
    <row r="290" spans="1:41">
      <c r="A290" s="1">
        <v>587</v>
      </c>
      <c r="B290" t="s">
        <v>40</v>
      </c>
      <c r="C290" t="s">
        <v>77</v>
      </c>
      <c r="E290" s="5">
        <v>68.088689942256494</v>
      </c>
      <c r="F290" s="5">
        <v>66.148117244446979</v>
      </c>
      <c r="G290" s="5">
        <v>60.786263732754144</v>
      </c>
      <c r="H290" s="5">
        <v>67.281334293717677</v>
      </c>
      <c r="I290" s="5">
        <v>65.082409025336744</v>
      </c>
      <c r="J290" s="5">
        <v>61.023424002996457</v>
      </c>
      <c r="K290" s="5">
        <v>67.524160429219037</v>
      </c>
      <c r="L290" s="5">
        <v>64.901389312378242</v>
      </c>
      <c r="M290" s="5">
        <v>60.402196546843882</v>
      </c>
      <c r="N290" s="5">
        <v>67.585647585957133</v>
      </c>
      <c r="O290" s="5">
        <v>65.299504367092283</v>
      </c>
      <c r="P290" s="5">
        <v>60.65057438242129</v>
      </c>
      <c r="Q290" s="5">
        <v>68.870537777696839</v>
      </c>
      <c r="R290" s="5">
        <v>67.714285065961974</v>
      </c>
      <c r="S290" s="5">
        <v>61.910107874602637</v>
      </c>
      <c r="T290" s="5">
        <v>66.34882801645945</v>
      </c>
      <c r="U290" s="5">
        <v>68.749826161542074</v>
      </c>
      <c r="V290" s="5">
        <v>62.807264091745957</v>
      </c>
      <c r="W290" s="5">
        <v>66.258017307244316</v>
      </c>
      <c r="X290" s="5">
        <v>65.307916601450117</v>
      </c>
      <c r="Y290" s="5">
        <v>62.686873656222417</v>
      </c>
      <c r="Z290" s="3">
        <f t="shared" si="64"/>
        <v>7.3024262095023502</v>
      </c>
      <c r="AA290" s="3">
        <f t="shared" si="65"/>
        <v>6.2579102907212203</v>
      </c>
      <c r="AB290" s="3">
        <f t="shared" si="66"/>
        <v>7.1219638823751552</v>
      </c>
      <c r="AC290" s="3">
        <f t="shared" si="67"/>
        <v>6.9350732035358433</v>
      </c>
      <c r="AD290" s="3">
        <f t="shared" si="68"/>
        <v>6.9604299030942016</v>
      </c>
      <c r="AE290" s="3">
        <f t="shared" si="69"/>
        <v>3.5415639247134933</v>
      </c>
      <c r="AF290" s="3">
        <f t="shared" si="70"/>
        <v>3.5711436510218988</v>
      </c>
      <c r="AG290" s="18">
        <f t="shared" si="71"/>
        <v>1.9405726978095146</v>
      </c>
      <c r="AH290" s="3">
        <f t="shared" si="72"/>
        <v>5.3618535116928356</v>
      </c>
      <c r="AI290" s="3">
        <f t="shared" si="73"/>
        <v>2.622771116840795</v>
      </c>
      <c r="AJ290" s="3">
        <f t="shared" si="74"/>
        <v>2.2861432188648507</v>
      </c>
      <c r="AK290" s="3">
        <f t="shared" si="75"/>
        <v>1.1562527117348651</v>
      </c>
      <c r="AL290" s="3">
        <f t="shared" si="76"/>
        <v>-2.4009981450826245</v>
      </c>
      <c r="AM290" s="3">
        <f t="shared" si="77"/>
        <v>0.95010070579419903</v>
      </c>
      <c r="AN290" t="str">
        <f t="shared" si="78"/>
        <v/>
      </c>
      <c r="AO290" t="str">
        <f t="shared" si="79"/>
        <v>BI-RUI-BR5LD</v>
      </c>
    </row>
    <row r="291" spans="1:41" s="12" customFormat="1">
      <c r="A291" s="1">
        <v>149</v>
      </c>
      <c r="B291" s="12" t="s">
        <v>41</v>
      </c>
      <c r="C291" s="12" t="s">
        <v>77</v>
      </c>
      <c r="D291"/>
      <c r="E291" s="5">
        <v>67.875525109098717</v>
      </c>
      <c r="F291" s="5">
        <v>68.387868415839478</v>
      </c>
      <c r="G291" s="5">
        <v>61.066723697062521</v>
      </c>
      <c r="H291" s="5">
        <v>67.636381003064798</v>
      </c>
      <c r="I291" s="5">
        <v>67.211646129271486</v>
      </c>
      <c r="J291" s="5">
        <v>61.960992567718101</v>
      </c>
      <c r="K291" s="5">
        <v>70.564938677232831</v>
      </c>
      <c r="L291" s="5">
        <v>70.251815385862415</v>
      </c>
      <c r="M291" s="5">
        <v>63.105798411504907</v>
      </c>
      <c r="N291" s="5">
        <v>67.834253370384772</v>
      </c>
      <c r="O291" s="5">
        <v>66.964531753993725</v>
      </c>
      <c r="P291" s="5">
        <v>63.741367303948387</v>
      </c>
      <c r="Q291" s="5">
        <v>67.989083680942471</v>
      </c>
      <c r="R291" s="5">
        <v>67.697495105503094</v>
      </c>
      <c r="S291" s="5">
        <v>62.339052140713598</v>
      </c>
      <c r="T291" s="5">
        <v>66.950248050921502</v>
      </c>
      <c r="U291" s="5">
        <v>67.458503297162821</v>
      </c>
      <c r="V291" s="5">
        <v>62.387031740742742</v>
      </c>
      <c r="W291" s="5">
        <v>66.02244384125251</v>
      </c>
      <c r="X291" s="5">
        <v>66.518548312331504</v>
      </c>
      <c r="Y291" s="5">
        <v>62.109312244841632</v>
      </c>
      <c r="Z291" s="3">
        <f t="shared" si="64"/>
        <v>6.8088014120361962</v>
      </c>
      <c r="AA291" s="3">
        <f t="shared" si="65"/>
        <v>5.6753884353466972</v>
      </c>
      <c r="AB291" s="3">
        <f t="shared" si="66"/>
        <v>7.4591402657279247</v>
      </c>
      <c r="AC291" s="3">
        <f t="shared" si="67"/>
        <v>4.0928860664363853</v>
      </c>
      <c r="AD291" s="3">
        <f t="shared" si="68"/>
        <v>5.6500315402288734</v>
      </c>
      <c r="AE291" s="3">
        <f t="shared" si="69"/>
        <v>4.5632163101787597</v>
      </c>
      <c r="AF291" s="3">
        <f t="shared" si="70"/>
        <v>3.9131315964108779</v>
      </c>
      <c r="AG291" s="18">
        <f t="shared" si="71"/>
        <v>-0.51234330674076034</v>
      </c>
      <c r="AH291" s="3">
        <f t="shared" si="72"/>
        <v>7.3211447187769565</v>
      </c>
      <c r="AI291" s="3">
        <f t="shared" si="73"/>
        <v>0.31312329137041672</v>
      </c>
      <c r="AJ291" s="3">
        <f t="shared" si="74"/>
        <v>0.86972161639104684</v>
      </c>
      <c r="AK291" s="3">
        <f t="shared" si="75"/>
        <v>0.291588575439377</v>
      </c>
      <c r="AL291" s="3">
        <f t="shared" si="76"/>
        <v>-0.50825524624131901</v>
      </c>
      <c r="AM291" s="3">
        <f t="shared" si="77"/>
        <v>-0.49610447107899347</v>
      </c>
      <c r="AN291" t="str">
        <f t="shared" si="78"/>
        <v/>
      </c>
      <c r="AO291" t="str">
        <f t="shared" si="79"/>
        <v/>
      </c>
    </row>
    <row r="292" spans="1:41">
      <c r="A292" s="2">
        <v>211</v>
      </c>
      <c r="B292" t="s">
        <v>27</v>
      </c>
      <c r="C292" t="s">
        <v>79</v>
      </c>
      <c r="E292" s="5">
        <v>66.411670856602768</v>
      </c>
      <c r="F292" s="5">
        <v>63.902882615329013</v>
      </c>
      <c r="G292" s="5">
        <v>56.515862363048313</v>
      </c>
      <c r="H292" s="5">
        <v>66.339468676967272</v>
      </c>
      <c r="I292" s="5">
        <v>62.61298589551302</v>
      </c>
      <c r="J292" s="5">
        <v>57.618735399755373</v>
      </c>
      <c r="K292" s="5">
        <v>66.362071985471459</v>
      </c>
      <c r="L292" s="5">
        <v>63.250983003049008</v>
      </c>
      <c r="M292" s="5">
        <v>59.104549516936331</v>
      </c>
      <c r="N292" s="5">
        <v>66.094400117468183</v>
      </c>
      <c r="O292" s="5">
        <v>66.631526532803065</v>
      </c>
      <c r="P292" s="5">
        <v>59.770784412383421</v>
      </c>
      <c r="Q292" s="5">
        <v>65.298625516113248</v>
      </c>
      <c r="R292" s="5">
        <v>64.918939188074305</v>
      </c>
      <c r="S292" s="5">
        <v>56.551877375086022</v>
      </c>
      <c r="T292" s="5">
        <v>63.164381417454081</v>
      </c>
      <c r="U292" s="5">
        <v>64.618792604641399</v>
      </c>
      <c r="V292" s="5">
        <v>56.531812128102857</v>
      </c>
      <c r="W292" s="5">
        <v>61.524647143471938</v>
      </c>
      <c r="X292" s="5">
        <v>62.062608845774953</v>
      </c>
      <c r="Y292" s="5">
        <v>60.102966879251703</v>
      </c>
      <c r="Z292" s="3">
        <f t="shared" si="64"/>
        <v>9.8958084935544548</v>
      </c>
      <c r="AA292" s="3">
        <f t="shared" si="65"/>
        <v>8.7207332772118988</v>
      </c>
      <c r="AB292" s="3">
        <f t="shared" si="66"/>
        <v>7.2575224685351287</v>
      </c>
      <c r="AC292" s="3">
        <f t="shared" si="67"/>
        <v>6.3236157050847623</v>
      </c>
      <c r="AD292" s="3">
        <f t="shared" si="68"/>
        <v>8.7467481410272256</v>
      </c>
      <c r="AE292" s="3">
        <f t="shared" si="69"/>
        <v>6.632569289351224</v>
      </c>
      <c r="AF292" s="3">
        <f t="shared" si="70"/>
        <v>1.4216802642202353</v>
      </c>
      <c r="AG292" s="18">
        <f t="shared" si="71"/>
        <v>2.5087882412737557</v>
      </c>
      <c r="AH292" s="3">
        <f t="shared" si="72"/>
        <v>7.3870202522806991</v>
      </c>
      <c r="AI292" s="3">
        <f t="shared" si="73"/>
        <v>3.1110889824224515</v>
      </c>
      <c r="AJ292" s="3">
        <f t="shared" si="74"/>
        <v>-0.53712641533488181</v>
      </c>
      <c r="AK292" s="3">
        <f t="shared" si="75"/>
        <v>0.37968632803894309</v>
      </c>
      <c r="AL292" s="3">
        <f t="shared" si="76"/>
        <v>-1.4544111871873184</v>
      </c>
      <c r="AM292" s="3">
        <f t="shared" si="77"/>
        <v>-0.53796170230301499</v>
      </c>
      <c r="AN292" t="str">
        <f t="shared" si="78"/>
        <v/>
      </c>
      <c r="AO292" t="str">
        <f t="shared" si="79"/>
        <v/>
      </c>
    </row>
    <row r="293" spans="1:41">
      <c r="A293" s="1">
        <v>274</v>
      </c>
      <c r="B293" t="s">
        <v>30</v>
      </c>
      <c r="C293" t="s">
        <v>79</v>
      </c>
      <c r="E293" s="5">
        <v>66.124363374344043</v>
      </c>
      <c r="F293" s="5">
        <v>62.814587780212683</v>
      </c>
      <c r="G293" s="5">
        <v>55.828910605896162</v>
      </c>
      <c r="H293" s="5">
        <v>65.132990538112949</v>
      </c>
      <c r="I293" s="5">
        <v>62.988742871079893</v>
      </c>
      <c r="J293" s="5">
        <v>55.30136395543461</v>
      </c>
      <c r="K293" s="5">
        <v>66.54706130181755</v>
      </c>
      <c r="L293" s="5">
        <v>63.214670626490737</v>
      </c>
      <c r="M293" s="5">
        <v>56.856510431604342</v>
      </c>
      <c r="N293" s="5">
        <v>67.126632089228096</v>
      </c>
      <c r="O293" s="5">
        <v>65.050105653072436</v>
      </c>
      <c r="P293" s="5">
        <v>59.289034586353431</v>
      </c>
      <c r="Q293" s="5">
        <v>63.88630986527285</v>
      </c>
      <c r="R293" s="5">
        <v>62.712532771565463</v>
      </c>
      <c r="S293" s="5">
        <v>57.952141344252652</v>
      </c>
      <c r="T293" s="5">
        <v>62.612197682155362</v>
      </c>
      <c r="U293" s="5">
        <v>61.847748131933997</v>
      </c>
      <c r="V293" s="5">
        <v>56.376107017159548</v>
      </c>
      <c r="W293" s="5">
        <v>61.01563684278382</v>
      </c>
      <c r="X293" s="5">
        <v>62.380201647866237</v>
      </c>
      <c r="Y293" s="5">
        <v>55.461089761001709</v>
      </c>
      <c r="Z293" s="3">
        <f t="shared" si="64"/>
        <v>10.29545276844788</v>
      </c>
      <c r="AA293" s="3">
        <f t="shared" si="65"/>
        <v>9.8316265826783393</v>
      </c>
      <c r="AB293" s="3">
        <f t="shared" si="66"/>
        <v>9.6905508702132082</v>
      </c>
      <c r="AC293" s="3">
        <f t="shared" si="67"/>
        <v>7.8375975028746652</v>
      </c>
      <c r="AD293" s="3">
        <f t="shared" si="68"/>
        <v>5.9341685210201973</v>
      </c>
      <c r="AE293" s="3">
        <f t="shared" si="69"/>
        <v>6.2360906649958139</v>
      </c>
      <c r="AF293" s="3">
        <f t="shared" si="70"/>
        <v>5.5545470817821112</v>
      </c>
      <c r="AG293" s="18">
        <f t="shared" si="71"/>
        <v>3.3097755941313594</v>
      </c>
      <c r="AH293" s="3">
        <f t="shared" si="72"/>
        <v>6.9856771743165211</v>
      </c>
      <c r="AI293" s="3">
        <f t="shared" si="73"/>
        <v>3.3323906753268133</v>
      </c>
      <c r="AJ293" s="3">
        <f t="shared" si="74"/>
        <v>2.0765264361556603</v>
      </c>
      <c r="AK293" s="3">
        <f t="shared" si="75"/>
        <v>1.1737770937073861</v>
      </c>
      <c r="AL293" s="3">
        <f t="shared" si="76"/>
        <v>0.7644495502213644</v>
      </c>
      <c r="AM293" s="3">
        <f t="shared" si="77"/>
        <v>-1.3645648050824164</v>
      </c>
      <c r="AN293" t="str">
        <f t="shared" si="78"/>
        <v/>
      </c>
      <c r="AO293" t="str">
        <f t="shared" si="79"/>
        <v/>
      </c>
    </row>
    <row r="294" spans="1:41">
      <c r="A294" s="1">
        <v>462</v>
      </c>
      <c r="B294" t="s">
        <v>32</v>
      </c>
      <c r="C294" t="s">
        <v>79</v>
      </c>
      <c r="E294" s="5">
        <v>64.48600694660432</v>
      </c>
      <c r="F294" s="5">
        <v>63.546665601696148</v>
      </c>
      <c r="G294" s="5">
        <v>55.558356064594953</v>
      </c>
      <c r="H294" s="5">
        <v>64.235366236775576</v>
      </c>
      <c r="I294" s="5">
        <v>62.831120161432139</v>
      </c>
      <c r="J294" s="5">
        <v>55.769888650887083</v>
      </c>
      <c r="K294" s="5">
        <v>65.21903711896644</v>
      </c>
      <c r="L294" s="5">
        <v>63.409348130097072</v>
      </c>
      <c r="M294" s="5">
        <v>56.194527837795611</v>
      </c>
      <c r="N294" s="5">
        <v>64.437415818385091</v>
      </c>
      <c r="O294" s="5">
        <v>63.703608898345891</v>
      </c>
      <c r="P294" s="5">
        <v>56.563797717779977</v>
      </c>
      <c r="Q294" s="5">
        <v>65.182473256254426</v>
      </c>
      <c r="R294" s="5">
        <v>62.711452537209233</v>
      </c>
      <c r="S294" s="5">
        <v>57.677295028527332</v>
      </c>
      <c r="T294" s="5">
        <v>61.823464996563843</v>
      </c>
      <c r="U294" s="5">
        <v>63.519808942831013</v>
      </c>
      <c r="V294" s="5">
        <v>56.716415871382779</v>
      </c>
      <c r="W294" s="5">
        <v>61.683527250528833</v>
      </c>
      <c r="X294" s="5">
        <v>63.749168858483152</v>
      </c>
      <c r="Y294" s="5">
        <v>57.856590825273372</v>
      </c>
      <c r="Z294" s="3">
        <f t="shared" si="64"/>
        <v>8.9276508820093667</v>
      </c>
      <c r="AA294" s="3">
        <f t="shared" si="65"/>
        <v>8.4654775858884932</v>
      </c>
      <c r="AB294" s="3">
        <f t="shared" si="66"/>
        <v>9.024509281170829</v>
      </c>
      <c r="AC294" s="3">
        <f t="shared" si="67"/>
        <v>7.873618100605114</v>
      </c>
      <c r="AD294" s="3">
        <f t="shared" si="68"/>
        <v>7.5051782277270931</v>
      </c>
      <c r="AE294" s="3">
        <f t="shared" si="69"/>
        <v>5.1070491251810637</v>
      </c>
      <c r="AF294" s="3">
        <f t="shared" si="70"/>
        <v>3.826936425255461</v>
      </c>
      <c r="AG294" s="18">
        <f t="shared" si="71"/>
        <v>0.939341344908172</v>
      </c>
      <c r="AH294" s="3">
        <f t="shared" si="72"/>
        <v>7.9883095371011947</v>
      </c>
      <c r="AI294" s="3">
        <f t="shared" si="73"/>
        <v>1.8096889888693681</v>
      </c>
      <c r="AJ294" s="3">
        <f t="shared" si="74"/>
        <v>0.73380692003919989</v>
      </c>
      <c r="AK294" s="3">
        <f t="shared" si="75"/>
        <v>2.4710207190451925</v>
      </c>
      <c r="AL294" s="3">
        <f t="shared" si="76"/>
        <v>-1.6963439462671701</v>
      </c>
      <c r="AM294" s="3">
        <f t="shared" si="77"/>
        <v>-2.0656416079543192</v>
      </c>
      <c r="AN294" t="str">
        <f t="shared" si="78"/>
        <v/>
      </c>
      <c r="AO294" t="str">
        <f t="shared" si="79"/>
        <v>BI-RUI-BR6LD</v>
      </c>
    </row>
    <row r="295" spans="1:41">
      <c r="A295" s="1">
        <v>24</v>
      </c>
      <c r="B295" t="s">
        <v>33</v>
      </c>
      <c r="C295" t="s">
        <v>79</v>
      </c>
      <c r="E295" s="5">
        <v>64.077629651472265</v>
      </c>
      <c r="F295" s="5">
        <v>63.923752821673787</v>
      </c>
      <c r="G295" s="5">
        <v>56.476401145318263</v>
      </c>
      <c r="H295" s="5">
        <v>65.995929832988836</v>
      </c>
      <c r="I295" s="5">
        <v>63.83389799900938</v>
      </c>
      <c r="J295" s="5">
        <v>54.643408881887332</v>
      </c>
      <c r="K295" s="5">
        <v>64.023229801691826</v>
      </c>
      <c r="L295" s="5">
        <v>64.857368055161785</v>
      </c>
      <c r="M295" s="5">
        <v>55.625175590709993</v>
      </c>
      <c r="N295" s="5">
        <v>64.489325214585961</v>
      </c>
      <c r="O295" s="5">
        <v>63.522636596726699</v>
      </c>
      <c r="P295" s="5">
        <v>55.163598205012804</v>
      </c>
      <c r="Q295" s="5">
        <v>64.771760081814392</v>
      </c>
      <c r="R295" s="5">
        <v>62.532122268290522</v>
      </c>
      <c r="S295" s="5">
        <v>57.339519619713748</v>
      </c>
      <c r="T295" s="5">
        <v>61.783120413897251</v>
      </c>
      <c r="U295" s="5">
        <v>64.123440166774316</v>
      </c>
      <c r="V295" s="5">
        <v>56.610475743764617</v>
      </c>
      <c r="W295" s="5">
        <v>60.915266835481589</v>
      </c>
      <c r="X295" s="5">
        <v>63.251109406245547</v>
      </c>
      <c r="Y295" s="5">
        <v>57.597857538396212</v>
      </c>
      <c r="Z295" s="3">
        <f t="shared" si="64"/>
        <v>7.6012285061540013</v>
      </c>
      <c r="AA295" s="3">
        <f t="shared" si="65"/>
        <v>11.352520951101503</v>
      </c>
      <c r="AB295" s="3">
        <f t="shared" si="66"/>
        <v>8.398054210981833</v>
      </c>
      <c r="AC295" s="3">
        <f t="shared" si="67"/>
        <v>9.325727009573157</v>
      </c>
      <c r="AD295" s="3">
        <f t="shared" si="68"/>
        <v>7.4322404621006442</v>
      </c>
      <c r="AE295" s="3">
        <f t="shared" si="69"/>
        <v>5.1726446701326338</v>
      </c>
      <c r="AF295" s="3">
        <f t="shared" si="70"/>
        <v>3.3174092970853764</v>
      </c>
      <c r="AG295" s="18">
        <f t="shared" si="71"/>
        <v>0.15387682979847739</v>
      </c>
      <c r="AH295" s="3">
        <f t="shared" si="72"/>
        <v>7.4473516763555239</v>
      </c>
      <c r="AI295" s="3">
        <f t="shared" si="73"/>
        <v>-0.83413825346995907</v>
      </c>
      <c r="AJ295" s="3">
        <f t="shared" si="74"/>
        <v>0.96668861785926197</v>
      </c>
      <c r="AK295" s="3">
        <f t="shared" si="75"/>
        <v>2.2396378135238706</v>
      </c>
      <c r="AL295" s="3">
        <f t="shared" si="76"/>
        <v>-2.3403197528770647</v>
      </c>
      <c r="AM295" s="3">
        <f t="shared" si="77"/>
        <v>-2.3358425707639583</v>
      </c>
      <c r="AN295" t="str">
        <f t="shared" si="78"/>
        <v/>
      </c>
      <c r="AO295" t="str">
        <f t="shared" si="79"/>
        <v>BI-RUI-BR6LD</v>
      </c>
    </row>
    <row r="296" spans="1:41">
      <c r="A296" s="1">
        <v>525</v>
      </c>
      <c r="B296" t="s">
        <v>34</v>
      </c>
      <c r="C296" t="s">
        <v>79</v>
      </c>
      <c r="E296" s="5">
        <v>66.509689115628049</v>
      </c>
      <c r="F296" s="5">
        <v>62.911307576623869</v>
      </c>
      <c r="G296" s="5">
        <v>56.079840926724387</v>
      </c>
      <c r="H296" s="5">
        <v>65.615931600485979</v>
      </c>
      <c r="I296" s="5">
        <v>64.587140980403717</v>
      </c>
      <c r="J296" s="5">
        <v>55.715028694419679</v>
      </c>
      <c r="K296" s="5">
        <v>66.53862980959002</v>
      </c>
      <c r="L296" s="5">
        <v>63.271052748463312</v>
      </c>
      <c r="M296" s="5">
        <v>56.027518654433273</v>
      </c>
      <c r="N296" s="5">
        <v>66.515747514378859</v>
      </c>
      <c r="O296" s="5">
        <v>64.913485691030246</v>
      </c>
      <c r="P296" s="5">
        <v>55.908678632844413</v>
      </c>
      <c r="Q296" s="5">
        <v>66.969394721188152</v>
      </c>
      <c r="R296" s="5">
        <v>63.073569568105398</v>
      </c>
      <c r="S296" s="5">
        <v>57.905208934878416</v>
      </c>
      <c r="T296" s="5">
        <v>62.073401277952627</v>
      </c>
      <c r="U296" s="5">
        <v>63.253416927519282</v>
      </c>
      <c r="V296" s="5">
        <v>57.141404639457853</v>
      </c>
      <c r="W296" s="5">
        <v>61.044398368394504</v>
      </c>
      <c r="X296" s="5">
        <v>61.620343408973248</v>
      </c>
      <c r="Y296" s="5">
        <v>56.740609655195151</v>
      </c>
      <c r="Z296" s="3">
        <f t="shared" si="64"/>
        <v>10.429848188903662</v>
      </c>
      <c r="AA296" s="3">
        <f t="shared" si="65"/>
        <v>9.9009029060662996</v>
      </c>
      <c r="AB296" s="3">
        <f t="shared" si="66"/>
        <v>10.511111155156748</v>
      </c>
      <c r="AC296" s="3">
        <f t="shared" si="67"/>
        <v>10.607068881534445</v>
      </c>
      <c r="AD296" s="3">
        <f t="shared" si="68"/>
        <v>9.0641857863097357</v>
      </c>
      <c r="AE296" s="3">
        <f t="shared" si="69"/>
        <v>4.9319966384947733</v>
      </c>
      <c r="AF296" s="3">
        <f t="shared" si="70"/>
        <v>4.3037887131993529</v>
      </c>
      <c r="AG296" s="18">
        <f t="shared" si="71"/>
        <v>3.5983815390041798</v>
      </c>
      <c r="AH296" s="3">
        <f t="shared" si="72"/>
        <v>6.8314666498994825</v>
      </c>
      <c r="AI296" s="3">
        <f t="shared" si="73"/>
        <v>3.2675770611267083</v>
      </c>
      <c r="AJ296" s="3">
        <f t="shared" si="74"/>
        <v>1.6022618233486128</v>
      </c>
      <c r="AK296" s="3">
        <f t="shared" si="75"/>
        <v>3.8958251530827539</v>
      </c>
      <c r="AL296" s="3">
        <f t="shared" si="76"/>
        <v>-1.1800156495666556</v>
      </c>
      <c r="AM296" s="3">
        <f t="shared" si="77"/>
        <v>-0.57594504057874474</v>
      </c>
      <c r="AN296" t="str">
        <f t="shared" si="78"/>
        <v/>
      </c>
      <c r="AO296" t="str">
        <f t="shared" si="79"/>
        <v/>
      </c>
    </row>
    <row r="297" spans="1:41">
      <c r="A297" s="1">
        <v>399</v>
      </c>
      <c r="B297" t="s">
        <v>35</v>
      </c>
      <c r="C297" t="s">
        <v>79</v>
      </c>
      <c r="E297" s="5">
        <v>64.610213435881036</v>
      </c>
      <c r="F297" s="5">
        <v>64.157837857364498</v>
      </c>
      <c r="G297" s="5">
        <v>56.627729797442413</v>
      </c>
      <c r="H297" s="5">
        <v>65.692169408870896</v>
      </c>
      <c r="I297" s="5">
        <v>62.966671486969112</v>
      </c>
      <c r="J297" s="5">
        <v>57.633987503746162</v>
      </c>
      <c r="K297" s="5">
        <v>66.525778769377951</v>
      </c>
      <c r="L297" s="5">
        <v>63.502901491450679</v>
      </c>
      <c r="M297" s="5">
        <v>58.169035043905588</v>
      </c>
      <c r="N297" s="5">
        <v>65.472517285331037</v>
      </c>
      <c r="O297" s="5">
        <v>64.678851374681784</v>
      </c>
      <c r="P297" s="5">
        <v>56.221636735388067</v>
      </c>
      <c r="Q297" s="5">
        <v>65.571788255597681</v>
      </c>
      <c r="R297" s="5">
        <v>62.659396836096427</v>
      </c>
      <c r="S297" s="5">
        <v>57.398664909002562</v>
      </c>
      <c r="T297" s="5">
        <v>61.628513169409707</v>
      </c>
      <c r="U297" s="5">
        <v>62.817318857562668</v>
      </c>
      <c r="V297" s="5">
        <v>56.918392250377053</v>
      </c>
      <c r="W297" s="5">
        <v>64.170713235319894</v>
      </c>
      <c r="X297" s="5">
        <v>62.416411887073743</v>
      </c>
      <c r="Y297" s="5">
        <v>55.658848238297232</v>
      </c>
      <c r="Z297" s="3">
        <f t="shared" si="64"/>
        <v>7.9824836384386231</v>
      </c>
      <c r="AA297" s="3">
        <f t="shared" si="65"/>
        <v>8.0581819051247336</v>
      </c>
      <c r="AB297" s="3">
        <f t="shared" si="66"/>
        <v>8.3567437254723629</v>
      </c>
      <c r="AC297" s="3">
        <f t="shared" si="67"/>
        <v>9.2508805499429698</v>
      </c>
      <c r="AD297" s="3">
        <f t="shared" si="68"/>
        <v>8.1731233465951192</v>
      </c>
      <c r="AE297" s="3">
        <f t="shared" si="69"/>
        <v>4.7101209190326543</v>
      </c>
      <c r="AF297" s="3">
        <f t="shared" si="70"/>
        <v>8.5118649970226627</v>
      </c>
      <c r="AG297" s="18">
        <f t="shared" si="71"/>
        <v>0.45237557851653776</v>
      </c>
      <c r="AH297" s="3">
        <f t="shared" si="72"/>
        <v>7.5301080599220853</v>
      </c>
      <c r="AI297" s="3">
        <f t="shared" si="73"/>
        <v>3.0228772779272717</v>
      </c>
      <c r="AJ297" s="3">
        <f t="shared" si="74"/>
        <v>0.79366591064925274</v>
      </c>
      <c r="AK297" s="3">
        <f t="shared" si="75"/>
        <v>2.9123914195012546</v>
      </c>
      <c r="AL297" s="3">
        <f t="shared" si="76"/>
        <v>-1.1888056881529607</v>
      </c>
      <c r="AM297" s="3">
        <f t="shared" si="77"/>
        <v>1.7543013482461518</v>
      </c>
      <c r="AN297" t="str">
        <f t="shared" si="78"/>
        <v/>
      </c>
      <c r="AO297" t="str">
        <f t="shared" si="79"/>
        <v/>
      </c>
    </row>
    <row r="298" spans="1:41">
      <c r="A298" s="1">
        <v>336</v>
      </c>
      <c r="B298" t="s">
        <v>36</v>
      </c>
      <c r="C298" t="s">
        <v>79</v>
      </c>
      <c r="E298" s="5">
        <v>62.368127077540173</v>
      </c>
      <c r="F298" s="5">
        <v>61.345388136420659</v>
      </c>
      <c r="G298" s="5">
        <v>56.824810849731747</v>
      </c>
      <c r="H298" s="5">
        <v>63.307497484746818</v>
      </c>
      <c r="I298" s="5">
        <v>61.19454013754865</v>
      </c>
      <c r="J298" s="5">
        <v>55.168549736799392</v>
      </c>
      <c r="K298" s="5">
        <v>63.056950010784632</v>
      </c>
      <c r="L298" s="5">
        <v>62.619358466200467</v>
      </c>
      <c r="M298" s="5">
        <v>55.492518053724773</v>
      </c>
      <c r="N298" s="5">
        <v>64.239852581223658</v>
      </c>
      <c r="O298" s="5">
        <v>62.671333743333513</v>
      </c>
      <c r="P298" s="5">
        <v>56.550850498567172</v>
      </c>
      <c r="Q298" s="5">
        <v>63.498588230975557</v>
      </c>
      <c r="R298" s="5">
        <v>62.29467363479781</v>
      </c>
      <c r="S298" s="5">
        <v>57.530891780132777</v>
      </c>
      <c r="T298" s="5">
        <v>62.169206356255977</v>
      </c>
      <c r="U298" s="5">
        <v>61.855788403677138</v>
      </c>
      <c r="V298" s="5">
        <v>56.863524756527553</v>
      </c>
      <c r="W298" s="5">
        <v>58.848247602994959</v>
      </c>
      <c r="X298" s="5">
        <v>60.478478350694253</v>
      </c>
      <c r="Y298" s="5">
        <v>55.563745952301389</v>
      </c>
      <c r="Z298" s="3">
        <f t="shared" si="64"/>
        <v>5.5433162278084254</v>
      </c>
      <c r="AA298" s="3">
        <f t="shared" si="65"/>
        <v>8.1389477479474266</v>
      </c>
      <c r="AB298" s="3">
        <f t="shared" si="66"/>
        <v>7.5644319570598597</v>
      </c>
      <c r="AC298" s="3">
        <f t="shared" si="67"/>
        <v>7.6890020826564864</v>
      </c>
      <c r="AD298" s="3">
        <f t="shared" si="68"/>
        <v>5.9676964508427801</v>
      </c>
      <c r="AE298" s="3">
        <f t="shared" si="69"/>
        <v>5.3056815997284232</v>
      </c>
      <c r="AF298" s="3">
        <f t="shared" si="70"/>
        <v>3.2845016506935707</v>
      </c>
      <c r="AG298" s="18">
        <f t="shared" si="71"/>
        <v>1.0227389411195134</v>
      </c>
      <c r="AH298" s="3">
        <f t="shared" si="72"/>
        <v>4.520577286688912</v>
      </c>
      <c r="AI298" s="3">
        <f t="shared" si="73"/>
        <v>0.4375915445841656</v>
      </c>
      <c r="AJ298" s="3">
        <f t="shared" si="74"/>
        <v>1.5685188378901458</v>
      </c>
      <c r="AK298" s="3">
        <f t="shared" si="75"/>
        <v>1.2039145961777464</v>
      </c>
      <c r="AL298" s="3">
        <f t="shared" si="76"/>
        <v>0.31341795257883831</v>
      </c>
      <c r="AM298" s="3">
        <f t="shared" si="77"/>
        <v>-1.6302307476992937</v>
      </c>
      <c r="AN298" t="str">
        <f t="shared" si="78"/>
        <v/>
      </c>
      <c r="AO298" t="str">
        <f t="shared" si="79"/>
        <v/>
      </c>
    </row>
    <row r="299" spans="1:41">
      <c r="A299" s="1">
        <v>87</v>
      </c>
      <c r="B299" t="s">
        <v>37</v>
      </c>
      <c r="C299" t="s">
        <v>79</v>
      </c>
      <c r="E299" s="5">
        <v>64.302467768040344</v>
      </c>
      <c r="F299" s="5">
        <v>62.346760202462008</v>
      </c>
      <c r="G299" s="5">
        <v>59.597967601977388</v>
      </c>
      <c r="H299" s="5">
        <v>62.429797080335199</v>
      </c>
      <c r="I299" s="5">
        <v>61.840095162068913</v>
      </c>
      <c r="J299" s="5">
        <v>58.83647893704557</v>
      </c>
      <c r="K299" s="5">
        <v>61.246203221545557</v>
      </c>
      <c r="L299" s="5">
        <v>62.896018033874022</v>
      </c>
      <c r="M299" s="5">
        <v>58.723703589800337</v>
      </c>
      <c r="N299" s="5">
        <v>62.409768594685858</v>
      </c>
      <c r="O299" s="5">
        <v>63.595048417996793</v>
      </c>
      <c r="P299" s="5">
        <v>59.92111406009623</v>
      </c>
      <c r="Q299" s="5">
        <v>62.255476321491649</v>
      </c>
      <c r="R299" s="5">
        <v>64.007099470893507</v>
      </c>
      <c r="S299" s="5">
        <v>59.328458848868678</v>
      </c>
      <c r="T299" s="5">
        <v>59.968771515610577</v>
      </c>
      <c r="U299" s="5">
        <v>61.869539763156219</v>
      </c>
      <c r="V299" s="5">
        <v>60.573224369684382</v>
      </c>
      <c r="W299" s="5">
        <v>59.521559121460612</v>
      </c>
      <c r="X299" s="5">
        <v>62.667566839127332</v>
      </c>
      <c r="Y299" s="5">
        <v>59.203078679000271</v>
      </c>
      <c r="Z299" s="3">
        <f t="shared" si="64"/>
        <v>4.7045001660629566</v>
      </c>
      <c r="AA299" s="3">
        <f t="shared" si="65"/>
        <v>3.5933181432896291</v>
      </c>
      <c r="AB299" s="3">
        <f t="shared" si="66"/>
        <v>2.5224996317452195</v>
      </c>
      <c r="AC299" s="3">
        <f t="shared" si="67"/>
        <v>2.488654534589628</v>
      </c>
      <c r="AD299" s="3">
        <f t="shared" si="68"/>
        <v>2.9270174726229712</v>
      </c>
      <c r="AE299" s="3">
        <f t="shared" si="69"/>
        <v>-0.60445285407380567</v>
      </c>
      <c r="AF299" s="3">
        <f t="shared" si="70"/>
        <v>0.31848044246034135</v>
      </c>
      <c r="AG299" s="18">
        <f t="shared" si="71"/>
        <v>1.9557075655783365</v>
      </c>
      <c r="AH299" s="3">
        <f t="shared" si="72"/>
        <v>2.7487926004846202</v>
      </c>
      <c r="AI299" s="3">
        <f t="shared" si="73"/>
        <v>-1.6498148123284651</v>
      </c>
      <c r="AJ299" s="3">
        <f t="shared" si="74"/>
        <v>-1.1852798233109354</v>
      </c>
      <c r="AK299" s="3">
        <f t="shared" si="75"/>
        <v>-1.7516231494018584</v>
      </c>
      <c r="AL299" s="3">
        <f t="shared" si="76"/>
        <v>-1.900768247545642</v>
      </c>
      <c r="AM299" s="3">
        <f t="shared" si="77"/>
        <v>-3.1460077176667198</v>
      </c>
      <c r="AN299" t="str">
        <f t="shared" si="78"/>
        <v/>
      </c>
      <c r="AO299" t="str">
        <f t="shared" si="79"/>
        <v>BI-RUI-BR6LD</v>
      </c>
    </row>
    <row r="300" spans="1:41">
      <c r="A300" s="1">
        <v>711</v>
      </c>
      <c r="B300" t="s">
        <v>38</v>
      </c>
      <c r="C300" t="s">
        <v>79</v>
      </c>
      <c r="E300" s="5">
        <v>62.040888231715464</v>
      </c>
      <c r="F300" s="5">
        <v>59.498095964537441</v>
      </c>
      <c r="G300" s="5">
        <v>53.25073003778509</v>
      </c>
      <c r="H300" s="5">
        <v>60.867667850894627</v>
      </c>
      <c r="I300" s="5">
        <v>62.522607711969371</v>
      </c>
      <c r="J300" s="5">
        <v>55.825184204283282</v>
      </c>
      <c r="K300" s="5">
        <v>60.396794706846613</v>
      </c>
      <c r="L300" s="5">
        <v>60.276276240154623</v>
      </c>
      <c r="M300" s="5">
        <v>53.723707940786063</v>
      </c>
      <c r="N300" s="5">
        <v>60.095893308197532</v>
      </c>
      <c r="O300" s="5">
        <v>63.725851417869713</v>
      </c>
      <c r="P300" s="5">
        <v>54.718223428640343</v>
      </c>
      <c r="Q300" s="5">
        <v>62.92072529881294</v>
      </c>
      <c r="R300" s="5">
        <v>59.862177746984067</v>
      </c>
      <c r="S300" s="5">
        <v>56.667683195992112</v>
      </c>
      <c r="T300" s="5">
        <v>59.586137075133209</v>
      </c>
      <c r="U300" s="5">
        <v>57.627435538647788</v>
      </c>
      <c r="V300" s="5">
        <v>54.581849567356862</v>
      </c>
      <c r="W300" s="5">
        <v>58.426951569180432</v>
      </c>
      <c r="X300" s="5">
        <v>60.508429814663813</v>
      </c>
      <c r="Y300" s="5">
        <v>50.875694471674187</v>
      </c>
      <c r="Z300" s="3">
        <f t="shared" si="64"/>
        <v>8.7901581939303739</v>
      </c>
      <c r="AA300" s="3">
        <f t="shared" si="65"/>
        <v>5.0424836466113447</v>
      </c>
      <c r="AB300" s="3">
        <f t="shared" si="66"/>
        <v>6.6730867660605497</v>
      </c>
      <c r="AC300" s="3">
        <f t="shared" si="67"/>
        <v>5.3776698795571889</v>
      </c>
      <c r="AD300" s="3">
        <f t="shared" si="68"/>
        <v>6.2530421028208281</v>
      </c>
      <c r="AE300" s="3">
        <f t="shared" si="69"/>
        <v>5.0042875077763469</v>
      </c>
      <c r="AF300" s="3">
        <f t="shared" si="70"/>
        <v>7.5512570975062445</v>
      </c>
      <c r="AG300" s="18">
        <f t="shared" si="71"/>
        <v>2.5427922671780223</v>
      </c>
      <c r="AH300" s="3">
        <f t="shared" si="72"/>
        <v>6.2473659267523516</v>
      </c>
      <c r="AI300" s="3">
        <f t="shared" si="73"/>
        <v>0.12051846669199051</v>
      </c>
      <c r="AJ300" s="3">
        <f t="shared" si="74"/>
        <v>-3.6299581096721809</v>
      </c>
      <c r="AK300" s="3">
        <f t="shared" si="75"/>
        <v>3.0585475518288732</v>
      </c>
      <c r="AL300" s="3">
        <f t="shared" si="76"/>
        <v>1.958701536485421</v>
      </c>
      <c r="AM300" s="3">
        <f t="shared" si="77"/>
        <v>-2.0814782454833818</v>
      </c>
      <c r="AN300" t="str">
        <f t="shared" si="78"/>
        <v/>
      </c>
      <c r="AO300" t="str">
        <f t="shared" si="79"/>
        <v>BI-RUI-BR6LD</v>
      </c>
    </row>
    <row r="301" spans="1:41">
      <c r="A301" s="1">
        <v>649</v>
      </c>
      <c r="B301" t="s">
        <v>39</v>
      </c>
      <c r="C301" t="s">
        <v>79</v>
      </c>
      <c r="E301" s="5">
        <v>63.214524588612441</v>
      </c>
      <c r="F301" s="5">
        <v>63.046898062387797</v>
      </c>
      <c r="G301" s="5">
        <v>56.851517014776263</v>
      </c>
      <c r="H301" s="5">
        <v>64.672654502405493</v>
      </c>
      <c r="I301" s="5">
        <v>63.609067908531003</v>
      </c>
      <c r="J301" s="5">
        <v>57.189682745148573</v>
      </c>
      <c r="K301" s="5">
        <v>63.604831626961548</v>
      </c>
      <c r="L301" s="5">
        <v>62.139510659850707</v>
      </c>
      <c r="M301" s="5">
        <v>55.247413379567043</v>
      </c>
      <c r="N301" s="5">
        <v>65.247531653144677</v>
      </c>
      <c r="O301" s="5">
        <v>60.221443272561821</v>
      </c>
      <c r="P301" s="5">
        <v>53.591424732505132</v>
      </c>
      <c r="Q301" s="5">
        <v>63.003777592387607</v>
      </c>
      <c r="R301" s="5">
        <v>62.862848403195159</v>
      </c>
      <c r="S301" s="5">
        <v>54.149562805991863</v>
      </c>
      <c r="T301" s="5">
        <v>61.17756289606254</v>
      </c>
      <c r="U301" s="5">
        <v>60.88135845918103</v>
      </c>
      <c r="V301" s="5">
        <v>52.773764469970658</v>
      </c>
      <c r="W301" s="5">
        <v>63.062746921182779</v>
      </c>
      <c r="X301" s="5">
        <v>62.821702819911557</v>
      </c>
      <c r="Y301" s="5">
        <v>55.390979009452259</v>
      </c>
      <c r="Z301" s="3">
        <f t="shared" si="64"/>
        <v>6.3630075738361782</v>
      </c>
      <c r="AA301" s="3">
        <f t="shared" si="65"/>
        <v>7.4829717572569194</v>
      </c>
      <c r="AB301" s="3">
        <f t="shared" si="66"/>
        <v>8.3574182473945058</v>
      </c>
      <c r="AC301" s="3">
        <f t="shared" si="67"/>
        <v>11.656106920639544</v>
      </c>
      <c r="AD301" s="3">
        <f t="shared" si="68"/>
        <v>8.8542147863957439</v>
      </c>
      <c r="AE301" s="3">
        <f t="shared" si="69"/>
        <v>8.4037984260918819</v>
      </c>
      <c r="AF301" s="3">
        <f t="shared" si="70"/>
        <v>7.6717679117305195</v>
      </c>
      <c r="AG301" s="18">
        <f t="shared" si="71"/>
        <v>0.16762652622464458</v>
      </c>
      <c r="AH301" s="3">
        <f t="shared" si="72"/>
        <v>6.1953810476115336</v>
      </c>
      <c r="AI301" s="3">
        <f t="shared" si="73"/>
        <v>1.4653209671108414</v>
      </c>
      <c r="AJ301" s="3">
        <f t="shared" si="74"/>
        <v>5.0260883805828556</v>
      </c>
      <c r="AK301" s="3">
        <f t="shared" si="75"/>
        <v>0.14092918919244823</v>
      </c>
      <c r="AL301" s="3">
        <f t="shared" si="76"/>
        <v>0.29620443688150999</v>
      </c>
      <c r="AM301" s="3">
        <f t="shared" si="77"/>
        <v>0.24104410127122122</v>
      </c>
      <c r="AN301" t="str">
        <f t="shared" si="78"/>
        <v/>
      </c>
      <c r="AO301" t="str">
        <f t="shared" si="79"/>
        <v/>
      </c>
    </row>
    <row r="302" spans="1:41">
      <c r="A302" s="1">
        <v>588</v>
      </c>
      <c r="B302" t="s">
        <v>40</v>
      </c>
      <c r="C302" t="s">
        <v>79</v>
      </c>
      <c r="E302" s="5">
        <v>68.363257040895107</v>
      </c>
      <c r="F302" s="5">
        <v>63.790538817941062</v>
      </c>
      <c r="G302" s="5">
        <v>56.210724266905068</v>
      </c>
      <c r="H302" s="5">
        <v>67.034349334631401</v>
      </c>
      <c r="I302" s="5">
        <v>64.573824685003828</v>
      </c>
      <c r="J302" s="5">
        <v>55.765255511419078</v>
      </c>
      <c r="K302" s="5">
        <v>65.934389382326884</v>
      </c>
      <c r="L302" s="5">
        <v>63.292182679367599</v>
      </c>
      <c r="M302" s="5">
        <v>57.198783368970119</v>
      </c>
      <c r="N302" s="5">
        <v>66.000829290310449</v>
      </c>
      <c r="O302" s="5">
        <v>63.84129443453218</v>
      </c>
      <c r="P302" s="5">
        <v>52.794953020862103</v>
      </c>
      <c r="Q302" s="5">
        <v>66.811741945067766</v>
      </c>
      <c r="R302" s="5">
        <v>63.891298812790552</v>
      </c>
      <c r="S302" s="5">
        <v>54.698808539500128</v>
      </c>
      <c r="T302" s="5">
        <v>64.59436666761404</v>
      </c>
      <c r="U302" s="5">
        <v>63.17019823619637</v>
      </c>
      <c r="V302" s="5">
        <v>55.81235002326526</v>
      </c>
      <c r="W302" s="5">
        <v>63.004158903709033</v>
      </c>
      <c r="X302" s="5">
        <v>62.588381669329991</v>
      </c>
      <c r="Y302" s="5">
        <v>54.411222369759109</v>
      </c>
      <c r="Z302" s="3">
        <f t="shared" si="64"/>
        <v>12.152532773990039</v>
      </c>
      <c r="AA302" s="3">
        <f t="shared" si="65"/>
        <v>11.269093823212323</v>
      </c>
      <c r="AB302" s="3">
        <f t="shared" si="66"/>
        <v>8.7356060133567652</v>
      </c>
      <c r="AC302" s="3">
        <f t="shared" si="67"/>
        <v>13.205876269448346</v>
      </c>
      <c r="AD302" s="3">
        <f t="shared" si="68"/>
        <v>12.112933405567638</v>
      </c>
      <c r="AE302" s="3">
        <f t="shared" si="69"/>
        <v>8.7820166443487793</v>
      </c>
      <c r="AF302" s="3">
        <f t="shared" si="70"/>
        <v>8.5929365339499242</v>
      </c>
      <c r="AG302" s="18">
        <f t="shared" si="71"/>
        <v>4.5727182229540446</v>
      </c>
      <c r="AH302" s="3">
        <f t="shared" si="72"/>
        <v>7.5798145510359944</v>
      </c>
      <c r="AI302" s="3">
        <f t="shared" si="73"/>
        <v>2.6422067029592853</v>
      </c>
      <c r="AJ302" s="3">
        <f t="shared" si="74"/>
        <v>2.1595348557782685</v>
      </c>
      <c r="AK302" s="3">
        <f t="shared" si="75"/>
        <v>2.9204431322772137</v>
      </c>
      <c r="AL302" s="3">
        <f t="shared" si="76"/>
        <v>1.4241684314176695</v>
      </c>
      <c r="AM302" s="3">
        <f t="shared" si="77"/>
        <v>0.41577723437904268</v>
      </c>
      <c r="AN302" t="str">
        <f t="shared" si="78"/>
        <v/>
      </c>
      <c r="AO302" t="str">
        <f t="shared" si="79"/>
        <v/>
      </c>
    </row>
    <row r="303" spans="1:41" s="12" customFormat="1">
      <c r="A303" s="1">
        <v>150</v>
      </c>
      <c r="B303" s="12" t="s">
        <v>41</v>
      </c>
      <c r="C303" s="12" t="s">
        <v>79</v>
      </c>
      <c r="D303"/>
      <c r="E303" s="5">
        <v>65.903546489509523</v>
      </c>
      <c r="F303" s="5">
        <v>63.612460910123048</v>
      </c>
      <c r="G303" s="5">
        <v>56.743813584260053</v>
      </c>
      <c r="H303" s="5">
        <v>65.52099668892933</v>
      </c>
      <c r="I303" s="5">
        <v>63.525647591730767</v>
      </c>
      <c r="J303" s="5">
        <v>60.715494721826317</v>
      </c>
      <c r="K303" s="5">
        <v>65.678126679106896</v>
      </c>
      <c r="L303" s="5">
        <v>62.371704513975033</v>
      </c>
      <c r="M303" s="5">
        <v>57.200851144210333</v>
      </c>
      <c r="N303" s="5">
        <v>65.192804752790636</v>
      </c>
      <c r="O303" s="5">
        <v>65.714804866222423</v>
      </c>
      <c r="P303" s="5">
        <v>57.9949041013395</v>
      </c>
      <c r="Q303" s="5">
        <v>65.600106626626214</v>
      </c>
      <c r="R303" s="5">
        <v>63.402695726935498</v>
      </c>
      <c r="S303" s="5">
        <v>59.854376771509557</v>
      </c>
      <c r="T303" s="5">
        <v>63.084151884668309</v>
      </c>
      <c r="U303" s="5">
        <v>63.899464071467101</v>
      </c>
      <c r="V303" s="5">
        <v>58.054745522616173</v>
      </c>
      <c r="W303" s="5">
        <v>61.452399963838602</v>
      </c>
      <c r="X303" s="5">
        <v>62.928579037897833</v>
      </c>
      <c r="Y303" s="5">
        <v>59.024225908002627</v>
      </c>
      <c r="Z303" s="3">
        <f t="shared" si="64"/>
        <v>9.15973290524947</v>
      </c>
      <c r="AA303" s="3">
        <f t="shared" si="65"/>
        <v>4.8055019671030124</v>
      </c>
      <c r="AB303" s="3">
        <f t="shared" si="66"/>
        <v>8.4772755348965632</v>
      </c>
      <c r="AC303" s="3">
        <f t="shared" si="67"/>
        <v>7.1979006514511354</v>
      </c>
      <c r="AD303" s="3">
        <f t="shared" si="68"/>
        <v>5.7457298551166573</v>
      </c>
      <c r="AE303" s="3">
        <f t="shared" si="69"/>
        <v>5.0294063620521356</v>
      </c>
      <c r="AF303" s="3">
        <f t="shared" si="70"/>
        <v>2.4281740558359743</v>
      </c>
      <c r="AG303" s="18">
        <f t="shared" si="71"/>
        <v>2.2910855793864755</v>
      </c>
      <c r="AH303" s="3">
        <f t="shared" si="72"/>
        <v>6.8686473258629945</v>
      </c>
      <c r="AI303" s="3">
        <f t="shared" si="73"/>
        <v>3.3064221651318633</v>
      </c>
      <c r="AJ303" s="3">
        <f t="shared" si="74"/>
        <v>-0.52200011343178687</v>
      </c>
      <c r="AK303" s="3">
        <f t="shared" si="75"/>
        <v>2.1974108996907162</v>
      </c>
      <c r="AL303" s="3">
        <f t="shared" si="76"/>
        <v>-0.81531218679879203</v>
      </c>
      <c r="AM303" s="3">
        <f t="shared" si="77"/>
        <v>-1.4761790740592318</v>
      </c>
      <c r="AN303" t="str">
        <f t="shared" si="78"/>
        <v/>
      </c>
      <c r="AO303" t="str">
        <f t="shared" si="79"/>
        <v/>
      </c>
    </row>
    <row r="304" spans="1:41">
      <c r="A304" s="2">
        <v>212</v>
      </c>
      <c r="B304" t="s">
        <v>27</v>
      </c>
      <c r="C304" t="s">
        <v>80</v>
      </c>
      <c r="D304" t="s">
        <v>81</v>
      </c>
      <c r="E304" s="5">
        <v>59.280698230036691</v>
      </c>
      <c r="F304" s="5">
        <v>60.22017845417281</v>
      </c>
      <c r="G304" s="5">
        <v>56.99092474213198</v>
      </c>
      <c r="H304" s="5">
        <v>60.204491801874852</v>
      </c>
      <c r="I304" s="5">
        <v>59.439026076385481</v>
      </c>
      <c r="J304" s="5">
        <v>59.263577548553663</v>
      </c>
      <c r="K304" s="5">
        <v>59.458406351276352</v>
      </c>
      <c r="L304" s="5">
        <v>58.872175207306043</v>
      </c>
      <c r="M304" s="5">
        <v>58.086815728326577</v>
      </c>
      <c r="N304" s="5">
        <v>59.612008774887563</v>
      </c>
      <c r="O304" s="5">
        <v>59.579691107748651</v>
      </c>
      <c r="P304" s="5">
        <v>58.369971763640613</v>
      </c>
      <c r="Q304" s="5">
        <v>59.716758487764253</v>
      </c>
      <c r="R304" s="5">
        <v>59.325380849623727</v>
      </c>
      <c r="S304" s="5">
        <v>59.336635332654907</v>
      </c>
      <c r="T304" s="5">
        <v>57.866216927519147</v>
      </c>
      <c r="U304" s="5">
        <v>57.973139873357411</v>
      </c>
      <c r="V304" s="5">
        <v>57.586711496938698</v>
      </c>
      <c r="W304" s="5">
        <v>57.043487399098929</v>
      </c>
      <c r="X304" s="5">
        <v>57.858991103015498</v>
      </c>
      <c r="Y304" s="5">
        <v>55.759443973567613</v>
      </c>
      <c r="Z304" s="3">
        <f t="shared" si="64"/>
        <v>2.2897734879047107</v>
      </c>
      <c r="AA304" s="3">
        <f t="shared" si="65"/>
        <v>0.94091425332118916</v>
      </c>
      <c r="AB304" s="3">
        <f t="shared" si="66"/>
        <v>1.3715906229497747</v>
      </c>
      <c r="AC304" s="3">
        <f t="shared" si="67"/>
        <v>1.2420370112469499</v>
      </c>
      <c r="AD304" s="3">
        <f t="shared" si="68"/>
        <v>0.38012315510934513</v>
      </c>
      <c r="AE304" s="3">
        <f t="shared" si="69"/>
        <v>0.27950543058044985</v>
      </c>
      <c r="AF304" s="3">
        <f t="shared" si="70"/>
        <v>1.2840434255313156</v>
      </c>
      <c r="AG304" s="18">
        <f t="shared" si="71"/>
        <v>-0.93948022413611909</v>
      </c>
      <c r="AH304" s="3">
        <f t="shared" si="72"/>
        <v>3.2292537120408298</v>
      </c>
      <c r="AI304" s="3">
        <f t="shared" si="73"/>
        <v>0.58623114397030918</v>
      </c>
      <c r="AJ304" s="3">
        <f t="shared" si="74"/>
        <v>3.2317667138912043E-2</v>
      </c>
      <c r="AK304" s="3">
        <f t="shared" si="75"/>
        <v>0.39137763814052562</v>
      </c>
      <c r="AL304" s="3">
        <f t="shared" si="76"/>
        <v>-0.10692294583826367</v>
      </c>
      <c r="AM304" s="3">
        <f t="shared" si="77"/>
        <v>-0.81550370391656912</v>
      </c>
      <c r="AN304" t="str">
        <f t="shared" si="78"/>
        <v/>
      </c>
      <c r="AO304" t="str">
        <f t="shared" si="79"/>
        <v/>
      </c>
    </row>
    <row r="305" spans="1:41">
      <c r="A305" s="1">
        <v>275</v>
      </c>
      <c r="B305" t="s">
        <v>30</v>
      </c>
      <c r="C305" t="s">
        <v>80</v>
      </c>
      <c r="E305" s="5">
        <v>55.273051940444127</v>
      </c>
      <c r="F305" s="5">
        <v>54.682780665608973</v>
      </c>
      <c r="G305" s="5">
        <v>52.886841522073162</v>
      </c>
      <c r="H305" s="5">
        <v>54.951301197870379</v>
      </c>
      <c r="I305" s="5">
        <v>54.658841713503989</v>
      </c>
      <c r="J305" s="5">
        <v>53.067209078923469</v>
      </c>
      <c r="K305" s="5">
        <v>56.962088276508553</v>
      </c>
      <c r="L305" s="5">
        <v>56.871972805377297</v>
      </c>
      <c r="M305" s="5">
        <v>55.319549672998747</v>
      </c>
      <c r="N305" s="5">
        <v>58.207153937240143</v>
      </c>
      <c r="O305" s="5">
        <v>58.197559640009914</v>
      </c>
      <c r="P305" s="5">
        <v>56.352760349917602</v>
      </c>
      <c r="Q305" s="5">
        <v>57.688361161196937</v>
      </c>
      <c r="R305" s="5">
        <v>57.072819995831743</v>
      </c>
      <c r="S305" s="5">
        <v>56.696299986658289</v>
      </c>
      <c r="T305" s="5">
        <v>56.218342925700817</v>
      </c>
      <c r="U305" s="5">
        <v>55.072712046969272</v>
      </c>
      <c r="V305" s="5">
        <v>55.180946058607887</v>
      </c>
      <c r="W305" s="5">
        <v>54.953897569450049</v>
      </c>
      <c r="X305" s="5">
        <v>55.129805017119757</v>
      </c>
      <c r="Y305" s="5">
        <v>53.545913981440982</v>
      </c>
      <c r="Z305" s="3">
        <f t="shared" si="64"/>
        <v>2.3862104183709647</v>
      </c>
      <c r="AA305" s="3">
        <f t="shared" si="65"/>
        <v>1.88409211894691</v>
      </c>
      <c r="AB305" s="3">
        <f t="shared" si="66"/>
        <v>1.6425386035098057</v>
      </c>
      <c r="AC305" s="3">
        <f t="shared" si="67"/>
        <v>1.8543935873225408</v>
      </c>
      <c r="AD305" s="3">
        <f t="shared" si="68"/>
        <v>0.99206117453864806</v>
      </c>
      <c r="AE305" s="3">
        <f t="shared" si="69"/>
        <v>1.0373968670929301</v>
      </c>
      <c r="AF305" s="3">
        <f t="shared" si="70"/>
        <v>1.407983588009067</v>
      </c>
      <c r="AG305" s="18">
        <f t="shared" si="71"/>
        <v>0.59027127483515329</v>
      </c>
      <c r="AH305" s="3">
        <f t="shared" si="72"/>
        <v>1.7959391435358114</v>
      </c>
      <c r="AI305" s="3">
        <f t="shared" si="73"/>
        <v>9.0115471131255731E-2</v>
      </c>
      <c r="AJ305" s="3">
        <f t="shared" si="74"/>
        <v>9.5942972302296425E-3</v>
      </c>
      <c r="AK305" s="3">
        <f t="shared" si="75"/>
        <v>0.61554116536519388</v>
      </c>
      <c r="AL305" s="3">
        <f t="shared" si="76"/>
        <v>1.145630878731545</v>
      </c>
      <c r="AM305" s="3">
        <f t="shared" si="77"/>
        <v>-0.17590744766970801</v>
      </c>
      <c r="AN305" t="str">
        <f t="shared" si="78"/>
        <v/>
      </c>
      <c r="AO305" t="str">
        <f t="shared" si="79"/>
        <v/>
      </c>
    </row>
    <row r="306" spans="1:41">
      <c r="A306" s="1">
        <v>463</v>
      </c>
      <c r="B306" t="s">
        <v>32</v>
      </c>
      <c r="C306" t="s">
        <v>80</v>
      </c>
      <c r="E306" s="5">
        <v>55.753741273690267</v>
      </c>
      <c r="F306" s="5">
        <v>54.636774879986767</v>
      </c>
      <c r="G306" s="5">
        <v>54.075948819618787</v>
      </c>
      <c r="H306" s="5">
        <v>56.050693029852177</v>
      </c>
      <c r="I306" s="5">
        <v>54.649574100747493</v>
      </c>
      <c r="J306" s="5">
        <v>51.878353936589278</v>
      </c>
      <c r="K306" s="5">
        <v>53.638392910182183</v>
      </c>
      <c r="L306" s="5">
        <v>51.703889129303548</v>
      </c>
      <c r="M306" s="5">
        <v>51.780641196254429</v>
      </c>
      <c r="N306" s="5">
        <v>51.237134954319082</v>
      </c>
      <c r="O306" s="5">
        <v>51.092431925792027</v>
      </c>
      <c r="P306" s="5">
        <v>49.437366842751743</v>
      </c>
      <c r="Q306" s="5">
        <v>51.34010943537352</v>
      </c>
      <c r="R306" s="5">
        <v>52.742167461402218</v>
      </c>
      <c r="S306" s="5">
        <v>49.526064373343573</v>
      </c>
      <c r="T306" s="5">
        <v>53.907393350426922</v>
      </c>
      <c r="U306" s="5">
        <v>54.507931896255243</v>
      </c>
      <c r="V306" s="5">
        <v>51.720147651406691</v>
      </c>
      <c r="W306" s="5">
        <v>56.739762289661897</v>
      </c>
      <c r="X306" s="5">
        <v>57.25122720086911</v>
      </c>
      <c r="Y306" s="5">
        <v>53.38340542889555</v>
      </c>
      <c r="Z306" s="3">
        <f t="shared" si="64"/>
        <v>1.6777924540714793</v>
      </c>
      <c r="AA306" s="3">
        <f t="shared" si="65"/>
        <v>4.1723390932628988</v>
      </c>
      <c r="AB306" s="3">
        <f t="shared" si="66"/>
        <v>1.8577517139277546</v>
      </c>
      <c r="AC306" s="3">
        <f t="shared" si="67"/>
        <v>1.7997681115673387</v>
      </c>
      <c r="AD306" s="3">
        <f t="shared" si="68"/>
        <v>1.8140450620299475</v>
      </c>
      <c r="AE306" s="3">
        <f t="shared" si="69"/>
        <v>2.1872456990202309</v>
      </c>
      <c r="AF306" s="3">
        <f t="shared" si="70"/>
        <v>3.356356860766347</v>
      </c>
      <c r="AG306" s="18">
        <f t="shared" si="71"/>
        <v>1.1169663937034997</v>
      </c>
      <c r="AH306" s="3">
        <f t="shared" si="72"/>
        <v>0.56082606036797955</v>
      </c>
      <c r="AI306" s="3">
        <f t="shared" si="73"/>
        <v>1.9345037808786358</v>
      </c>
      <c r="AJ306" s="3">
        <f t="shared" si="74"/>
        <v>0.1447030285270543</v>
      </c>
      <c r="AK306" s="3">
        <f t="shared" si="75"/>
        <v>-1.4020580260286977</v>
      </c>
      <c r="AL306" s="3">
        <f t="shared" si="76"/>
        <v>-0.60053854582832145</v>
      </c>
      <c r="AM306" s="3">
        <f t="shared" si="77"/>
        <v>-0.51146491120721294</v>
      </c>
      <c r="AN306" t="str">
        <f t="shared" si="78"/>
        <v/>
      </c>
      <c r="AO306" t="str">
        <f t="shared" si="79"/>
        <v/>
      </c>
    </row>
    <row r="307" spans="1:41">
      <c r="A307" s="1">
        <v>25</v>
      </c>
      <c r="B307" t="s">
        <v>33</v>
      </c>
      <c r="C307" t="s">
        <v>80</v>
      </c>
      <c r="E307" s="5">
        <v>55.844503834635127</v>
      </c>
      <c r="F307" s="5">
        <v>53.355066753351302</v>
      </c>
      <c r="G307" s="5">
        <v>53.095330989173569</v>
      </c>
      <c r="H307" s="5">
        <v>54.756092376308636</v>
      </c>
      <c r="I307" s="5">
        <v>52.041145643768161</v>
      </c>
      <c r="J307" s="5">
        <v>51.766037291418449</v>
      </c>
      <c r="K307" s="5">
        <v>53.866188295004292</v>
      </c>
      <c r="L307" s="5">
        <v>52.296734788609307</v>
      </c>
      <c r="M307" s="5">
        <v>50.868622826078877</v>
      </c>
      <c r="N307" s="5">
        <v>53.9706489515548</v>
      </c>
      <c r="O307" s="5">
        <v>52.674767723515707</v>
      </c>
      <c r="P307" s="5">
        <v>51.977494246204088</v>
      </c>
      <c r="Q307" s="5">
        <v>54.226987179118112</v>
      </c>
      <c r="R307" s="5">
        <v>53.983957343585551</v>
      </c>
      <c r="S307" s="5">
        <v>50.883219961098298</v>
      </c>
      <c r="T307" s="5">
        <v>54.518912825823762</v>
      </c>
      <c r="U307" s="5">
        <v>55.088481231902342</v>
      </c>
      <c r="V307" s="5">
        <v>51.382910419822572</v>
      </c>
      <c r="W307" s="5">
        <v>55.517526468215891</v>
      </c>
      <c r="X307" s="5">
        <v>56.404322082804107</v>
      </c>
      <c r="Y307" s="5">
        <v>52.730942934774021</v>
      </c>
      <c r="Z307" s="3">
        <f t="shared" si="64"/>
        <v>2.7491728454615583</v>
      </c>
      <c r="AA307" s="3">
        <f t="shared" si="65"/>
        <v>2.9900550848901872</v>
      </c>
      <c r="AB307" s="3">
        <f t="shared" si="66"/>
        <v>2.9975654689254156</v>
      </c>
      <c r="AC307" s="3">
        <f t="shared" si="67"/>
        <v>1.9931547053507117</v>
      </c>
      <c r="AD307" s="3">
        <f t="shared" si="68"/>
        <v>3.3437672180198135</v>
      </c>
      <c r="AE307" s="3">
        <f t="shared" si="69"/>
        <v>3.1360024060011895</v>
      </c>
      <c r="AF307" s="3">
        <f t="shared" si="70"/>
        <v>2.7865835334418705</v>
      </c>
      <c r="AG307" s="18">
        <f t="shared" si="71"/>
        <v>2.4894370812838247</v>
      </c>
      <c r="AH307" s="3">
        <f t="shared" si="72"/>
        <v>0.25973576417773359</v>
      </c>
      <c r="AI307" s="3">
        <f t="shared" si="73"/>
        <v>1.5694535063949857</v>
      </c>
      <c r="AJ307" s="3">
        <f t="shared" si="74"/>
        <v>1.295881228039093</v>
      </c>
      <c r="AK307" s="3">
        <f t="shared" si="75"/>
        <v>0.24302983553256041</v>
      </c>
      <c r="AL307" s="3">
        <f t="shared" si="76"/>
        <v>-0.56956840607858084</v>
      </c>
      <c r="AM307" s="3">
        <f t="shared" si="77"/>
        <v>-0.8867956145882161</v>
      </c>
      <c r="AN307" t="str">
        <f t="shared" si="78"/>
        <v/>
      </c>
      <c r="AO307" t="str">
        <f t="shared" si="79"/>
        <v/>
      </c>
    </row>
    <row r="308" spans="1:41">
      <c r="A308" s="1">
        <v>526</v>
      </c>
      <c r="B308" t="s">
        <v>34</v>
      </c>
      <c r="C308" t="s">
        <v>80</v>
      </c>
      <c r="E308" s="5">
        <v>56.789840738116901</v>
      </c>
      <c r="F308" s="5">
        <v>55.959232454330383</v>
      </c>
      <c r="G308" s="5">
        <v>53.6558094230951</v>
      </c>
      <c r="H308" s="5">
        <v>57.599335219344113</v>
      </c>
      <c r="I308" s="5">
        <v>56.297974230171462</v>
      </c>
      <c r="J308" s="5">
        <v>53.132163582065928</v>
      </c>
      <c r="K308" s="5">
        <v>57.265085485437197</v>
      </c>
      <c r="L308" s="5">
        <v>55.02507006064392</v>
      </c>
      <c r="M308" s="5">
        <v>54.174534456350457</v>
      </c>
      <c r="N308" s="5">
        <v>56.392404415200382</v>
      </c>
      <c r="O308" s="5">
        <v>54.416210456522627</v>
      </c>
      <c r="P308" s="5">
        <v>54.564667056257427</v>
      </c>
      <c r="Q308" s="5">
        <v>56.96478394534256</v>
      </c>
      <c r="R308" s="5">
        <v>55.410785888674127</v>
      </c>
      <c r="S308" s="5">
        <v>54.740485742242157</v>
      </c>
      <c r="T308" s="5">
        <v>55.235940990015813</v>
      </c>
      <c r="U308" s="5">
        <v>54.910578332769063</v>
      </c>
      <c r="V308" s="5">
        <v>53.616955209447809</v>
      </c>
      <c r="W308" s="5">
        <v>56.211661091547647</v>
      </c>
      <c r="X308" s="5">
        <v>56.51995014671752</v>
      </c>
      <c r="Y308" s="5">
        <v>53.550754892939317</v>
      </c>
      <c r="Z308" s="3">
        <f t="shared" si="64"/>
        <v>3.1340313150218009</v>
      </c>
      <c r="AA308" s="3">
        <f t="shared" si="65"/>
        <v>4.4671716372781844</v>
      </c>
      <c r="AB308" s="3">
        <f t="shared" si="66"/>
        <v>3.0905510290867397</v>
      </c>
      <c r="AC308" s="3">
        <f t="shared" si="67"/>
        <v>1.8277373589429544</v>
      </c>
      <c r="AD308" s="3">
        <f t="shared" si="68"/>
        <v>2.2242982031004033</v>
      </c>
      <c r="AE308" s="3">
        <f t="shared" si="69"/>
        <v>1.6189857805680035</v>
      </c>
      <c r="AF308" s="3">
        <f t="shared" si="70"/>
        <v>2.6609061986083304</v>
      </c>
      <c r="AG308" s="18">
        <f t="shared" si="71"/>
        <v>0.83060828378651763</v>
      </c>
      <c r="AH308" s="3">
        <f t="shared" si="72"/>
        <v>2.3034230312352832</v>
      </c>
      <c r="AI308" s="3">
        <f t="shared" si="73"/>
        <v>2.2400154247932775</v>
      </c>
      <c r="AJ308" s="3">
        <f t="shared" si="74"/>
        <v>1.9761939586777544</v>
      </c>
      <c r="AK308" s="3">
        <f t="shared" si="75"/>
        <v>1.5539980566684335</v>
      </c>
      <c r="AL308" s="3">
        <f t="shared" si="76"/>
        <v>0.32536265724674962</v>
      </c>
      <c r="AM308" s="3">
        <f t="shared" si="77"/>
        <v>-0.30828905516987248</v>
      </c>
      <c r="AN308" t="str">
        <f t="shared" si="78"/>
        <v/>
      </c>
      <c r="AO308" t="str">
        <f t="shared" si="79"/>
        <v/>
      </c>
    </row>
    <row r="309" spans="1:41">
      <c r="A309" s="1">
        <v>400</v>
      </c>
      <c r="B309" t="s">
        <v>35</v>
      </c>
      <c r="C309" t="s">
        <v>80</v>
      </c>
      <c r="E309" s="5">
        <v>56.387710632958587</v>
      </c>
      <c r="F309" s="5">
        <v>54.78032512811231</v>
      </c>
      <c r="G309" s="5">
        <v>53.568339159260567</v>
      </c>
      <c r="H309" s="5">
        <v>57.187319915694353</v>
      </c>
      <c r="I309" s="5">
        <v>56.574496565788301</v>
      </c>
      <c r="J309" s="5">
        <v>55.132318088681522</v>
      </c>
      <c r="K309" s="5">
        <v>56.785850578163547</v>
      </c>
      <c r="L309" s="5">
        <v>55.993153641408178</v>
      </c>
      <c r="M309" s="5">
        <v>54.272879713171378</v>
      </c>
      <c r="N309" s="5">
        <v>56.167910199513393</v>
      </c>
      <c r="O309" s="5">
        <v>54.987324201204338</v>
      </c>
      <c r="P309" s="5">
        <v>53.57433434380502</v>
      </c>
      <c r="Q309" s="5">
        <v>56.161943907323398</v>
      </c>
      <c r="R309" s="5">
        <v>54.525089471012379</v>
      </c>
      <c r="S309" s="5">
        <v>53.420416367877863</v>
      </c>
      <c r="T309" s="5">
        <v>54.441207433976771</v>
      </c>
      <c r="U309" s="5">
        <v>52.59491953045837</v>
      </c>
      <c r="V309" s="5">
        <v>51.628253274308882</v>
      </c>
      <c r="W309" s="5">
        <v>57.787088782299058</v>
      </c>
      <c r="X309" s="5">
        <v>54.790038194860109</v>
      </c>
      <c r="Y309" s="5">
        <v>51.311999698187577</v>
      </c>
      <c r="Z309" s="3">
        <f t="shared" si="64"/>
        <v>2.8193714736980198</v>
      </c>
      <c r="AA309" s="3">
        <f t="shared" si="65"/>
        <v>2.0550018270128305</v>
      </c>
      <c r="AB309" s="3">
        <f t="shared" si="66"/>
        <v>2.5129708649921696</v>
      </c>
      <c r="AC309" s="3">
        <f t="shared" si="67"/>
        <v>2.593575855708373</v>
      </c>
      <c r="AD309" s="3">
        <f t="shared" si="68"/>
        <v>2.741527539445535</v>
      </c>
      <c r="AE309" s="3">
        <f t="shared" si="69"/>
        <v>2.8129541596678891</v>
      </c>
      <c r="AF309" s="3">
        <f t="shared" si="70"/>
        <v>6.475089084111481</v>
      </c>
      <c r="AG309" s="18">
        <f t="shared" si="71"/>
        <v>1.6073855048462775</v>
      </c>
      <c r="AH309" s="3">
        <f t="shared" si="72"/>
        <v>1.2119859688517423</v>
      </c>
      <c r="AI309" s="3">
        <f t="shared" si="73"/>
        <v>0.79269693675536956</v>
      </c>
      <c r="AJ309" s="3">
        <f t="shared" si="74"/>
        <v>1.1805859983090556</v>
      </c>
      <c r="AK309" s="3">
        <f t="shared" si="75"/>
        <v>1.6368544363110189</v>
      </c>
      <c r="AL309" s="3">
        <f t="shared" si="76"/>
        <v>1.8462879035184017</v>
      </c>
      <c r="AM309" s="3">
        <f t="shared" si="77"/>
        <v>2.9970505874389488</v>
      </c>
      <c r="AN309" t="str">
        <f t="shared" si="78"/>
        <v/>
      </c>
      <c r="AO309" t="str">
        <f t="shared" si="79"/>
        <v/>
      </c>
    </row>
    <row r="310" spans="1:41">
      <c r="A310" s="1">
        <v>337</v>
      </c>
      <c r="B310" t="s">
        <v>36</v>
      </c>
      <c r="C310" t="s">
        <v>80</v>
      </c>
      <c r="E310" s="5">
        <v>55.044090435300589</v>
      </c>
      <c r="F310" s="5">
        <v>53.657510685213133</v>
      </c>
      <c r="G310" s="5">
        <v>51.125901695673868</v>
      </c>
      <c r="H310" s="5">
        <v>53.90054081579153</v>
      </c>
      <c r="I310" s="5">
        <v>52.993758585508743</v>
      </c>
      <c r="J310" s="5">
        <v>51.012643059220451</v>
      </c>
      <c r="K310" s="5">
        <v>54.336207717995762</v>
      </c>
      <c r="L310" s="5">
        <v>52.192378095193519</v>
      </c>
      <c r="M310" s="5">
        <v>50.616707065508862</v>
      </c>
      <c r="N310" s="5">
        <v>54.400835994617651</v>
      </c>
      <c r="O310" s="5">
        <v>53.7454298493439</v>
      </c>
      <c r="P310" s="5">
        <v>51.363969642606961</v>
      </c>
      <c r="Q310" s="5">
        <v>55.28169786205823</v>
      </c>
      <c r="R310" s="5">
        <v>52.047853815449841</v>
      </c>
      <c r="S310" s="5">
        <v>51.263180576477168</v>
      </c>
      <c r="T310" s="5">
        <v>53.274146907782423</v>
      </c>
      <c r="U310" s="5">
        <v>53.499987615171051</v>
      </c>
      <c r="V310" s="5">
        <v>50.561679169161387</v>
      </c>
      <c r="W310" s="5">
        <v>53.519950603463649</v>
      </c>
      <c r="X310" s="5">
        <v>54.243827674172927</v>
      </c>
      <c r="Y310" s="5">
        <v>50.520594993483378</v>
      </c>
      <c r="Z310" s="3">
        <f t="shared" si="64"/>
        <v>3.9181887396267214</v>
      </c>
      <c r="AA310" s="3">
        <f t="shared" si="65"/>
        <v>2.8878977565710784</v>
      </c>
      <c r="AB310" s="3">
        <f t="shared" si="66"/>
        <v>3.7195006524869001</v>
      </c>
      <c r="AC310" s="3">
        <f t="shared" si="67"/>
        <v>3.0368663520106907</v>
      </c>
      <c r="AD310" s="3">
        <f t="shared" si="68"/>
        <v>4.018517285581062</v>
      </c>
      <c r="AE310" s="3">
        <f t="shared" si="69"/>
        <v>2.7124677386210365</v>
      </c>
      <c r="AF310" s="3">
        <f t="shared" si="70"/>
        <v>2.9993556099802703</v>
      </c>
      <c r="AG310" s="18">
        <f t="shared" si="71"/>
        <v>1.3865797500874564</v>
      </c>
      <c r="AH310" s="3">
        <f t="shared" si="72"/>
        <v>2.5316089895392651</v>
      </c>
      <c r="AI310" s="3">
        <f t="shared" si="73"/>
        <v>2.1438296228022438</v>
      </c>
      <c r="AJ310" s="3">
        <f t="shared" si="74"/>
        <v>0.65540614527375141</v>
      </c>
      <c r="AK310" s="3">
        <f t="shared" si="75"/>
        <v>3.2338440466083895</v>
      </c>
      <c r="AL310" s="3">
        <f t="shared" si="76"/>
        <v>-0.22584070738862749</v>
      </c>
      <c r="AM310" s="3">
        <f t="shared" si="77"/>
        <v>-0.72387707070927831</v>
      </c>
      <c r="AN310" t="str">
        <f t="shared" si="78"/>
        <v/>
      </c>
      <c r="AO310" t="str">
        <f t="shared" si="79"/>
        <v/>
      </c>
    </row>
    <row r="311" spans="1:41">
      <c r="A311" s="1">
        <v>88</v>
      </c>
      <c r="B311" t="s">
        <v>37</v>
      </c>
      <c r="C311" t="s">
        <v>80</v>
      </c>
      <c r="E311" s="5">
        <v>55.376383190697581</v>
      </c>
      <c r="F311" s="5">
        <v>55.668067680580663</v>
      </c>
      <c r="G311" s="5">
        <v>54.385180438171133</v>
      </c>
      <c r="H311" s="5">
        <v>55.166076494743173</v>
      </c>
      <c r="I311" s="5">
        <v>55.407640058410877</v>
      </c>
      <c r="J311" s="5">
        <v>52.70876737489224</v>
      </c>
      <c r="K311" s="5">
        <v>53.956106571837552</v>
      </c>
      <c r="L311" s="5">
        <v>52.28494479891345</v>
      </c>
      <c r="M311" s="5">
        <v>53.158436662487667</v>
      </c>
      <c r="N311" s="5">
        <v>52.935402987267281</v>
      </c>
      <c r="O311" s="5">
        <v>51.721762641277223</v>
      </c>
      <c r="P311" s="5">
        <v>51.337703120704248</v>
      </c>
      <c r="Q311" s="5">
        <v>53.906491984741123</v>
      </c>
      <c r="R311" s="5">
        <v>51.771152859567543</v>
      </c>
      <c r="S311" s="5">
        <v>51.693202866236938</v>
      </c>
      <c r="T311" s="5">
        <v>52.750624067313836</v>
      </c>
      <c r="U311" s="5">
        <v>53.103883091416641</v>
      </c>
      <c r="V311" s="5">
        <v>51.582871631542339</v>
      </c>
      <c r="W311" s="5">
        <v>54.680387759603683</v>
      </c>
      <c r="X311" s="5">
        <v>55.65634897359827</v>
      </c>
      <c r="Y311" s="5">
        <v>52.652986275501227</v>
      </c>
      <c r="Z311" s="3">
        <f t="shared" si="64"/>
        <v>0.99120275252644774</v>
      </c>
      <c r="AA311" s="3">
        <f t="shared" si="65"/>
        <v>2.4573091198509331</v>
      </c>
      <c r="AB311" s="3">
        <f t="shared" si="66"/>
        <v>0.79766990934988513</v>
      </c>
      <c r="AC311" s="3">
        <f t="shared" si="67"/>
        <v>1.5976998665630333</v>
      </c>
      <c r="AD311" s="3">
        <f t="shared" si="68"/>
        <v>2.2132891185041856</v>
      </c>
      <c r="AE311" s="3">
        <f t="shared" si="69"/>
        <v>1.1677524357714972</v>
      </c>
      <c r="AF311" s="3">
        <f t="shared" si="70"/>
        <v>2.0274014841024552</v>
      </c>
      <c r="AG311" s="18">
        <f t="shared" si="71"/>
        <v>-0.29168448988308171</v>
      </c>
      <c r="AH311" s="3">
        <f t="shared" si="72"/>
        <v>1.2828872424095294</v>
      </c>
      <c r="AI311" s="3">
        <f t="shared" si="73"/>
        <v>1.6711617729241013</v>
      </c>
      <c r="AJ311" s="3">
        <f t="shared" si="74"/>
        <v>1.2136403459900578</v>
      </c>
      <c r="AK311" s="3">
        <f t="shared" si="75"/>
        <v>2.13533912517358</v>
      </c>
      <c r="AL311" s="3">
        <f t="shared" si="76"/>
        <v>-0.35325902410280463</v>
      </c>
      <c r="AM311" s="3">
        <f t="shared" si="77"/>
        <v>-0.97596121399458724</v>
      </c>
      <c r="AN311" t="str">
        <f t="shared" si="78"/>
        <v/>
      </c>
      <c r="AO311" t="str">
        <f t="shared" si="79"/>
        <v/>
      </c>
    </row>
    <row r="312" spans="1:41">
      <c r="A312" s="1">
        <v>712</v>
      </c>
      <c r="B312" t="s">
        <v>38</v>
      </c>
      <c r="C312" t="s">
        <v>80</v>
      </c>
      <c r="E312" s="5">
        <v>55.587841419681787</v>
      </c>
      <c r="F312" s="5">
        <v>56.424082436231458</v>
      </c>
      <c r="G312" s="5">
        <v>51.481812514992193</v>
      </c>
      <c r="H312" s="5">
        <v>54.842193904470449</v>
      </c>
      <c r="I312" s="5">
        <v>55.90721685844759</v>
      </c>
      <c r="J312" s="5">
        <v>50.585375315201283</v>
      </c>
      <c r="K312" s="5">
        <v>62.52515647772438</v>
      </c>
      <c r="L312" s="5">
        <v>56.963168250662562</v>
      </c>
      <c r="M312" s="5">
        <v>52.367988897994977</v>
      </c>
      <c r="N312" s="5">
        <v>61.326334391946382</v>
      </c>
      <c r="O312" s="5">
        <v>57.425443252629542</v>
      </c>
      <c r="P312" s="5">
        <v>55.736621699248971</v>
      </c>
      <c r="Q312" s="5">
        <v>60.077478958397712</v>
      </c>
      <c r="R312" s="5">
        <v>54.83845308580652</v>
      </c>
      <c r="S312" s="5">
        <v>57.207291057039377</v>
      </c>
      <c r="T312" s="5">
        <v>54.604554115711863</v>
      </c>
      <c r="U312" s="5">
        <v>55.192012108206889</v>
      </c>
      <c r="V312" s="5">
        <v>52.492324477598622</v>
      </c>
      <c r="W312" s="5">
        <v>54.871490831934651</v>
      </c>
      <c r="X312" s="5">
        <v>55.870655015967941</v>
      </c>
      <c r="Y312" s="5">
        <v>52.104427703150577</v>
      </c>
      <c r="Z312" s="3">
        <f t="shared" si="64"/>
        <v>4.1060289046895946</v>
      </c>
      <c r="AA312" s="3">
        <f t="shared" si="65"/>
        <v>4.2568185892691659</v>
      </c>
      <c r="AB312" s="3">
        <f t="shared" si="66"/>
        <v>10.157167579729403</v>
      </c>
      <c r="AC312" s="3">
        <f t="shared" si="67"/>
        <v>5.589712692697411</v>
      </c>
      <c r="AD312" s="3">
        <f t="shared" si="68"/>
        <v>2.8701879013583351</v>
      </c>
      <c r="AE312" s="3">
        <f t="shared" si="69"/>
        <v>2.1122296381132415</v>
      </c>
      <c r="AF312" s="3">
        <f t="shared" si="70"/>
        <v>2.7670631287840735</v>
      </c>
      <c r="AG312" s="18">
        <f t="shared" si="71"/>
        <v>-0.8362410165496712</v>
      </c>
      <c r="AH312" s="3">
        <f t="shared" si="72"/>
        <v>4.9422699212392658</v>
      </c>
      <c r="AI312" s="3">
        <f t="shared" si="73"/>
        <v>5.5619882270618177</v>
      </c>
      <c r="AJ312" s="3">
        <f t="shared" si="74"/>
        <v>3.9008911393168404</v>
      </c>
      <c r="AK312" s="3">
        <f t="shared" si="75"/>
        <v>5.239025872591192</v>
      </c>
      <c r="AL312" s="3">
        <f t="shared" si="76"/>
        <v>-0.58745799249502539</v>
      </c>
      <c r="AM312" s="3">
        <f t="shared" si="77"/>
        <v>-0.99916418403329033</v>
      </c>
      <c r="AN312" t="str">
        <f t="shared" si="78"/>
        <v/>
      </c>
      <c r="AO312" t="str">
        <f t="shared" si="79"/>
        <v/>
      </c>
    </row>
    <row r="313" spans="1:41">
      <c r="A313" s="1">
        <v>650</v>
      </c>
      <c r="B313" t="s">
        <v>39</v>
      </c>
      <c r="C313" t="s">
        <v>80</v>
      </c>
      <c r="E313" s="5">
        <v>57.244937221546728</v>
      </c>
      <c r="F313" s="5">
        <v>52.646677853621412</v>
      </c>
      <c r="G313" s="5">
        <v>47.734344762157797</v>
      </c>
      <c r="H313" s="5">
        <v>57.058659345194613</v>
      </c>
      <c r="I313" s="5">
        <v>55.302460609730282</v>
      </c>
      <c r="J313" s="5">
        <v>47.7769150481504</v>
      </c>
      <c r="K313" s="5">
        <v>58.593967867526942</v>
      </c>
      <c r="L313" s="5">
        <v>50.896760459626648</v>
      </c>
      <c r="M313" s="5">
        <v>46.059272312953397</v>
      </c>
      <c r="N313" s="5">
        <v>52.907677684556603</v>
      </c>
      <c r="O313" s="5">
        <v>50.173591647601747</v>
      </c>
      <c r="P313" s="5">
        <v>45.071362187457311</v>
      </c>
      <c r="Q313" s="5">
        <v>57.854848748099933</v>
      </c>
      <c r="R313" s="5">
        <v>53.834091756315168</v>
      </c>
      <c r="S313" s="5">
        <v>45.292963975851421</v>
      </c>
      <c r="T313" s="5">
        <v>53.081298442800751</v>
      </c>
      <c r="U313" s="5">
        <v>51.369165871837133</v>
      </c>
      <c r="V313" s="5">
        <v>48.727971993560303</v>
      </c>
      <c r="W313" s="5">
        <v>55.119588074511952</v>
      </c>
      <c r="X313" s="5">
        <v>53.090101342372932</v>
      </c>
      <c r="Y313" s="5">
        <v>47.874281825536791</v>
      </c>
      <c r="Z313" s="3">
        <f t="shared" si="64"/>
        <v>9.5105924593889313</v>
      </c>
      <c r="AA313" s="3">
        <f t="shared" si="65"/>
        <v>9.281744297044213</v>
      </c>
      <c r="AB313" s="3">
        <f t="shared" si="66"/>
        <v>12.534695554573545</v>
      </c>
      <c r="AC313" s="3">
        <f t="shared" si="67"/>
        <v>7.8363154970992923</v>
      </c>
      <c r="AD313" s="3">
        <f t="shared" si="68"/>
        <v>12.561884772248511</v>
      </c>
      <c r="AE313" s="3">
        <f t="shared" si="69"/>
        <v>4.3533264492404484</v>
      </c>
      <c r="AF313" s="3">
        <f t="shared" si="70"/>
        <v>7.2453062489751616</v>
      </c>
      <c r="AG313" s="18">
        <f t="shared" si="71"/>
        <v>4.5982593679253156</v>
      </c>
      <c r="AH313" s="3">
        <f t="shared" si="72"/>
        <v>4.9123330914636156</v>
      </c>
      <c r="AI313" s="3">
        <f t="shared" si="73"/>
        <v>7.6972074079002937</v>
      </c>
      <c r="AJ313" s="3">
        <f t="shared" si="74"/>
        <v>2.7340860369548565</v>
      </c>
      <c r="AK313" s="3">
        <f t="shared" si="75"/>
        <v>4.020756991784765</v>
      </c>
      <c r="AL313" s="3">
        <f t="shared" si="76"/>
        <v>1.7121325709636182</v>
      </c>
      <c r="AM313" s="3">
        <f t="shared" si="77"/>
        <v>2.02948673213902</v>
      </c>
      <c r="AN313" t="str">
        <f t="shared" si="78"/>
        <v/>
      </c>
      <c r="AO313" t="str">
        <f t="shared" si="79"/>
        <v/>
      </c>
    </row>
    <row r="314" spans="1:41">
      <c r="A314" s="1">
        <v>589</v>
      </c>
      <c r="B314" t="s">
        <v>40</v>
      </c>
      <c r="C314" t="s">
        <v>80</v>
      </c>
      <c r="E314" s="5">
        <v>59.154737586041328</v>
      </c>
      <c r="F314" s="5">
        <v>57.60442889514237</v>
      </c>
      <c r="G314" s="5">
        <v>53.796714406212651</v>
      </c>
      <c r="H314" s="5">
        <v>56.151691299208757</v>
      </c>
      <c r="I314" s="5">
        <v>56.351242733614768</v>
      </c>
      <c r="J314" s="5">
        <v>55.149032287265747</v>
      </c>
      <c r="K314" s="5">
        <v>56.573982559088321</v>
      </c>
      <c r="L314" s="5">
        <v>56.359009378519893</v>
      </c>
      <c r="M314" s="5">
        <v>54.674681318581591</v>
      </c>
      <c r="N314" s="5">
        <v>56.597397396517152</v>
      </c>
      <c r="O314" s="5">
        <v>55.946400654334226</v>
      </c>
      <c r="P314" s="5">
        <v>52.224500693152713</v>
      </c>
      <c r="Q314" s="5">
        <v>56.879184459562488</v>
      </c>
      <c r="R314" s="5">
        <v>57.12449076718363</v>
      </c>
      <c r="S314" s="5">
        <v>53.325565748435217</v>
      </c>
      <c r="T314" s="5">
        <v>57.039373768341981</v>
      </c>
      <c r="U314" s="5">
        <v>57.349947902122302</v>
      </c>
      <c r="V314" s="5">
        <v>54.560670884099338</v>
      </c>
      <c r="W314" s="5">
        <v>55.841797305086011</v>
      </c>
      <c r="X314" s="5">
        <v>55.839802579584187</v>
      </c>
      <c r="Y314" s="5">
        <v>53.985522703259377</v>
      </c>
      <c r="Z314" s="3">
        <f t="shared" si="64"/>
        <v>5.3580231798286775</v>
      </c>
      <c r="AA314" s="3">
        <f t="shared" si="65"/>
        <v>1.0026590119430097</v>
      </c>
      <c r="AB314" s="3">
        <f t="shared" si="66"/>
        <v>1.8993012405067304</v>
      </c>
      <c r="AC314" s="3">
        <f t="shared" si="67"/>
        <v>4.3728967033644395</v>
      </c>
      <c r="AD314" s="3">
        <f t="shared" si="68"/>
        <v>3.553618711127271</v>
      </c>
      <c r="AE314" s="3">
        <f t="shared" si="69"/>
        <v>2.4787028842426437</v>
      </c>
      <c r="AF314" s="3">
        <f t="shared" si="70"/>
        <v>1.8562746018266338</v>
      </c>
      <c r="AG314" s="18">
        <f t="shared" si="71"/>
        <v>1.5503086908989587</v>
      </c>
      <c r="AH314" s="3">
        <f t="shared" si="72"/>
        <v>3.8077144889297188</v>
      </c>
      <c r="AI314" s="3">
        <f t="shared" si="73"/>
        <v>0.21497318056842829</v>
      </c>
      <c r="AJ314" s="3">
        <f t="shared" si="74"/>
        <v>0.65099674218292591</v>
      </c>
      <c r="AK314" s="3">
        <f t="shared" si="75"/>
        <v>-0.24530630762114214</v>
      </c>
      <c r="AL314" s="3">
        <f t="shared" si="76"/>
        <v>-0.31057413378032095</v>
      </c>
      <c r="AM314" s="3">
        <f t="shared" si="77"/>
        <v>1.9947255018237797E-3</v>
      </c>
      <c r="AN314" t="str">
        <f t="shared" si="78"/>
        <v/>
      </c>
      <c r="AO314" t="str">
        <f t="shared" si="79"/>
        <v/>
      </c>
    </row>
    <row r="315" spans="1:41" s="12" customFormat="1">
      <c r="A315" s="1">
        <v>151</v>
      </c>
      <c r="B315" s="12" t="s">
        <v>41</v>
      </c>
      <c r="C315" s="12" t="s">
        <v>80</v>
      </c>
      <c r="D315"/>
      <c r="E315" s="5">
        <v>54.12301347266186</v>
      </c>
      <c r="F315" s="5">
        <v>51.329193967141798</v>
      </c>
      <c r="G315" s="5">
        <v>51.962777465326297</v>
      </c>
      <c r="H315" s="5">
        <v>53.852603032010983</v>
      </c>
      <c r="I315" s="5">
        <v>53.708344929206959</v>
      </c>
      <c r="J315" s="5">
        <v>51.252737274423751</v>
      </c>
      <c r="K315" s="5">
        <v>55.9287319160415</v>
      </c>
      <c r="L315" s="5">
        <v>52.407701413111511</v>
      </c>
      <c r="M315" s="5">
        <v>54.197202486481658</v>
      </c>
      <c r="N315" s="5">
        <v>56.913065842317948</v>
      </c>
      <c r="O315" s="5">
        <v>55.631669713596558</v>
      </c>
      <c r="P315" s="5">
        <v>55.063010843450932</v>
      </c>
      <c r="Q315" s="5">
        <v>56.603359685777633</v>
      </c>
      <c r="R315" s="5">
        <v>56.295743750928942</v>
      </c>
      <c r="S315" s="5">
        <v>55.766036720769449</v>
      </c>
      <c r="T315" s="5">
        <v>55.920578044370941</v>
      </c>
      <c r="U315" s="5">
        <v>56.912165428112552</v>
      </c>
      <c r="V315" s="5">
        <v>54.227661240575728</v>
      </c>
      <c r="W315" s="5">
        <v>56.145388288717903</v>
      </c>
      <c r="X315" s="5">
        <v>56.750369792031321</v>
      </c>
      <c r="Y315" s="5">
        <v>54.838581047462597</v>
      </c>
      <c r="Z315" s="3">
        <f t="shared" si="64"/>
        <v>2.1602360073355626</v>
      </c>
      <c r="AA315" s="3">
        <f t="shared" si="65"/>
        <v>2.5998657575872315</v>
      </c>
      <c r="AB315" s="3">
        <f t="shared" si="66"/>
        <v>1.731529429559842</v>
      </c>
      <c r="AC315" s="3">
        <f t="shared" si="67"/>
        <v>1.8500549988670159</v>
      </c>
      <c r="AD315" s="3">
        <f t="shared" si="68"/>
        <v>0.83732296500818393</v>
      </c>
      <c r="AE315" s="3">
        <f t="shared" si="69"/>
        <v>1.6929168037952138</v>
      </c>
      <c r="AF315" s="3">
        <f t="shared" si="70"/>
        <v>1.3068072412553065</v>
      </c>
      <c r="AG315" s="18">
        <f t="shared" si="71"/>
        <v>2.7938195055200623</v>
      </c>
      <c r="AH315" s="3">
        <f t="shared" si="72"/>
        <v>-0.63358349818449966</v>
      </c>
      <c r="AI315" s="3">
        <f t="shared" si="73"/>
        <v>3.5210305029299889</v>
      </c>
      <c r="AJ315" s="3">
        <f t="shared" si="74"/>
        <v>1.28139612872139</v>
      </c>
      <c r="AK315" s="3">
        <f t="shared" si="75"/>
        <v>0.3076159348486911</v>
      </c>
      <c r="AL315" s="3">
        <f t="shared" si="76"/>
        <v>-0.99158738374161004</v>
      </c>
      <c r="AM315" s="3">
        <f t="shared" si="77"/>
        <v>-0.60498150331341805</v>
      </c>
      <c r="AN315" t="str">
        <f t="shared" si="78"/>
        <v/>
      </c>
      <c r="AO315" t="str">
        <f t="shared" si="79"/>
        <v/>
      </c>
    </row>
    <row r="316" spans="1:41">
      <c r="A316" s="2">
        <v>213</v>
      </c>
      <c r="B316" t="s">
        <v>27</v>
      </c>
      <c r="C316" t="s">
        <v>82</v>
      </c>
      <c r="D316" t="s">
        <v>83</v>
      </c>
      <c r="E316" s="5">
        <v>65.132475690591193</v>
      </c>
      <c r="F316" s="5">
        <v>63.811286772475214</v>
      </c>
      <c r="G316" s="5">
        <v>58.460031182457058</v>
      </c>
      <c r="H316" s="5">
        <v>64.43038549579633</v>
      </c>
      <c r="I316" s="5">
        <v>62.71106347092924</v>
      </c>
      <c r="J316" s="5">
        <v>58.649232756256467</v>
      </c>
      <c r="K316" s="5">
        <v>64.272498178407233</v>
      </c>
      <c r="L316" s="5">
        <v>63.190142569685086</v>
      </c>
      <c r="M316" s="5">
        <v>59.608729658335008</v>
      </c>
      <c r="N316" s="5">
        <v>64.53670494572988</v>
      </c>
      <c r="O316" s="5">
        <v>63.446644247456668</v>
      </c>
      <c r="P316" s="5">
        <v>57.500607672203088</v>
      </c>
      <c r="Q316" s="5">
        <v>63.607988886589879</v>
      </c>
      <c r="R316" s="5">
        <v>62.545895370306859</v>
      </c>
      <c r="S316" s="5">
        <v>57.085023238112868</v>
      </c>
      <c r="T316" s="5">
        <v>62.168559491387597</v>
      </c>
      <c r="U316" s="5">
        <v>63.718232683848868</v>
      </c>
      <c r="V316" s="5">
        <v>59.616911035616177</v>
      </c>
      <c r="W316" s="5">
        <v>60.635767589896723</v>
      </c>
      <c r="X316" s="5">
        <v>62.441181495309927</v>
      </c>
      <c r="Y316" s="5">
        <v>69.675627493147957</v>
      </c>
      <c r="Z316" s="3">
        <f t="shared" si="64"/>
        <v>6.6724445081341344</v>
      </c>
      <c r="AA316" s="3">
        <f t="shared" si="65"/>
        <v>5.7811527395398628</v>
      </c>
      <c r="AB316" s="3">
        <f t="shared" si="66"/>
        <v>4.6637685200722245</v>
      </c>
      <c r="AC316" s="3">
        <f t="shared" si="67"/>
        <v>7.0360972735267922</v>
      </c>
      <c r="AD316" s="3">
        <f t="shared" si="68"/>
        <v>6.5229656484770118</v>
      </c>
      <c r="AE316" s="3">
        <f t="shared" si="69"/>
        <v>2.5516484557714207</v>
      </c>
      <c r="AF316" s="3">
        <f t="shared" si="70"/>
        <v>-9.0398599032512337</v>
      </c>
      <c r="AG316" s="18">
        <f t="shared" si="71"/>
        <v>1.321188918115979</v>
      </c>
      <c r="AH316" s="3">
        <f t="shared" si="72"/>
        <v>5.3512555900181553</v>
      </c>
      <c r="AI316" s="3">
        <f t="shared" si="73"/>
        <v>1.0823556087221462</v>
      </c>
      <c r="AJ316" s="3">
        <f t="shared" si="74"/>
        <v>1.0900606982732128</v>
      </c>
      <c r="AK316" s="3">
        <f t="shared" si="75"/>
        <v>1.0620935162830207</v>
      </c>
      <c r="AL316" s="3">
        <f t="shared" si="76"/>
        <v>-1.5496731924612703</v>
      </c>
      <c r="AM316" s="3">
        <f t="shared" si="77"/>
        <v>-1.8054139054132037</v>
      </c>
      <c r="AN316" t="str">
        <f t="shared" si="78"/>
        <v>BI-RUI-BR8LD</v>
      </c>
      <c r="AO316" t="str">
        <f t="shared" si="79"/>
        <v/>
      </c>
    </row>
    <row r="317" spans="1:41">
      <c r="A317" s="1">
        <v>276</v>
      </c>
      <c r="B317" t="s">
        <v>30</v>
      </c>
      <c r="C317" t="s">
        <v>82</v>
      </c>
      <c r="E317" s="5">
        <v>65.175349000254727</v>
      </c>
      <c r="F317" s="5">
        <v>63.077864016770761</v>
      </c>
      <c r="G317" s="5">
        <v>56.170408739671693</v>
      </c>
      <c r="H317" s="5">
        <v>63.644997303144407</v>
      </c>
      <c r="I317" s="5">
        <v>62.53378640941429</v>
      </c>
      <c r="J317" s="5">
        <v>54.851878606937568</v>
      </c>
      <c r="K317" s="5">
        <v>63.650078746739318</v>
      </c>
      <c r="L317" s="5">
        <v>63.288873579640779</v>
      </c>
      <c r="M317" s="5">
        <v>58.353387948206077</v>
      </c>
      <c r="N317" s="5">
        <v>64.509674253025764</v>
      </c>
      <c r="O317" s="5">
        <v>62.967833575054549</v>
      </c>
      <c r="P317" s="5">
        <v>59.049287970268757</v>
      </c>
      <c r="Q317" s="5">
        <v>63.55399260510994</v>
      </c>
      <c r="R317" s="5">
        <v>62.838756085561663</v>
      </c>
      <c r="S317" s="5">
        <v>56.116711511297233</v>
      </c>
      <c r="T317" s="5">
        <v>61.311390633635384</v>
      </c>
      <c r="U317" s="5">
        <v>63.196052209062373</v>
      </c>
      <c r="V317" s="5">
        <v>56.622792785498142</v>
      </c>
      <c r="W317" s="5">
        <v>59.800622739138767</v>
      </c>
      <c r="X317" s="5">
        <v>61.290527016190417</v>
      </c>
      <c r="Y317" s="5">
        <v>58.110044676518037</v>
      </c>
      <c r="Z317" s="3">
        <f t="shared" si="64"/>
        <v>9.0049402605830338</v>
      </c>
      <c r="AA317" s="3">
        <f t="shared" si="65"/>
        <v>8.7931186962068395</v>
      </c>
      <c r="AB317" s="3">
        <f t="shared" si="66"/>
        <v>5.2966907985332412</v>
      </c>
      <c r="AC317" s="3">
        <f t="shared" si="67"/>
        <v>5.4603862827570069</v>
      </c>
      <c r="AD317" s="3">
        <f t="shared" si="68"/>
        <v>7.4372810938127074</v>
      </c>
      <c r="AE317" s="3">
        <f t="shared" si="69"/>
        <v>4.6885978481372419</v>
      </c>
      <c r="AF317" s="3">
        <f t="shared" si="70"/>
        <v>1.6905780626207303</v>
      </c>
      <c r="AG317" s="18">
        <f t="shared" si="71"/>
        <v>2.0974849834839659</v>
      </c>
      <c r="AH317" s="3">
        <f t="shared" si="72"/>
        <v>6.9074552770990678</v>
      </c>
      <c r="AI317" s="3">
        <f t="shared" si="73"/>
        <v>0.36120516709853945</v>
      </c>
      <c r="AJ317" s="3">
        <f t="shared" si="74"/>
        <v>1.5418406779712157</v>
      </c>
      <c r="AK317" s="3">
        <f t="shared" si="75"/>
        <v>0.71523651954827727</v>
      </c>
      <c r="AL317" s="3">
        <f t="shared" si="76"/>
        <v>-1.8846615754269891</v>
      </c>
      <c r="AM317" s="3">
        <f t="shared" si="77"/>
        <v>-1.4899042770516502</v>
      </c>
      <c r="AN317" t="str">
        <f t="shared" si="78"/>
        <v/>
      </c>
      <c r="AO317" t="str">
        <f t="shared" si="79"/>
        <v/>
      </c>
    </row>
    <row r="318" spans="1:41">
      <c r="A318" s="1">
        <v>464</v>
      </c>
      <c r="B318" t="s">
        <v>32</v>
      </c>
      <c r="C318" t="s">
        <v>82</v>
      </c>
      <c r="E318" s="5">
        <v>64.422153517220778</v>
      </c>
      <c r="F318" s="5">
        <v>63.457421548480248</v>
      </c>
      <c r="G318" s="5">
        <v>56.641917110800357</v>
      </c>
      <c r="H318" s="5">
        <v>63.861338825322918</v>
      </c>
      <c r="I318" s="5">
        <v>63.078703488396371</v>
      </c>
      <c r="J318" s="5">
        <v>58.039677998942857</v>
      </c>
      <c r="K318" s="5">
        <v>64.725938216141216</v>
      </c>
      <c r="L318" s="5">
        <v>63.51617366922703</v>
      </c>
      <c r="M318" s="5">
        <v>57.630105146260703</v>
      </c>
      <c r="N318" s="5">
        <v>64.886379570086078</v>
      </c>
      <c r="O318" s="5">
        <v>63.878939609753218</v>
      </c>
      <c r="P318" s="5">
        <v>56.991725191613369</v>
      </c>
      <c r="Q318" s="5">
        <v>65.588620523503465</v>
      </c>
      <c r="R318" s="5">
        <v>63.732012667557463</v>
      </c>
      <c r="S318" s="5">
        <v>57.667741821280067</v>
      </c>
      <c r="T318" s="5">
        <v>61.655939034639999</v>
      </c>
      <c r="U318" s="5">
        <v>63.258187771918067</v>
      </c>
      <c r="V318" s="5">
        <v>62.388597809617899</v>
      </c>
      <c r="W318" s="5">
        <v>61.748398677943968</v>
      </c>
      <c r="X318" s="5">
        <v>63.004621931177731</v>
      </c>
      <c r="Y318" s="5">
        <v>58.348459622953129</v>
      </c>
      <c r="Z318" s="3">
        <f t="shared" si="64"/>
        <v>7.7802364064204212</v>
      </c>
      <c r="AA318" s="3">
        <f t="shared" si="65"/>
        <v>5.8216608263800609</v>
      </c>
      <c r="AB318" s="3">
        <f t="shared" si="66"/>
        <v>7.0958330698805128</v>
      </c>
      <c r="AC318" s="3">
        <f t="shared" si="67"/>
        <v>7.8946543784727083</v>
      </c>
      <c r="AD318" s="3">
        <f t="shared" si="68"/>
        <v>7.9208787022233977</v>
      </c>
      <c r="AE318" s="3">
        <f t="shared" si="69"/>
        <v>-0.73265877497789944</v>
      </c>
      <c r="AF318" s="3">
        <f t="shared" si="70"/>
        <v>3.3999390549908384</v>
      </c>
      <c r="AG318" s="18">
        <f t="shared" si="71"/>
        <v>0.96473196874053002</v>
      </c>
      <c r="AH318" s="3">
        <f t="shared" si="72"/>
        <v>6.8155044376798912</v>
      </c>
      <c r="AI318" s="3">
        <f t="shared" si="73"/>
        <v>1.2097645469141867</v>
      </c>
      <c r="AJ318" s="3">
        <f t="shared" si="74"/>
        <v>1.0074399603328601</v>
      </c>
      <c r="AK318" s="3">
        <f t="shared" si="75"/>
        <v>1.8566078559460024</v>
      </c>
      <c r="AL318" s="3">
        <f t="shared" si="76"/>
        <v>-1.6022487372780674</v>
      </c>
      <c r="AM318" s="3">
        <f t="shared" si="77"/>
        <v>-1.2562232532337632</v>
      </c>
      <c r="AN318" t="str">
        <f t="shared" si="78"/>
        <v/>
      </c>
      <c r="AO318" t="str">
        <f t="shared" si="79"/>
        <v/>
      </c>
    </row>
    <row r="319" spans="1:41">
      <c r="A319" s="1">
        <v>26</v>
      </c>
      <c r="B319" t="s">
        <v>33</v>
      </c>
      <c r="C319" t="s">
        <v>82</v>
      </c>
      <c r="E319" s="5">
        <v>63.488575393128727</v>
      </c>
      <c r="F319" s="5">
        <v>63.656396204509932</v>
      </c>
      <c r="G319" s="5">
        <v>56.670357955498872</v>
      </c>
      <c r="H319" s="5">
        <v>64.94957568280438</v>
      </c>
      <c r="I319" s="5">
        <v>63.978140298030212</v>
      </c>
      <c r="J319" s="5">
        <v>56.606475257127968</v>
      </c>
      <c r="K319" s="5">
        <v>65.177606522192335</v>
      </c>
      <c r="L319" s="5">
        <v>63.77748882063598</v>
      </c>
      <c r="M319" s="5">
        <v>57.388128327920938</v>
      </c>
      <c r="N319" s="5">
        <v>63.958675672425443</v>
      </c>
      <c r="O319" s="5">
        <v>64.521162657301915</v>
      </c>
      <c r="P319" s="5">
        <v>57.817290581877963</v>
      </c>
      <c r="Q319" s="5">
        <v>64.014089958461625</v>
      </c>
      <c r="R319" s="5">
        <v>63.003356939862421</v>
      </c>
      <c r="S319" s="5">
        <v>57.764871800864583</v>
      </c>
      <c r="T319" s="5">
        <v>61.821023330276077</v>
      </c>
      <c r="U319" s="5">
        <v>62.931246132754737</v>
      </c>
      <c r="V319" s="5">
        <v>58.153764467181688</v>
      </c>
      <c r="W319" s="5">
        <v>60.620114676004839</v>
      </c>
      <c r="X319" s="5">
        <v>62.63527503813382</v>
      </c>
      <c r="Y319" s="5">
        <v>58.158259989436189</v>
      </c>
      <c r="Z319" s="3">
        <f t="shared" si="64"/>
        <v>6.8182174376298548</v>
      </c>
      <c r="AA319" s="3">
        <f t="shared" si="65"/>
        <v>8.3431004256764112</v>
      </c>
      <c r="AB319" s="3">
        <f t="shared" si="66"/>
        <v>7.7894781942713962</v>
      </c>
      <c r="AC319" s="3">
        <f t="shared" si="67"/>
        <v>6.1413850905474803</v>
      </c>
      <c r="AD319" s="3">
        <f t="shared" si="68"/>
        <v>6.249218157597042</v>
      </c>
      <c r="AE319" s="3">
        <f t="shared" si="69"/>
        <v>3.6672588630943892</v>
      </c>
      <c r="AF319" s="3">
        <f t="shared" si="70"/>
        <v>2.4618546865686497</v>
      </c>
      <c r="AG319" s="18">
        <f t="shared" si="71"/>
        <v>-0.16782081138120475</v>
      </c>
      <c r="AH319" s="3">
        <f t="shared" si="72"/>
        <v>6.9860382490110595</v>
      </c>
      <c r="AI319" s="3">
        <f t="shared" si="73"/>
        <v>1.4001177015563542</v>
      </c>
      <c r="AJ319" s="3">
        <f t="shared" si="74"/>
        <v>-0.56248698487647175</v>
      </c>
      <c r="AK319" s="3">
        <f t="shared" si="75"/>
        <v>1.0107330185992041</v>
      </c>
      <c r="AL319" s="3">
        <f t="shared" si="76"/>
        <v>-1.1102228024786598</v>
      </c>
      <c r="AM319" s="3">
        <f t="shared" si="77"/>
        <v>-2.0151603621289809</v>
      </c>
      <c r="AN319" t="str">
        <f t="shared" si="78"/>
        <v/>
      </c>
      <c r="AO319" t="str">
        <f t="shared" si="79"/>
        <v>BI-RUI-BR8LD</v>
      </c>
    </row>
    <row r="320" spans="1:41">
      <c r="A320" s="1">
        <v>527</v>
      </c>
      <c r="B320" t="s">
        <v>34</v>
      </c>
      <c r="C320" t="s">
        <v>82</v>
      </c>
      <c r="E320" s="5">
        <v>64.503228284732586</v>
      </c>
      <c r="F320" s="5">
        <v>63.700931295670003</v>
      </c>
      <c r="G320" s="5">
        <v>56.635224030787398</v>
      </c>
      <c r="H320" s="5">
        <v>65.051461735953339</v>
      </c>
      <c r="I320" s="5">
        <v>63.551682155441803</v>
      </c>
      <c r="J320" s="5">
        <v>57.157033433243598</v>
      </c>
      <c r="K320" s="5">
        <v>64.624744010622834</v>
      </c>
      <c r="L320" s="5">
        <v>63.603883168322596</v>
      </c>
      <c r="M320" s="5">
        <v>58.281181188225048</v>
      </c>
      <c r="N320" s="5">
        <v>65.076560600940383</v>
      </c>
      <c r="O320" s="5">
        <v>64.527128410008586</v>
      </c>
      <c r="P320" s="5">
        <v>58.301941033199618</v>
      </c>
      <c r="Q320" s="5">
        <v>65.956607665058272</v>
      </c>
      <c r="R320" s="5">
        <v>64.470617838329204</v>
      </c>
      <c r="S320" s="5">
        <v>60.273526564510931</v>
      </c>
      <c r="T320" s="5">
        <v>62.445979603605593</v>
      </c>
      <c r="U320" s="5">
        <v>64.892772338889813</v>
      </c>
      <c r="V320" s="5">
        <v>59.360045240586203</v>
      </c>
      <c r="W320" s="5">
        <v>61.753157210907702</v>
      </c>
      <c r="X320" s="5">
        <v>62.41156206046724</v>
      </c>
      <c r="Y320" s="5">
        <v>58.551446506583538</v>
      </c>
      <c r="Z320" s="3">
        <f t="shared" si="64"/>
        <v>7.8680042539451875</v>
      </c>
      <c r="AA320" s="3">
        <f t="shared" si="65"/>
        <v>7.8944283027097413</v>
      </c>
      <c r="AB320" s="3">
        <f t="shared" si="66"/>
        <v>6.3435628223977858</v>
      </c>
      <c r="AC320" s="3">
        <f t="shared" si="67"/>
        <v>6.7746195677407641</v>
      </c>
      <c r="AD320" s="3">
        <f t="shared" si="68"/>
        <v>5.6830811005473407</v>
      </c>
      <c r="AE320" s="3">
        <f t="shared" si="69"/>
        <v>3.0859343630193905</v>
      </c>
      <c r="AF320" s="3">
        <f t="shared" si="70"/>
        <v>3.2017107043241637</v>
      </c>
      <c r="AG320" s="18">
        <f t="shared" si="71"/>
        <v>0.80229698906258307</v>
      </c>
      <c r="AH320" s="3">
        <f t="shared" si="72"/>
        <v>7.0657072648826045</v>
      </c>
      <c r="AI320" s="3">
        <f t="shared" si="73"/>
        <v>1.0208608423002374</v>
      </c>
      <c r="AJ320" s="3">
        <f t="shared" si="74"/>
        <v>0.54943219093179607</v>
      </c>
      <c r="AK320" s="3">
        <f t="shared" si="75"/>
        <v>1.4859898267290674</v>
      </c>
      <c r="AL320" s="3">
        <f t="shared" si="76"/>
        <v>-2.4467927352842196</v>
      </c>
      <c r="AM320" s="3">
        <f t="shared" si="77"/>
        <v>-0.65840484955953826</v>
      </c>
      <c r="AN320" t="str">
        <f t="shared" si="78"/>
        <v/>
      </c>
      <c r="AO320" t="str">
        <f t="shared" si="79"/>
        <v>BI-RUI-BR8LD</v>
      </c>
    </row>
    <row r="321" spans="1:41">
      <c r="A321" s="1">
        <v>401</v>
      </c>
      <c r="B321" t="s">
        <v>35</v>
      </c>
      <c r="C321" t="s">
        <v>82</v>
      </c>
      <c r="E321" s="5">
        <v>66.843273596893383</v>
      </c>
      <c r="F321" s="5">
        <v>64.362800187127576</v>
      </c>
      <c r="G321" s="5">
        <v>58.936553450609409</v>
      </c>
      <c r="H321" s="5">
        <v>64.957274274278035</v>
      </c>
      <c r="I321" s="5">
        <v>63.74087165199807</v>
      </c>
      <c r="J321" s="5">
        <v>58.221794053768193</v>
      </c>
      <c r="K321" s="5">
        <v>65.219838465099158</v>
      </c>
      <c r="L321" s="5">
        <v>68.093473089340804</v>
      </c>
      <c r="M321" s="5">
        <v>61.184668823574768</v>
      </c>
      <c r="N321" s="5">
        <v>67.297963646726771</v>
      </c>
      <c r="O321" s="5">
        <v>66.547767119172875</v>
      </c>
      <c r="P321" s="5">
        <v>60.148444291355233</v>
      </c>
      <c r="Q321" s="5">
        <v>66.088082593310219</v>
      </c>
      <c r="R321" s="5">
        <v>67.121778189150461</v>
      </c>
      <c r="S321" s="5">
        <v>60.095052301359317</v>
      </c>
      <c r="T321" s="5">
        <v>62.841718637279619</v>
      </c>
      <c r="U321" s="5">
        <v>62.792475718804639</v>
      </c>
      <c r="V321" s="5">
        <v>59.636613319335993</v>
      </c>
      <c r="W321" s="5">
        <v>66.154755588173316</v>
      </c>
      <c r="X321" s="5">
        <v>64.730173820118225</v>
      </c>
      <c r="Y321" s="5">
        <v>59.787042854916898</v>
      </c>
      <c r="Z321" s="3">
        <f t="shared" si="64"/>
        <v>7.9067201462839733</v>
      </c>
      <c r="AA321" s="3">
        <f t="shared" si="65"/>
        <v>6.7354802205098423</v>
      </c>
      <c r="AB321" s="3">
        <f t="shared" si="66"/>
        <v>4.0351696415243907</v>
      </c>
      <c r="AC321" s="3">
        <f t="shared" si="67"/>
        <v>7.1495193553715382</v>
      </c>
      <c r="AD321" s="3">
        <f t="shared" si="68"/>
        <v>5.9930302919509018</v>
      </c>
      <c r="AE321" s="3">
        <f t="shared" si="69"/>
        <v>3.2051053179436266</v>
      </c>
      <c r="AF321" s="3">
        <f t="shared" si="70"/>
        <v>6.3677127332564183</v>
      </c>
      <c r="AG321" s="18">
        <f t="shared" si="71"/>
        <v>2.480473409765807</v>
      </c>
      <c r="AH321" s="3">
        <f t="shared" si="72"/>
        <v>5.4262467365181664</v>
      </c>
      <c r="AI321" s="3">
        <f t="shared" si="73"/>
        <v>-2.873634624241646</v>
      </c>
      <c r="AJ321" s="3">
        <f t="shared" si="74"/>
        <v>0.75019652755389643</v>
      </c>
      <c r="AK321" s="3">
        <f t="shared" si="75"/>
        <v>-1.0336955958402427</v>
      </c>
      <c r="AL321" s="3">
        <f t="shared" si="76"/>
        <v>4.9242918474980968E-2</v>
      </c>
      <c r="AM321" s="3">
        <f t="shared" si="77"/>
        <v>1.4245817680550914</v>
      </c>
      <c r="AN321" t="str">
        <f t="shared" si="78"/>
        <v/>
      </c>
      <c r="AO321" t="str">
        <f t="shared" si="79"/>
        <v/>
      </c>
    </row>
    <row r="322" spans="1:41">
      <c r="A322" s="1">
        <v>338</v>
      </c>
      <c r="B322" t="s">
        <v>36</v>
      </c>
      <c r="C322" t="s">
        <v>82</v>
      </c>
      <c r="E322" s="5">
        <v>65.056993366391737</v>
      </c>
      <c r="F322" s="5">
        <v>65.043987629368601</v>
      </c>
      <c r="G322" s="5">
        <v>57.888162973610157</v>
      </c>
      <c r="H322" s="5">
        <v>65.614529882027441</v>
      </c>
      <c r="I322" s="5">
        <v>63.56592018813987</v>
      </c>
      <c r="J322" s="5">
        <v>57.394735647330087</v>
      </c>
      <c r="K322" s="5">
        <v>65.264267352787982</v>
      </c>
      <c r="L322" s="5">
        <v>64.61621980904124</v>
      </c>
      <c r="M322" s="5">
        <v>57.408218599505908</v>
      </c>
      <c r="N322" s="5">
        <v>65.10767575619893</v>
      </c>
      <c r="O322" s="5">
        <v>64.658778831719474</v>
      </c>
      <c r="P322" s="5">
        <v>57.908395043027888</v>
      </c>
      <c r="Q322" s="5">
        <v>65.297611506696867</v>
      </c>
      <c r="R322" s="5">
        <v>65.392625157174237</v>
      </c>
      <c r="S322" s="5">
        <v>59.429874424315969</v>
      </c>
      <c r="T322" s="5">
        <v>64.860542492541953</v>
      </c>
      <c r="U322" s="5">
        <v>64.702886750132876</v>
      </c>
      <c r="V322" s="5">
        <v>60.38464795659651</v>
      </c>
      <c r="W322" s="5">
        <v>61.502344009055093</v>
      </c>
      <c r="X322" s="5">
        <v>63.74147630314895</v>
      </c>
      <c r="Y322" s="5">
        <v>58.478900697339547</v>
      </c>
      <c r="Z322" s="3">
        <f t="shared" si="64"/>
        <v>7.1688303927815795</v>
      </c>
      <c r="AA322" s="3">
        <f t="shared" si="65"/>
        <v>8.2197942346973534</v>
      </c>
      <c r="AB322" s="3">
        <f t="shared" si="66"/>
        <v>7.8560487532820744</v>
      </c>
      <c r="AC322" s="3">
        <f t="shared" si="67"/>
        <v>7.1992807131710421</v>
      </c>
      <c r="AD322" s="3">
        <f t="shared" si="68"/>
        <v>5.8677370823808985</v>
      </c>
      <c r="AE322" s="3">
        <f t="shared" si="69"/>
        <v>4.475894535945443</v>
      </c>
      <c r="AF322" s="3">
        <f t="shared" si="70"/>
        <v>3.0234433117155461</v>
      </c>
      <c r="AG322" s="18">
        <f t="shared" si="71"/>
        <v>1.3005737023135566E-2</v>
      </c>
      <c r="AH322" s="3">
        <f t="shared" si="72"/>
        <v>7.155824655758444</v>
      </c>
      <c r="AI322" s="3">
        <f t="shared" si="73"/>
        <v>0.64804754374674189</v>
      </c>
      <c r="AJ322" s="3">
        <f t="shared" si="74"/>
        <v>0.44889692447945606</v>
      </c>
      <c r="AK322" s="3">
        <f t="shared" si="75"/>
        <v>-9.5013650477369538E-2</v>
      </c>
      <c r="AL322" s="3">
        <f t="shared" si="76"/>
        <v>0.15765574240907654</v>
      </c>
      <c r="AM322" s="3">
        <f t="shared" si="77"/>
        <v>-2.2391322940938565</v>
      </c>
      <c r="AN322" t="str">
        <f t="shared" si="78"/>
        <v/>
      </c>
      <c r="AO322" t="str">
        <f t="shared" si="79"/>
        <v>BI-RUI-BR8LD</v>
      </c>
    </row>
    <row r="323" spans="1:41">
      <c r="A323" s="1">
        <v>89</v>
      </c>
      <c r="B323" t="s">
        <v>37</v>
      </c>
      <c r="C323" t="s">
        <v>82</v>
      </c>
      <c r="E323" s="5">
        <v>65.109919992913717</v>
      </c>
      <c r="F323" s="5">
        <v>73.166937456174026</v>
      </c>
      <c r="G323" s="5">
        <v>70.728070442847084</v>
      </c>
      <c r="H323" s="5">
        <v>64.156906669539737</v>
      </c>
      <c r="I323" s="5">
        <v>72.016315676708814</v>
      </c>
      <c r="J323" s="5">
        <v>68.557828771482363</v>
      </c>
      <c r="K323" s="5">
        <v>63.474745724577907</v>
      </c>
      <c r="L323" s="5">
        <v>66.874160436282054</v>
      </c>
      <c r="M323" s="5">
        <v>64.311086061573093</v>
      </c>
      <c r="N323" s="5">
        <v>65.688005425687408</v>
      </c>
      <c r="O323" s="5">
        <v>70.899072251090786</v>
      </c>
      <c r="P323" s="5">
        <v>69.788623627703672</v>
      </c>
      <c r="Q323" s="5">
        <v>63.431219717813093</v>
      </c>
      <c r="R323" s="5">
        <v>70.728511757182005</v>
      </c>
      <c r="S323" s="5">
        <v>67.543531416322551</v>
      </c>
      <c r="T323" s="5">
        <v>62.243389931717623</v>
      </c>
      <c r="U323" s="5">
        <v>73.373987114464541</v>
      </c>
      <c r="V323" s="5">
        <v>70.272294912055997</v>
      </c>
      <c r="W323" s="5">
        <v>62.78097076329221</v>
      </c>
      <c r="X323" s="5">
        <v>71.31069262126509</v>
      </c>
      <c r="Y323" s="5">
        <v>69.695794802792335</v>
      </c>
      <c r="Z323" s="3">
        <f t="shared" si="64"/>
        <v>-5.618150449933367</v>
      </c>
      <c r="AA323" s="3">
        <f t="shared" si="65"/>
        <v>-4.4009221019426263</v>
      </c>
      <c r="AB323" s="3">
        <f t="shared" si="66"/>
        <v>-0.8363403369951854</v>
      </c>
      <c r="AC323" s="3">
        <f t="shared" si="67"/>
        <v>-4.100618202016264</v>
      </c>
      <c r="AD323" s="3">
        <f t="shared" si="68"/>
        <v>-4.1123116985094583</v>
      </c>
      <c r="AE323" s="3">
        <f t="shared" si="69"/>
        <v>-8.0289049803383747</v>
      </c>
      <c r="AF323" s="3">
        <f t="shared" si="70"/>
        <v>-6.9148240395001253</v>
      </c>
      <c r="AG323" s="18">
        <f t="shared" si="71"/>
        <v>-8.0570174632603084</v>
      </c>
      <c r="AH323" s="3">
        <f t="shared" si="72"/>
        <v>2.4388670133269414</v>
      </c>
      <c r="AI323" s="3">
        <f t="shared" si="73"/>
        <v>-3.3994147117041464</v>
      </c>
      <c r="AJ323" s="3">
        <f t="shared" si="74"/>
        <v>-5.2110668254033783</v>
      </c>
      <c r="AK323" s="3">
        <f t="shared" si="75"/>
        <v>-7.2972920393689122</v>
      </c>
      <c r="AL323" s="3">
        <f t="shared" si="76"/>
        <v>-11.130597182746918</v>
      </c>
      <c r="AM323" s="3">
        <f t="shared" si="77"/>
        <v>-8.5297218579728806</v>
      </c>
      <c r="AN323" t="str">
        <f t="shared" si="78"/>
        <v>BI-RUI-BR8LD</v>
      </c>
      <c r="AO323" t="str">
        <f t="shared" si="79"/>
        <v>BI-RUI-BR8LD</v>
      </c>
    </row>
    <row r="324" spans="1:41">
      <c r="A324" s="1">
        <v>713</v>
      </c>
      <c r="B324" t="s">
        <v>38</v>
      </c>
      <c r="C324" t="s">
        <v>82</v>
      </c>
      <c r="E324" s="5">
        <v>63.095426121353697</v>
      </c>
      <c r="F324" s="5">
        <v>59.967203645961213</v>
      </c>
      <c r="G324" s="5">
        <v>58.294264472014099</v>
      </c>
      <c r="H324" s="5">
        <v>61.244300165657847</v>
      </c>
      <c r="I324" s="5">
        <v>62.779145874106277</v>
      </c>
      <c r="J324" s="5">
        <v>56.310669245444899</v>
      </c>
      <c r="K324" s="5">
        <v>65.583696675483239</v>
      </c>
      <c r="L324" s="5">
        <v>63.894161098853097</v>
      </c>
      <c r="M324" s="5">
        <v>57.373758532941388</v>
      </c>
      <c r="N324" s="5">
        <v>66.470706137801386</v>
      </c>
      <c r="O324" s="5">
        <v>66.5377137339634</v>
      </c>
      <c r="P324" s="5">
        <v>57.944735986274871</v>
      </c>
      <c r="Q324" s="5">
        <v>65.924364577451058</v>
      </c>
      <c r="R324" s="5">
        <v>66.750647550380037</v>
      </c>
      <c r="S324" s="5">
        <v>60.146995931722813</v>
      </c>
      <c r="T324" s="5">
        <v>62.89703656135206</v>
      </c>
      <c r="U324" s="5">
        <v>67.663286943196837</v>
      </c>
      <c r="V324" s="5">
        <v>60.349172655480132</v>
      </c>
      <c r="W324" s="5">
        <v>59.199481643867273</v>
      </c>
      <c r="X324" s="5">
        <v>62.55944022050496</v>
      </c>
      <c r="Y324" s="5">
        <v>59.808277167204523</v>
      </c>
      <c r="Z324" s="3">
        <f t="shared" ref="Z324:Z387" si="80">E324-G324</f>
        <v>4.8011616493395977</v>
      </c>
      <c r="AA324" s="3">
        <f t="shared" ref="AA324:AA387" si="81">H324-J324</f>
        <v>4.9336309202129485</v>
      </c>
      <c r="AB324" s="3">
        <f t="shared" ref="AB324:AB387" si="82">K324-M324</f>
        <v>8.2099381425418514</v>
      </c>
      <c r="AC324" s="3">
        <f t="shared" ref="AC324:AC387" si="83">N324-P324</f>
        <v>8.5259701515265149</v>
      </c>
      <c r="AD324" s="3">
        <f t="shared" ref="AD324:AD387" si="84">Q324-S324</f>
        <v>5.7773686457282452</v>
      </c>
      <c r="AE324" s="3">
        <f t="shared" ref="AE324:AE387" si="85">T324-V324</f>
        <v>2.5478639058719281</v>
      </c>
      <c r="AF324" s="3">
        <f t="shared" ref="AF324:AF387" si="86">W324-Y324</f>
        <v>-0.60879552333724973</v>
      </c>
      <c r="AG324" s="18">
        <f t="shared" ref="AG324:AG387" si="87">E324-F324</f>
        <v>3.1282224753924837</v>
      </c>
      <c r="AH324" s="3">
        <f t="shared" ref="AH324:AH387" si="88">F324-G324</f>
        <v>1.672939173947114</v>
      </c>
      <c r="AI324" s="3">
        <f t="shared" ref="AI324:AI387" si="89">K324-L324</f>
        <v>1.6895355766301421</v>
      </c>
      <c r="AJ324" s="3">
        <f t="shared" ref="AJ324:AJ387" si="90">N324-O324</f>
        <v>-6.7007596162014238E-2</v>
      </c>
      <c r="AK324" s="3">
        <f t="shared" ref="AK324:AK387" si="91">Q324-R324</f>
        <v>-0.82628297292897912</v>
      </c>
      <c r="AL324" s="3">
        <f t="shared" ref="AL324:AL387" si="92">T324-U324</f>
        <v>-4.7662503818447775</v>
      </c>
      <c r="AM324" s="3">
        <f t="shared" ref="AM324:AM387" si="93">W324-X324</f>
        <v>-3.3599585766376876</v>
      </c>
      <c r="AN324" t="str">
        <f t="shared" ref="AN324:AN387" si="94">IF(AF324&lt;-2,C324,IF(AE324&lt;-2,C324,""))</f>
        <v/>
      </c>
      <c r="AO324" t="str">
        <f t="shared" ref="AO324:AO387" si="95">IF(AM324&lt;-2,C324,IF(AL324&lt;-2,C324,""))</f>
        <v>BI-RUI-BR8LD</v>
      </c>
    </row>
    <row r="325" spans="1:41">
      <c r="A325" s="1">
        <v>651</v>
      </c>
      <c r="B325" t="s">
        <v>39</v>
      </c>
      <c r="C325" t="s">
        <v>82</v>
      </c>
      <c r="E325" s="5">
        <v>64.681365862728214</v>
      </c>
      <c r="F325" s="5">
        <v>65.558872153685328</v>
      </c>
      <c r="G325" s="5">
        <v>58.369411292479462</v>
      </c>
      <c r="H325" s="5">
        <v>67.374501875665345</v>
      </c>
      <c r="I325" s="5">
        <v>63.846736341297913</v>
      </c>
      <c r="J325" s="5">
        <v>57.412782690981949</v>
      </c>
      <c r="K325" s="5">
        <v>64.360868492867212</v>
      </c>
      <c r="L325" s="5">
        <v>64.456590719855143</v>
      </c>
      <c r="M325" s="5">
        <v>57.909316184397753</v>
      </c>
      <c r="N325" s="5">
        <v>66.193752442015764</v>
      </c>
      <c r="O325" s="5">
        <v>64.711405818819003</v>
      </c>
      <c r="P325" s="5">
        <v>57.363712954129149</v>
      </c>
      <c r="Q325" s="5">
        <v>65.566602591574451</v>
      </c>
      <c r="R325" s="5">
        <v>64.839692547456963</v>
      </c>
      <c r="S325" s="5">
        <v>58.669031117980857</v>
      </c>
      <c r="T325" s="5">
        <v>62.625320356378303</v>
      </c>
      <c r="U325" s="5">
        <v>64.090688588362099</v>
      </c>
      <c r="V325" s="5">
        <v>59.145889207223199</v>
      </c>
      <c r="W325" s="5">
        <v>61.936475119785548</v>
      </c>
      <c r="X325" s="5">
        <v>64.886151917971716</v>
      </c>
      <c r="Y325" s="5">
        <v>59.269542714230418</v>
      </c>
      <c r="Z325" s="3">
        <f t="shared" si="80"/>
        <v>6.3119545702487514</v>
      </c>
      <c r="AA325" s="3">
        <f t="shared" si="81"/>
        <v>9.9617191846833961</v>
      </c>
      <c r="AB325" s="3">
        <f t="shared" si="82"/>
        <v>6.4515523084694593</v>
      </c>
      <c r="AC325" s="3">
        <f t="shared" si="83"/>
        <v>8.8300394878866157</v>
      </c>
      <c r="AD325" s="3">
        <f t="shared" si="84"/>
        <v>6.8975714735935938</v>
      </c>
      <c r="AE325" s="3">
        <f t="shared" si="85"/>
        <v>3.4794311491551042</v>
      </c>
      <c r="AF325" s="3">
        <f t="shared" si="86"/>
        <v>2.66693240555513</v>
      </c>
      <c r="AG325" s="18">
        <f t="shared" si="87"/>
        <v>-0.87750629095711474</v>
      </c>
      <c r="AH325" s="3">
        <f t="shared" si="88"/>
        <v>7.1894608612058661</v>
      </c>
      <c r="AI325" s="3">
        <f t="shared" si="89"/>
        <v>-9.5722226987930981E-2</v>
      </c>
      <c r="AJ325" s="3">
        <f t="shared" si="90"/>
        <v>1.4823466231967615</v>
      </c>
      <c r="AK325" s="3">
        <f t="shared" si="91"/>
        <v>0.7269100441174885</v>
      </c>
      <c r="AL325" s="3">
        <f t="shared" si="92"/>
        <v>-1.4653682319837955</v>
      </c>
      <c r="AM325" s="3">
        <f t="shared" si="93"/>
        <v>-2.949676798186168</v>
      </c>
      <c r="AN325" t="str">
        <f t="shared" si="94"/>
        <v/>
      </c>
      <c r="AO325" t="str">
        <f t="shared" si="95"/>
        <v>BI-RUI-BR8LD</v>
      </c>
    </row>
    <row r="326" spans="1:41">
      <c r="A326" s="1">
        <v>590</v>
      </c>
      <c r="B326" t="s">
        <v>40</v>
      </c>
      <c r="C326" t="s">
        <v>82</v>
      </c>
      <c r="E326" s="5">
        <v>65.805601306677929</v>
      </c>
      <c r="F326" s="5">
        <v>63.866736823617003</v>
      </c>
      <c r="G326" s="5">
        <v>56.952696654773327</v>
      </c>
      <c r="H326" s="5">
        <v>65.753278492770079</v>
      </c>
      <c r="I326" s="5">
        <v>64.264367086695486</v>
      </c>
      <c r="J326" s="5">
        <v>58.058057967638248</v>
      </c>
      <c r="K326" s="5">
        <v>65.780773953545577</v>
      </c>
      <c r="L326" s="5">
        <v>65.093848335401759</v>
      </c>
      <c r="M326" s="5">
        <v>58.730988350462788</v>
      </c>
      <c r="N326" s="5">
        <v>66.253764585090906</v>
      </c>
      <c r="O326" s="5">
        <v>65.279922775751771</v>
      </c>
      <c r="P326" s="5">
        <v>57.591112365003418</v>
      </c>
      <c r="Q326" s="5">
        <v>66.931004005835518</v>
      </c>
      <c r="R326" s="5">
        <v>65.608833057596073</v>
      </c>
      <c r="S326" s="5">
        <v>59.134607006651883</v>
      </c>
      <c r="T326" s="5">
        <v>63.520049829668963</v>
      </c>
      <c r="U326" s="5">
        <v>63.494175200210378</v>
      </c>
      <c r="V326" s="5">
        <v>60.296238184368619</v>
      </c>
      <c r="W326" s="5">
        <v>61.858132834800379</v>
      </c>
      <c r="X326" s="5">
        <v>63.997771856698748</v>
      </c>
      <c r="Y326" s="5">
        <v>60.845506932749572</v>
      </c>
      <c r="Z326" s="3">
        <f t="shared" si="80"/>
        <v>8.852904651904602</v>
      </c>
      <c r="AA326" s="3">
        <f t="shared" si="81"/>
        <v>7.6952205251318304</v>
      </c>
      <c r="AB326" s="3">
        <f t="shared" si="82"/>
        <v>7.049785603082789</v>
      </c>
      <c r="AC326" s="3">
        <f t="shared" si="83"/>
        <v>8.6626522200874874</v>
      </c>
      <c r="AD326" s="3">
        <f t="shared" si="84"/>
        <v>7.796396999183635</v>
      </c>
      <c r="AE326" s="3">
        <f t="shared" si="85"/>
        <v>3.2238116453003443</v>
      </c>
      <c r="AF326" s="3">
        <f t="shared" si="86"/>
        <v>1.0126259020508073</v>
      </c>
      <c r="AG326" s="18">
        <f t="shared" si="87"/>
        <v>1.9388644830609252</v>
      </c>
      <c r="AH326" s="3">
        <f t="shared" si="88"/>
        <v>6.9140401688436768</v>
      </c>
      <c r="AI326" s="3">
        <f t="shared" si="89"/>
        <v>0.68692561814381747</v>
      </c>
      <c r="AJ326" s="3">
        <f t="shared" si="90"/>
        <v>0.97384180933913456</v>
      </c>
      <c r="AK326" s="3">
        <f t="shared" si="91"/>
        <v>1.3221709482394459</v>
      </c>
      <c r="AL326" s="3">
        <f t="shared" si="92"/>
        <v>2.5874629458584764E-2</v>
      </c>
      <c r="AM326" s="3">
        <f t="shared" si="93"/>
        <v>-2.1396390218983683</v>
      </c>
      <c r="AN326" t="str">
        <f t="shared" si="94"/>
        <v/>
      </c>
      <c r="AO326" t="str">
        <f t="shared" si="95"/>
        <v>BI-RUI-BR8LD</v>
      </c>
    </row>
    <row r="327" spans="1:41" s="12" customFormat="1">
      <c r="A327" s="1">
        <v>152</v>
      </c>
      <c r="B327" s="12" t="s">
        <v>41</v>
      </c>
      <c r="C327" s="12" t="s">
        <v>82</v>
      </c>
      <c r="D327"/>
      <c r="E327" s="5">
        <v>64.505677018766107</v>
      </c>
      <c r="F327" s="5">
        <v>62.91826058680401</v>
      </c>
      <c r="G327" s="5">
        <v>56.192498741683877</v>
      </c>
      <c r="H327" s="5">
        <v>65.539700105939417</v>
      </c>
      <c r="I327" s="5">
        <v>64.544271112177597</v>
      </c>
      <c r="J327" s="5">
        <v>57.63560656562521</v>
      </c>
      <c r="K327" s="5">
        <v>66.048691404206082</v>
      </c>
      <c r="L327" s="5">
        <v>63.903754841004961</v>
      </c>
      <c r="M327" s="5">
        <v>57.073056104021759</v>
      </c>
      <c r="N327" s="5">
        <v>65.041627647497592</v>
      </c>
      <c r="O327" s="5">
        <v>64.470543215548787</v>
      </c>
      <c r="P327" s="5">
        <v>57.42509708217311</v>
      </c>
      <c r="Q327" s="5">
        <v>65.486297064396069</v>
      </c>
      <c r="R327" s="5">
        <v>64.610708093456822</v>
      </c>
      <c r="S327" s="5">
        <v>59.172240614462851</v>
      </c>
      <c r="T327" s="5">
        <v>62.934219623317169</v>
      </c>
      <c r="U327" s="5">
        <v>68.015185970702078</v>
      </c>
      <c r="V327" s="5">
        <v>62.877018212446501</v>
      </c>
      <c r="W327" s="5">
        <v>60.662867423930429</v>
      </c>
      <c r="X327" s="5">
        <v>63.583637473247023</v>
      </c>
      <c r="Y327" s="5">
        <v>60.336573414409578</v>
      </c>
      <c r="Z327" s="3">
        <f t="shared" si="80"/>
        <v>8.3131782770822298</v>
      </c>
      <c r="AA327" s="3">
        <f t="shared" si="81"/>
        <v>7.9040935403142072</v>
      </c>
      <c r="AB327" s="3">
        <f t="shared" si="82"/>
        <v>8.9756353001843223</v>
      </c>
      <c r="AC327" s="3">
        <f t="shared" si="83"/>
        <v>7.6165305653244815</v>
      </c>
      <c r="AD327" s="3">
        <f t="shared" si="84"/>
        <v>6.3140564499332186</v>
      </c>
      <c r="AE327" s="3">
        <f t="shared" si="85"/>
        <v>5.7201410870668212E-2</v>
      </c>
      <c r="AF327" s="3">
        <f t="shared" si="86"/>
        <v>0.32629400952085064</v>
      </c>
      <c r="AG327" s="18">
        <f t="shared" si="87"/>
        <v>1.5874164319620974</v>
      </c>
      <c r="AH327" s="3">
        <f t="shared" si="88"/>
        <v>6.7257618451201324</v>
      </c>
      <c r="AI327" s="3">
        <f t="shared" si="89"/>
        <v>2.1449365632011208</v>
      </c>
      <c r="AJ327" s="3">
        <f t="shared" si="90"/>
        <v>0.57108443194880465</v>
      </c>
      <c r="AK327" s="3">
        <f t="shared" si="91"/>
        <v>0.8755889709392477</v>
      </c>
      <c r="AL327" s="3">
        <f t="shared" si="92"/>
        <v>-5.0809663473849085</v>
      </c>
      <c r="AM327" s="3">
        <f t="shared" si="93"/>
        <v>-2.9207700493165945</v>
      </c>
      <c r="AN327" t="str">
        <f t="shared" si="94"/>
        <v/>
      </c>
      <c r="AO327" t="str">
        <f t="shared" si="95"/>
        <v>BI-RUI-BR8LD</v>
      </c>
    </row>
    <row r="328" spans="1:41">
      <c r="A328" s="2">
        <v>214</v>
      </c>
      <c r="B328" t="s">
        <v>27</v>
      </c>
      <c r="C328" t="s">
        <v>84</v>
      </c>
      <c r="D328" t="s">
        <v>85</v>
      </c>
      <c r="E328" s="5">
        <v>55.703739209520833</v>
      </c>
      <c r="F328" s="5">
        <v>55.254764125372297</v>
      </c>
      <c r="G328" s="5">
        <v>49.301694666077303</v>
      </c>
      <c r="H328" s="5">
        <v>57.232810494455073</v>
      </c>
      <c r="I328" s="5">
        <v>54.117925064221239</v>
      </c>
      <c r="J328" s="5">
        <v>50.837670229435417</v>
      </c>
      <c r="K328" s="5">
        <v>56.080471371651832</v>
      </c>
      <c r="L328" s="5">
        <v>54.714698579286022</v>
      </c>
      <c r="M328" s="5">
        <v>52.63011708182826</v>
      </c>
      <c r="N328" s="5">
        <v>58.433951859075471</v>
      </c>
      <c r="O328" s="5">
        <v>54.502502247005822</v>
      </c>
      <c r="P328" s="5">
        <v>50.210511376159623</v>
      </c>
      <c r="Q328" s="5">
        <v>56.17758379584788</v>
      </c>
      <c r="R328" s="5">
        <v>54.112173039679647</v>
      </c>
      <c r="S328" s="5">
        <v>56.450901144203051</v>
      </c>
      <c r="T328" s="5">
        <v>55.308011349002832</v>
      </c>
      <c r="U328" s="5">
        <v>55.125298772363429</v>
      </c>
      <c r="V328" s="5">
        <v>55.369291459876429</v>
      </c>
      <c r="W328" s="5">
        <v>53.899180928344009</v>
      </c>
      <c r="X328" s="5">
        <v>52.938293761774503</v>
      </c>
      <c r="Y328" s="5">
        <v>60.053856210261578</v>
      </c>
      <c r="Z328" s="3">
        <f t="shared" si="80"/>
        <v>6.4020445434435302</v>
      </c>
      <c r="AA328" s="3">
        <f t="shared" si="81"/>
        <v>6.3951402650196556</v>
      </c>
      <c r="AB328" s="3">
        <f t="shared" si="82"/>
        <v>3.4503542898235722</v>
      </c>
      <c r="AC328" s="3">
        <f t="shared" si="83"/>
        <v>8.2234404829158478</v>
      </c>
      <c r="AD328" s="3">
        <f t="shared" si="84"/>
        <v>-0.27331734835517096</v>
      </c>
      <c r="AE328" s="3">
        <f t="shared" si="85"/>
        <v>-6.1280110873596527E-2</v>
      </c>
      <c r="AF328" s="3">
        <f t="shared" si="86"/>
        <v>-6.1546752819175694</v>
      </c>
      <c r="AG328" s="18">
        <f t="shared" si="87"/>
        <v>0.44897508414853604</v>
      </c>
      <c r="AH328" s="3">
        <f t="shared" si="88"/>
        <v>5.9530694592949942</v>
      </c>
      <c r="AI328" s="3">
        <f t="shared" si="89"/>
        <v>1.3657727923658101</v>
      </c>
      <c r="AJ328" s="3">
        <f t="shared" si="90"/>
        <v>3.9314496120696489</v>
      </c>
      <c r="AK328" s="3">
        <f t="shared" si="91"/>
        <v>2.0654107561682338</v>
      </c>
      <c r="AL328" s="3">
        <f t="shared" si="92"/>
        <v>0.18271257663940332</v>
      </c>
      <c r="AM328" s="3">
        <f t="shared" si="93"/>
        <v>0.96088716656950623</v>
      </c>
      <c r="AN328" t="str">
        <f t="shared" si="94"/>
        <v>BI-RUI-C001LD</v>
      </c>
      <c r="AO328" t="str">
        <f t="shared" si="95"/>
        <v/>
      </c>
    </row>
    <row r="329" spans="1:41">
      <c r="A329" s="1">
        <v>277</v>
      </c>
      <c r="B329" t="s">
        <v>30</v>
      </c>
      <c r="C329" t="s">
        <v>84</v>
      </c>
      <c r="E329" s="5">
        <v>55.654403643401572</v>
      </c>
      <c r="F329" s="5">
        <v>55.048921439783378</v>
      </c>
      <c r="G329" s="5">
        <v>47.195292361650857</v>
      </c>
      <c r="H329" s="5">
        <v>56.092429015897451</v>
      </c>
      <c r="I329" s="5">
        <v>53.47154282129344</v>
      </c>
      <c r="J329" s="5">
        <v>46.279064177552101</v>
      </c>
      <c r="K329" s="5">
        <v>57.610584526673463</v>
      </c>
      <c r="L329" s="5">
        <v>53.848494450001468</v>
      </c>
      <c r="M329" s="5">
        <v>48.135191863171443</v>
      </c>
      <c r="N329" s="5">
        <v>55.75291351036428</v>
      </c>
      <c r="O329" s="5">
        <v>54.080995776600957</v>
      </c>
      <c r="P329" s="5">
        <v>51.071561356021448</v>
      </c>
      <c r="Q329" s="5">
        <v>56.175080199981039</v>
      </c>
      <c r="R329" s="5">
        <v>54.65010950546835</v>
      </c>
      <c r="S329" s="5">
        <v>54.861269545810877</v>
      </c>
      <c r="T329" s="5">
        <v>54.018360507222702</v>
      </c>
      <c r="U329" s="5">
        <v>54.114984046276298</v>
      </c>
      <c r="V329" s="5">
        <v>54.888280499375199</v>
      </c>
      <c r="W329" s="5">
        <v>53.670590742642339</v>
      </c>
      <c r="X329" s="5">
        <v>52.02948788512856</v>
      </c>
      <c r="Y329" s="5">
        <v>54.468560386273573</v>
      </c>
      <c r="Z329" s="3">
        <f t="shared" si="80"/>
        <v>8.4591112817507152</v>
      </c>
      <c r="AA329" s="3">
        <f t="shared" si="81"/>
        <v>9.8133648383453504</v>
      </c>
      <c r="AB329" s="3">
        <f t="shared" si="82"/>
        <v>9.4753926635020207</v>
      </c>
      <c r="AC329" s="3">
        <f t="shared" si="83"/>
        <v>4.6813521543428323</v>
      </c>
      <c r="AD329" s="3">
        <f t="shared" si="84"/>
        <v>1.3138106541701617</v>
      </c>
      <c r="AE329" s="3">
        <f t="shared" si="85"/>
        <v>-0.86991999215249649</v>
      </c>
      <c r="AF329" s="3">
        <f t="shared" si="86"/>
        <v>-0.79796964363123379</v>
      </c>
      <c r="AG329" s="18">
        <f t="shared" si="87"/>
        <v>0.6054822036181946</v>
      </c>
      <c r="AH329" s="3">
        <f t="shared" si="88"/>
        <v>7.8536290781325206</v>
      </c>
      <c r="AI329" s="3">
        <f t="shared" si="89"/>
        <v>3.7620900766719956</v>
      </c>
      <c r="AJ329" s="3">
        <f t="shared" si="90"/>
        <v>1.6719177337633226</v>
      </c>
      <c r="AK329" s="3">
        <f t="shared" si="91"/>
        <v>1.5249706945126889</v>
      </c>
      <c r="AL329" s="3">
        <f t="shared" si="92"/>
        <v>-9.6623539053595664E-2</v>
      </c>
      <c r="AM329" s="3">
        <f t="shared" si="93"/>
        <v>1.6411028575137792</v>
      </c>
      <c r="AN329" t="str">
        <f t="shared" si="94"/>
        <v/>
      </c>
      <c r="AO329" t="str">
        <f t="shared" si="95"/>
        <v/>
      </c>
    </row>
    <row r="330" spans="1:41">
      <c r="A330" s="1">
        <v>465</v>
      </c>
      <c r="B330" t="s">
        <v>32</v>
      </c>
      <c r="C330" t="s">
        <v>84</v>
      </c>
      <c r="E330" s="5">
        <v>62.117838637891097</v>
      </c>
      <c r="F330" s="5">
        <v>54.501771667761503</v>
      </c>
      <c r="G330" s="5">
        <v>49.875061407738777</v>
      </c>
      <c r="H330" s="5">
        <v>56.774601486877629</v>
      </c>
      <c r="I330" s="5">
        <v>56.080770325951889</v>
      </c>
      <c r="J330" s="5">
        <v>48.912551867607199</v>
      </c>
      <c r="K330" s="5">
        <v>56.463887675721537</v>
      </c>
      <c r="L330" s="5">
        <v>54.304694507223417</v>
      </c>
      <c r="M330" s="5">
        <v>49.272322525892328</v>
      </c>
      <c r="N330" s="5">
        <v>56.84676148948148</v>
      </c>
      <c r="O330" s="5">
        <v>54.531621468561347</v>
      </c>
      <c r="P330" s="5">
        <v>50.680445571256769</v>
      </c>
      <c r="Q330" s="5">
        <v>56.724314295009172</v>
      </c>
      <c r="R330" s="5">
        <v>55.201816175216209</v>
      </c>
      <c r="S330" s="5">
        <v>55.276911917990297</v>
      </c>
      <c r="T330" s="5">
        <v>55.191356117228892</v>
      </c>
      <c r="U330" s="5">
        <v>54.310953786334451</v>
      </c>
      <c r="V330" s="5">
        <v>56.720275851734883</v>
      </c>
      <c r="W330" s="5">
        <v>55.429982024797503</v>
      </c>
      <c r="X330" s="5">
        <v>56.146818099172762</v>
      </c>
      <c r="Y330" s="5">
        <v>55.437171004726423</v>
      </c>
      <c r="Z330" s="3">
        <f t="shared" si="80"/>
        <v>12.242777230152321</v>
      </c>
      <c r="AA330" s="3">
        <f t="shared" si="81"/>
        <v>7.8620496192704294</v>
      </c>
      <c r="AB330" s="3">
        <f t="shared" si="82"/>
        <v>7.1915651498292092</v>
      </c>
      <c r="AC330" s="3">
        <f t="shared" si="83"/>
        <v>6.1663159182247114</v>
      </c>
      <c r="AD330" s="3">
        <f t="shared" si="84"/>
        <v>1.4474023770188751</v>
      </c>
      <c r="AE330" s="3">
        <f t="shared" si="85"/>
        <v>-1.5289197345059904</v>
      </c>
      <c r="AF330" s="3">
        <f t="shared" si="86"/>
        <v>-7.1889799289195366E-3</v>
      </c>
      <c r="AG330" s="18">
        <f t="shared" si="87"/>
        <v>7.6160669701295944</v>
      </c>
      <c r="AH330" s="3">
        <f t="shared" si="88"/>
        <v>4.6267102600227261</v>
      </c>
      <c r="AI330" s="3">
        <f t="shared" si="89"/>
        <v>2.1591931684981205</v>
      </c>
      <c r="AJ330" s="3">
        <f t="shared" si="90"/>
        <v>2.3151400209201327</v>
      </c>
      <c r="AK330" s="3">
        <f t="shared" si="91"/>
        <v>1.5224981197929637</v>
      </c>
      <c r="AL330" s="3">
        <f t="shared" si="92"/>
        <v>0.88040233089444087</v>
      </c>
      <c r="AM330" s="3">
        <f t="shared" si="93"/>
        <v>-0.71683607437525865</v>
      </c>
      <c r="AN330" t="str">
        <f t="shared" si="94"/>
        <v/>
      </c>
      <c r="AO330" t="str">
        <f t="shared" si="95"/>
        <v/>
      </c>
    </row>
    <row r="331" spans="1:41">
      <c r="A331" s="1">
        <v>27</v>
      </c>
      <c r="B331" t="s">
        <v>33</v>
      </c>
      <c r="C331" t="s">
        <v>84</v>
      </c>
      <c r="E331" s="5">
        <v>55.20017777422148</v>
      </c>
      <c r="F331" s="5">
        <v>54.096660170859643</v>
      </c>
      <c r="G331" s="5">
        <v>47.190254483341562</v>
      </c>
      <c r="H331" s="5">
        <v>61.434446307470687</v>
      </c>
      <c r="I331" s="5">
        <v>54.529604255027103</v>
      </c>
      <c r="J331" s="5">
        <v>48.064170804249557</v>
      </c>
      <c r="K331" s="5">
        <v>56.119897185185707</v>
      </c>
      <c r="L331" s="5">
        <v>54.669047195908803</v>
      </c>
      <c r="M331" s="5">
        <v>50.407287015034242</v>
      </c>
      <c r="N331" s="5">
        <v>55.98523952717305</v>
      </c>
      <c r="O331" s="5">
        <v>53.82956852188186</v>
      </c>
      <c r="P331" s="5">
        <v>52.569956151915129</v>
      </c>
      <c r="Q331" s="5">
        <v>55.445599288539213</v>
      </c>
      <c r="R331" s="5">
        <v>54.577773356268182</v>
      </c>
      <c r="S331" s="5">
        <v>56.858724757628053</v>
      </c>
      <c r="T331" s="5">
        <v>54.971707198080253</v>
      </c>
      <c r="U331" s="5">
        <v>55.155805293079503</v>
      </c>
      <c r="V331" s="5">
        <v>58.978059948418682</v>
      </c>
      <c r="W331" s="5">
        <v>53.664475535180017</v>
      </c>
      <c r="X331" s="5">
        <v>52.476235620252417</v>
      </c>
      <c r="Y331" s="5">
        <v>53.351347966482322</v>
      </c>
      <c r="Z331" s="3">
        <f t="shared" si="80"/>
        <v>8.0099232908799181</v>
      </c>
      <c r="AA331" s="3">
        <f t="shared" si="81"/>
        <v>13.37027550322113</v>
      </c>
      <c r="AB331" s="3">
        <f t="shared" si="82"/>
        <v>5.7126101701514642</v>
      </c>
      <c r="AC331" s="3">
        <f t="shared" si="83"/>
        <v>3.4152833752579213</v>
      </c>
      <c r="AD331" s="3">
        <f t="shared" si="84"/>
        <v>-1.4131254690888397</v>
      </c>
      <c r="AE331" s="3">
        <f t="shared" si="85"/>
        <v>-4.0063527503384293</v>
      </c>
      <c r="AF331" s="3">
        <f t="shared" si="86"/>
        <v>0.31312756869769487</v>
      </c>
      <c r="AG331" s="18">
        <f t="shared" si="87"/>
        <v>1.103517603361837</v>
      </c>
      <c r="AH331" s="3">
        <f t="shared" si="88"/>
        <v>6.906405687518081</v>
      </c>
      <c r="AI331" s="3">
        <f t="shared" si="89"/>
        <v>1.4508499892769038</v>
      </c>
      <c r="AJ331" s="3">
        <f t="shared" si="90"/>
        <v>2.1556710052911896</v>
      </c>
      <c r="AK331" s="3">
        <f t="shared" si="91"/>
        <v>0.86782593227103177</v>
      </c>
      <c r="AL331" s="3">
        <f t="shared" si="92"/>
        <v>-0.18409809499924989</v>
      </c>
      <c r="AM331" s="3">
        <f t="shared" si="93"/>
        <v>1.1882399149275997</v>
      </c>
      <c r="AN331" t="str">
        <f t="shared" si="94"/>
        <v>BI-RUI-C001LD</v>
      </c>
      <c r="AO331" t="str">
        <f t="shared" si="95"/>
        <v/>
      </c>
    </row>
    <row r="332" spans="1:41">
      <c r="A332" s="1">
        <v>528</v>
      </c>
      <c r="B332" t="s">
        <v>34</v>
      </c>
      <c r="C332" t="s">
        <v>84</v>
      </c>
      <c r="E332" s="5">
        <v>56.153107220227689</v>
      </c>
      <c r="F332" s="5">
        <v>54.56161399712181</v>
      </c>
      <c r="G332" s="5">
        <v>52.885574942781517</v>
      </c>
      <c r="H332" s="5">
        <v>57.165473777964117</v>
      </c>
      <c r="I332" s="5">
        <v>55.187673756616803</v>
      </c>
      <c r="J332" s="5">
        <v>49.926096441968113</v>
      </c>
      <c r="K332" s="5">
        <v>56.725343851622242</v>
      </c>
      <c r="L332" s="5">
        <v>55.317172547432662</v>
      </c>
      <c r="M332" s="5">
        <v>49.452476140866473</v>
      </c>
      <c r="N332" s="5">
        <v>57.353463763990582</v>
      </c>
      <c r="O332" s="5">
        <v>55.37538482216317</v>
      </c>
      <c r="P332" s="5">
        <v>50.984970730940162</v>
      </c>
      <c r="Q332" s="5">
        <v>57.137801949137803</v>
      </c>
      <c r="R332" s="5">
        <v>56.042957533250707</v>
      </c>
      <c r="S332" s="5">
        <v>54.553535107076442</v>
      </c>
      <c r="T332" s="5">
        <v>55.128042861912178</v>
      </c>
      <c r="U332" s="5">
        <v>55.162873415095731</v>
      </c>
      <c r="V332" s="5">
        <v>57.197030147308503</v>
      </c>
      <c r="W332" s="5">
        <v>53.97157545447368</v>
      </c>
      <c r="X332" s="5">
        <v>53.29624166893381</v>
      </c>
      <c r="Y332" s="5">
        <v>55.12203755744865</v>
      </c>
      <c r="Z332" s="3">
        <f t="shared" si="80"/>
        <v>3.2675322774461719</v>
      </c>
      <c r="AA332" s="3">
        <f t="shared" si="81"/>
        <v>7.2393773359960036</v>
      </c>
      <c r="AB332" s="3">
        <f t="shared" si="82"/>
        <v>7.2728677107557687</v>
      </c>
      <c r="AC332" s="3">
        <f t="shared" si="83"/>
        <v>6.3684930330504201</v>
      </c>
      <c r="AD332" s="3">
        <f t="shared" si="84"/>
        <v>2.5842668420613606</v>
      </c>
      <c r="AE332" s="3">
        <f t="shared" si="85"/>
        <v>-2.0689872853963251</v>
      </c>
      <c r="AF332" s="3">
        <f t="shared" si="86"/>
        <v>-1.15046210297497</v>
      </c>
      <c r="AG332" s="18">
        <f t="shared" si="87"/>
        <v>1.5914932231058785</v>
      </c>
      <c r="AH332" s="3">
        <f t="shared" si="88"/>
        <v>1.6760390543402934</v>
      </c>
      <c r="AI332" s="3">
        <f t="shared" si="89"/>
        <v>1.4081713041895796</v>
      </c>
      <c r="AJ332" s="3">
        <f t="shared" si="90"/>
        <v>1.9780789418274125</v>
      </c>
      <c r="AK332" s="3">
        <f t="shared" si="91"/>
        <v>1.0948444158870956</v>
      </c>
      <c r="AL332" s="3">
        <f t="shared" si="92"/>
        <v>-3.4830553183553548E-2</v>
      </c>
      <c r="AM332" s="3">
        <f t="shared" si="93"/>
        <v>0.67533378553986978</v>
      </c>
      <c r="AN332" t="str">
        <f t="shared" si="94"/>
        <v>BI-RUI-C001LD</v>
      </c>
      <c r="AO332" t="str">
        <f t="shared" si="95"/>
        <v/>
      </c>
    </row>
    <row r="333" spans="1:41">
      <c r="A333" s="1">
        <v>402</v>
      </c>
      <c r="B333" t="s">
        <v>35</v>
      </c>
      <c r="C333" t="s">
        <v>84</v>
      </c>
      <c r="E333" s="5">
        <v>60.438363818201381</v>
      </c>
      <c r="F333" s="5">
        <v>58.378777088987533</v>
      </c>
      <c r="G333" s="5">
        <v>52.834496282767738</v>
      </c>
      <c r="H333" s="5">
        <v>62.434126380471881</v>
      </c>
      <c r="I333" s="5">
        <v>58.27840416775372</v>
      </c>
      <c r="J333" s="5">
        <v>53.863444568374071</v>
      </c>
      <c r="K333" s="5">
        <v>60.72990322004685</v>
      </c>
      <c r="L333" s="5">
        <v>60.874758308324992</v>
      </c>
      <c r="M333" s="5">
        <v>56.979128685136757</v>
      </c>
      <c r="N333" s="5">
        <v>60.82938936988154</v>
      </c>
      <c r="O333" s="5">
        <v>60.773239075322429</v>
      </c>
      <c r="P333" s="5">
        <v>57.97352303676513</v>
      </c>
      <c r="Q333" s="5">
        <v>61.453314349327741</v>
      </c>
      <c r="R333" s="5">
        <v>58.50079302220955</v>
      </c>
      <c r="S333" s="5">
        <v>61.841055477058767</v>
      </c>
      <c r="T333" s="5">
        <v>59.160460256336393</v>
      </c>
      <c r="U333" s="5">
        <v>57.243534083837453</v>
      </c>
      <c r="V333" s="5">
        <v>59.036656653587073</v>
      </c>
      <c r="W333" s="5">
        <v>58.825070776051803</v>
      </c>
      <c r="X333" s="5">
        <v>59.085161095143533</v>
      </c>
      <c r="Y333" s="5">
        <v>57.471343507045773</v>
      </c>
      <c r="Z333" s="3">
        <f t="shared" si="80"/>
        <v>7.6038675354336434</v>
      </c>
      <c r="AA333" s="3">
        <f t="shared" si="81"/>
        <v>8.5706818120978099</v>
      </c>
      <c r="AB333" s="3">
        <f t="shared" si="82"/>
        <v>3.7507745349100929</v>
      </c>
      <c r="AC333" s="3">
        <f t="shared" si="83"/>
        <v>2.8558663331164098</v>
      </c>
      <c r="AD333" s="3">
        <f t="shared" si="84"/>
        <v>-0.38774112773102587</v>
      </c>
      <c r="AE333" s="3">
        <f t="shared" si="85"/>
        <v>0.12380360274931945</v>
      </c>
      <c r="AF333" s="3">
        <f t="shared" si="86"/>
        <v>1.3537272690060291</v>
      </c>
      <c r="AG333" s="18">
        <f t="shared" si="87"/>
        <v>2.0595867292138479</v>
      </c>
      <c r="AH333" s="3">
        <f t="shared" si="88"/>
        <v>5.5442808062197955</v>
      </c>
      <c r="AI333" s="3">
        <f t="shared" si="89"/>
        <v>-0.14485508827814186</v>
      </c>
      <c r="AJ333" s="3">
        <f t="shared" si="90"/>
        <v>5.6150294559110137E-2</v>
      </c>
      <c r="AK333" s="3">
        <f t="shared" si="91"/>
        <v>2.9525213271181912</v>
      </c>
      <c r="AL333" s="3">
        <f t="shared" si="92"/>
        <v>1.9169261724989397</v>
      </c>
      <c r="AM333" s="3">
        <f t="shared" si="93"/>
        <v>-0.26009031909173075</v>
      </c>
      <c r="AN333" t="str">
        <f t="shared" si="94"/>
        <v/>
      </c>
      <c r="AO333" t="str">
        <f t="shared" si="95"/>
        <v/>
      </c>
    </row>
    <row r="334" spans="1:41">
      <c r="A334" s="1">
        <v>339</v>
      </c>
      <c r="B334" t="s">
        <v>36</v>
      </c>
      <c r="C334" t="s">
        <v>84</v>
      </c>
      <c r="E334" s="5">
        <v>63.833136425307202</v>
      </c>
      <c r="F334" s="5">
        <v>60.644803148141413</v>
      </c>
      <c r="G334" s="5">
        <v>58.417707171587168</v>
      </c>
      <c r="H334" s="5">
        <v>62.977087175208723</v>
      </c>
      <c r="I334" s="5">
        <v>61.169344170983393</v>
      </c>
      <c r="J334" s="5">
        <v>57.677316198477548</v>
      </c>
      <c r="K334" s="5">
        <v>62.786708505243148</v>
      </c>
      <c r="L334" s="5">
        <v>61.324941599267113</v>
      </c>
      <c r="M334" s="5">
        <v>57.491148823472258</v>
      </c>
      <c r="N334" s="5">
        <v>62.830705047037377</v>
      </c>
      <c r="O334" s="5">
        <v>59.969859274924019</v>
      </c>
      <c r="P334" s="5">
        <v>55.586080202698639</v>
      </c>
      <c r="Q334" s="5">
        <v>62.879264726185113</v>
      </c>
      <c r="R334" s="5">
        <v>59.028302817291532</v>
      </c>
      <c r="S334" s="5">
        <v>61.965670275397002</v>
      </c>
      <c r="T334" s="5">
        <v>61.643215305063777</v>
      </c>
      <c r="U334" s="5">
        <v>59.47920025467603</v>
      </c>
      <c r="V334" s="5">
        <v>61.178138268656973</v>
      </c>
      <c r="W334" s="5">
        <v>59.100949410929474</v>
      </c>
      <c r="X334" s="5">
        <v>59.254706557187653</v>
      </c>
      <c r="Y334" s="5">
        <v>58.927213931798761</v>
      </c>
      <c r="Z334" s="3">
        <f t="shared" si="80"/>
        <v>5.4154292537200348</v>
      </c>
      <c r="AA334" s="3">
        <f t="shared" si="81"/>
        <v>5.2997709767311747</v>
      </c>
      <c r="AB334" s="3">
        <f t="shared" si="82"/>
        <v>5.2955596817708894</v>
      </c>
      <c r="AC334" s="3">
        <f t="shared" si="83"/>
        <v>7.2446248443387375</v>
      </c>
      <c r="AD334" s="3">
        <f t="shared" si="84"/>
        <v>0.91359445078811063</v>
      </c>
      <c r="AE334" s="3">
        <f t="shared" si="85"/>
        <v>0.46507703640680376</v>
      </c>
      <c r="AF334" s="3">
        <f t="shared" si="86"/>
        <v>0.17373547913071263</v>
      </c>
      <c r="AG334" s="18">
        <f t="shared" si="87"/>
        <v>3.1883332771657891</v>
      </c>
      <c r="AH334" s="3">
        <f t="shared" si="88"/>
        <v>2.2270959765542457</v>
      </c>
      <c r="AI334" s="3">
        <f t="shared" si="89"/>
        <v>1.4617669059760345</v>
      </c>
      <c r="AJ334" s="3">
        <f t="shared" si="90"/>
        <v>2.8608457721133576</v>
      </c>
      <c r="AK334" s="3">
        <f t="shared" si="91"/>
        <v>3.8509619088935807</v>
      </c>
      <c r="AL334" s="3">
        <f t="shared" si="92"/>
        <v>2.1640150503877464</v>
      </c>
      <c r="AM334" s="3">
        <f t="shared" si="93"/>
        <v>-0.15375714625817949</v>
      </c>
      <c r="AN334" t="str">
        <f t="shared" si="94"/>
        <v/>
      </c>
      <c r="AO334" t="str">
        <f t="shared" si="95"/>
        <v/>
      </c>
    </row>
    <row r="335" spans="1:41">
      <c r="A335" s="1">
        <v>90</v>
      </c>
      <c r="B335" t="s">
        <v>37</v>
      </c>
      <c r="C335" t="s">
        <v>84</v>
      </c>
      <c r="E335" s="5">
        <v>61.42908978483544</v>
      </c>
      <c r="F335" s="5">
        <v>60.028220559444982</v>
      </c>
      <c r="G335" s="5">
        <v>57.075545391500533</v>
      </c>
      <c r="H335" s="5">
        <v>60.241618032835518</v>
      </c>
      <c r="I335" s="5">
        <v>60.063923725927111</v>
      </c>
      <c r="J335" s="5">
        <v>59.403028288115323</v>
      </c>
      <c r="K335" s="5">
        <v>59.976938202001477</v>
      </c>
      <c r="L335" s="5">
        <v>59.182851932441523</v>
      </c>
      <c r="M335" s="5">
        <v>58.136843774773673</v>
      </c>
      <c r="N335" s="5">
        <v>60.09696717318144</v>
      </c>
      <c r="O335" s="5">
        <v>59.575622234794047</v>
      </c>
      <c r="P335" s="5">
        <v>58.417940854982291</v>
      </c>
      <c r="Q335" s="5">
        <v>60.737918641020563</v>
      </c>
      <c r="R335" s="5">
        <v>59.402621145504888</v>
      </c>
      <c r="S335" s="5">
        <v>60.565695679528133</v>
      </c>
      <c r="T335" s="5">
        <v>61.478524092230828</v>
      </c>
      <c r="U335" s="5">
        <v>60.750841961749877</v>
      </c>
      <c r="V335" s="5">
        <v>63.937100333129671</v>
      </c>
      <c r="W335" s="5">
        <v>60.835901709622583</v>
      </c>
      <c r="X335" s="5">
        <v>59.74221416999395</v>
      </c>
      <c r="Y335" s="5">
        <v>63.003061648108698</v>
      </c>
      <c r="Z335" s="3">
        <f t="shared" si="80"/>
        <v>4.3535443933349072</v>
      </c>
      <c r="AA335" s="3">
        <f t="shared" si="81"/>
        <v>0.83858974472019554</v>
      </c>
      <c r="AB335" s="3">
        <f t="shared" si="82"/>
        <v>1.8400944272278039</v>
      </c>
      <c r="AC335" s="3">
        <f t="shared" si="83"/>
        <v>1.6790263181991492</v>
      </c>
      <c r="AD335" s="3">
        <f t="shared" si="84"/>
        <v>0.17222296149243022</v>
      </c>
      <c r="AE335" s="3">
        <f t="shared" si="85"/>
        <v>-2.458576240898843</v>
      </c>
      <c r="AF335" s="3">
        <f t="shared" si="86"/>
        <v>-2.1671599384861153</v>
      </c>
      <c r="AG335" s="18">
        <f t="shared" si="87"/>
        <v>1.4008692253904584</v>
      </c>
      <c r="AH335" s="3">
        <f t="shared" si="88"/>
        <v>2.9526751679444487</v>
      </c>
      <c r="AI335" s="3">
        <f t="shared" si="89"/>
        <v>0.79408626955995487</v>
      </c>
      <c r="AJ335" s="3">
        <f t="shared" si="90"/>
        <v>0.5213449383873936</v>
      </c>
      <c r="AK335" s="3">
        <f t="shared" si="91"/>
        <v>1.3352974955156753</v>
      </c>
      <c r="AL335" s="3">
        <f t="shared" si="92"/>
        <v>0.72768213048095021</v>
      </c>
      <c r="AM335" s="3">
        <f t="shared" si="93"/>
        <v>1.0936875396286325</v>
      </c>
      <c r="AN335" t="str">
        <f t="shared" si="94"/>
        <v>BI-RUI-C001LD</v>
      </c>
      <c r="AO335" t="str">
        <f t="shared" si="95"/>
        <v/>
      </c>
    </row>
    <row r="336" spans="1:41">
      <c r="A336" s="1">
        <v>714</v>
      </c>
      <c r="B336" t="s">
        <v>38</v>
      </c>
      <c r="C336" t="s">
        <v>84</v>
      </c>
      <c r="E336" s="5">
        <v>59.049851315546761</v>
      </c>
      <c r="F336" s="5">
        <v>57.023934192185521</v>
      </c>
      <c r="G336" s="5">
        <v>56.650322090422662</v>
      </c>
      <c r="H336" s="5">
        <v>60.411021896894979</v>
      </c>
      <c r="I336" s="5">
        <v>56.760391640415698</v>
      </c>
      <c r="J336" s="5">
        <v>55.783170963182577</v>
      </c>
      <c r="K336" s="5">
        <v>60.587582184658217</v>
      </c>
      <c r="L336" s="5">
        <v>60.170448839239093</v>
      </c>
      <c r="M336" s="5">
        <v>51.439476998673669</v>
      </c>
      <c r="N336" s="5">
        <v>62.7564673706107</v>
      </c>
      <c r="O336" s="5">
        <v>59.025495235233251</v>
      </c>
      <c r="P336" s="5">
        <v>58.395838269694067</v>
      </c>
      <c r="Q336" s="5">
        <v>61.281135753774748</v>
      </c>
      <c r="R336" s="5">
        <v>58.077831240387489</v>
      </c>
      <c r="S336" s="5">
        <v>57.302189775694607</v>
      </c>
      <c r="T336" s="5">
        <v>60.035290956257867</v>
      </c>
      <c r="U336" s="5">
        <v>56.977170027542307</v>
      </c>
      <c r="V336" s="5">
        <v>57.232209253643383</v>
      </c>
      <c r="W336" s="5">
        <v>56.067106072040652</v>
      </c>
      <c r="X336" s="5">
        <v>56.677554651953884</v>
      </c>
      <c r="Y336" s="5">
        <v>57.634040545089491</v>
      </c>
      <c r="Z336" s="3">
        <f t="shared" si="80"/>
        <v>2.3995292251240983</v>
      </c>
      <c r="AA336" s="3">
        <f t="shared" si="81"/>
        <v>4.6278509337124021</v>
      </c>
      <c r="AB336" s="3">
        <f t="shared" si="82"/>
        <v>9.1481051859845479</v>
      </c>
      <c r="AC336" s="3">
        <f t="shared" si="83"/>
        <v>4.3606291009166327</v>
      </c>
      <c r="AD336" s="3">
        <f t="shared" si="84"/>
        <v>3.9789459780801408</v>
      </c>
      <c r="AE336" s="3">
        <f t="shared" si="85"/>
        <v>2.8030817026144845</v>
      </c>
      <c r="AF336" s="3">
        <f t="shared" si="86"/>
        <v>-1.566934473048839</v>
      </c>
      <c r="AG336" s="18">
        <f t="shared" si="87"/>
        <v>2.0259171233612392</v>
      </c>
      <c r="AH336" s="3">
        <f t="shared" si="88"/>
        <v>0.37361210176285908</v>
      </c>
      <c r="AI336" s="3">
        <f t="shared" si="89"/>
        <v>0.41713334541912417</v>
      </c>
      <c r="AJ336" s="3">
        <f t="shared" si="90"/>
        <v>3.7309721353774492</v>
      </c>
      <c r="AK336" s="3">
        <f t="shared" si="91"/>
        <v>3.2033045133872591</v>
      </c>
      <c r="AL336" s="3">
        <f t="shared" si="92"/>
        <v>3.0581209287155602</v>
      </c>
      <c r="AM336" s="3">
        <f t="shared" si="93"/>
        <v>-0.61044857991323198</v>
      </c>
      <c r="AN336" t="str">
        <f t="shared" si="94"/>
        <v/>
      </c>
      <c r="AO336" t="str">
        <f t="shared" si="95"/>
        <v/>
      </c>
    </row>
    <row r="337" spans="1:41">
      <c r="A337" s="1">
        <v>652</v>
      </c>
      <c r="B337" t="s">
        <v>39</v>
      </c>
      <c r="C337" t="s">
        <v>84</v>
      </c>
      <c r="E337" s="5">
        <v>60.757924867398167</v>
      </c>
      <c r="F337" s="5">
        <v>57.331271828125942</v>
      </c>
      <c r="G337" s="5">
        <v>50.06598900816477</v>
      </c>
      <c r="H337" s="5">
        <v>63.927549004934093</v>
      </c>
      <c r="I337" s="5">
        <v>59.27998326873842</v>
      </c>
      <c r="J337" s="5">
        <v>51.542688635631457</v>
      </c>
      <c r="K337" s="5">
        <v>59.344920671855377</v>
      </c>
      <c r="L337" s="5">
        <v>57.853293808997307</v>
      </c>
      <c r="M337" s="5">
        <v>55.487733128700192</v>
      </c>
      <c r="N337" s="5">
        <v>60.301170909244703</v>
      </c>
      <c r="O337" s="5">
        <v>57.57289697136877</v>
      </c>
      <c r="P337" s="5">
        <v>55.326299319089713</v>
      </c>
      <c r="Q337" s="5">
        <v>60.640605286372278</v>
      </c>
      <c r="R337" s="5">
        <v>58.139866216200282</v>
      </c>
      <c r="S337" s="5">
        <v>54.878581775193702</v>
      </c>
      <c r="T337" s="5">
        <v>68.189072737775135</v>
      </c>
      <c r="U337" s="5">
        <v>61.743075683747897</v>
      </c>
      <c r="V337" s="5">
        <v>67.19667010020828</v>
      </c>
      <c r="W337" s="5">
        <v>56.388633066041862</v>
      </c>
      <c r="X337" s="5">
        <v>55.794914896584828</v>
      </c>
      <c r="Y337" s="5">
        <v>57.311332815638508</v>
      </c>
      <c r="Z337" s="3">
        <f t="shared" si="80"/>
        <v>10.691935859233396</v>
      </c>
      <c r="AA337" s="3">
        <f t="shared" si="81"/>
        <v>12.384860369302636</v>
      </c>
      <c r="AB337" s="3">
        <f t="shared" si="82"/>
        <v>3.8571875431551845</v>
      </c>
      <c r="AC337" s="3">
        <f t="shared" si="83"/>
        <v>4.97487159015499</v>
      </c>
      <c r="AD337" s="3">
        <f t="shared" si="84"/>
        <v>5.762023511178576</v>
      </c>
      <c r="AE337" s="3">
        <f t="shared" si="85"/>
        <v>0.99240263756685465</v>
      </c>
      <c r="AF337" s="3">
        <f t="shared" si="86"/>
        <v>-0.9226997495966458</v>
      </c>
      <c r="AG337" s="18">
        <f t="shared" si="87"/>
        <v>3.4266530392722245</v>
      </c>
      <c r="AH337" s="3">
        <f t="shared" si="88"/>
        <v>7.2652828199611719</v>
      </c>
      <c r="AI337" s="3">
        <f t="shared" si="89"/>
        <v>1.4916268628580696</v>
      </c>
      <c r="AJ337" s="3">
        <f t="shared" si="90"/>
        <v>2.7282739378759331</v>
      </c>
      <c r="AK337" s="3">
        <f t="shared" si="91"/>
        <v>2.5007390701719956</v>
      </c>
      <c r="AL337" s="3">
        <f t="shared" si="92"/>
        <v>6.445997054027238</v>
      </c>
      <c r="AM337" s="3">
        <f t="shared" si="93"/>
        <v>0.59371816945703415</v>
      </c>
      <c r="AN337" t="str">
        <f t="shared" si="94"/>
        <v/>
      </c>
      <c r="AO337" t="str">
        <f t="shared" si="95"/>
        <v/>
      </c>
    </row>
    <row r="338" spans="1:41">
      <c r="A338" s="1">
        <v>591</v>
      </c>
      <c r="B338" t="s">
        <v>40</v>
      </c>
      <c r="C338" t="s">
        <v>84</v>
      </c>
      <c r="E338" s="5">
        <v>60.777086029076273</v>
      </c>
      <c r="F338" s="5">
        <v>58.256107564262479</v>
      </c>
      <c r="G338" s="5">
        <v>52.889885095979807</v>
      </c>
      <c r="H338" s="5">
        <v>60.379613637081647</v>
      </c>
      <c r="I338" s="5">
        <v>59.487804275476442</v>
      </c>
      <c r="J338" s="5">
        <v>57.866478421001027</v>
      </c>
      <c r="K338" s="5">
        <v>59.909348219414191</v>
      </c>
      <c r="L338" s="5">
        <v>58.012961166543292</v>
      </c>
      <c r="M338" s="5">
        <v>53.153154926278852</v>
      </c>
      <c r="N338" s="5">
        <v>60.77503516901934</v>
      </c>
      <c r="O338" s="5">
        <v>59.336310024545178</v>
      </c>
      <c r="P338" s="5">
        <v>55.104904834172437</v>
      </c>
      <c r="Q338" s="5">
        <v>61.154267253025509</v>
      </c>
      <c r="R338" s="5">
        <v>59.021506975664302</v>
      </c>
      <c r="S338" s="5">
        <v>57.616868935500833</v>
      </c>
      <c r="T338" s="5">
        <v>60.166039722621818</v>
      </c>
      <c r="U338" s="5">
        <v>59.769813967825691</v>
      </c>
      <c r="V338" s="5">
        <v>60.270845502507562</v>
      </c>
      <c r="W338" s="5">
        <v>57.731053058531678</v>
      </c>
      <c r="X338" s="5">
        <v>55.683901688514347</v>
      </c>
      <c r="Y338" s="5">
        <v>57.072368671037587</v>
      </c>
      <c r="Z338" s="3">
        <f t="shared" si="80"/>
        <v>7.8872009330964659</v>
      </c>
      <c r="AA338" s="3">
        <f t="shared" si="81"/>
        <v>2.5131352160806202</v>
      </c>
      <c r="AB338" s="3">
        <f t="shared" si="82"/>
        <v>6.7561932931353397</v>
      </c>
      <c r="AC338" s="3">
        <f t="shared" si="83"/>
        <v>5.6701303348469025</v>
      </c>
      <c r="AD338" s="3">
        <f t="shared" si="84"/>
        <v>3.5373983175246764</v>
      </c>
      <c r="AE338" s="3">
        <f t="shared" si="85"/>
        <v>-0.10480577988574424</v>
      </c>
      <c r="AF338" s="3">
        <f t="shared" si="86"/>
        <v>0.65868438749409108</v>
      </c>
      <c r="AG338" s="18">
        <f t="shared" si="87"/>
        <v>2.5209784648137941</v>
      </c>
      <c r="AH338" s="3">
        <f t="shared" si="88"/>
        <v>5.3662224682826718</v>
      </c>
      <c r="AI338" s="3">
        <f t="shared" si="89"/>
        <v>1.8963870528708995</v>
      </c>
      <c r="AJ338" s="3">
        <f t="shared" si="90"/>
        <v>1.4387251444741622</v>
      </c>
      <c r="AK338" s="3">
        <f t="shared" si="91"/>
        <v>2.1327602773612071</v>
      </c>
      <c r="AL338" s="3">
        <f t="shared" si="92"/>
        <v>0.39622575479612721</v>
      </c>
      <c r="AM338" s="3">
        <f t="shared" si="93"/>
        <v>2.0471513700173318</v>
      </c>
      <c r="AN338" t="str">
        <f t="shared" si="94"/>
        <v/>
      </c>
      <c r="AO338" t="str">
        <f t="shared" si="95"/>
        <v/>
      </c>
    </row>
    <row r="339" spans="1:41" s="12" customFormat="1">
      <c r="A339" s="1">
        <v>153</v>
      </c>
      <c r="B339" s="12" t="s">
        <v>41</v>
      </c>
      <c r="C339" s="12" t="s">
        <v>84</v>
      </c>
      <c r="D339"/>
      <c r="E339" s="5">
        <v>59.703733446316313</v>
      </c>
      <c r="F339" s="5">
        <v>55.163750494422374</v>
      </c>
      <c r="G339" s="5">
        <v>51.913979502700982</v>
      </c>
      <c r="H339" s="5">
        <v>57.697708410079059</v>
      </c>
      <c r="I339" s="5">
        <v>57.185360807216263</v>
      </c>
      <c r="J339" s="5">
        <v>53.632998541083367</v>
      </c>
      <c r="K339" s="5">
        <v>61.595230733071922</v>
      </c>
      <c r="L339" s="5">
        <v>55.91825480475493</v>
      </c>
      <c r="M339" s="5">
        <v>56.110843155376983</v>
      </c>
      <c r="N339" s="5">
        <v>58.025594761402743</v>
      </c>
      <c r="O339" s="5">
        <v>57.72527955859114</v>
      </c>
      <c r="P339" s="5">
        <v>57.008449351422563</v>
      </c>
      <c r="Q339" s="5">
        <v>59.432534427662738</v>
      </c>
      <c r="R339" s="5">
        <v>60.093783008797267</v>
      </c>
      <c r="S339" s="5">
        <v>58.388444839095413</v>
      </c>
      <c r="T339" s="5">
        <v>58.659813372630943</v>
      </c>
      <c r="U339" s="5">
        <v>57.765349583052561</v>
      </c>
      <c r="V339" s="5">
        <v>58.134292238349857</v>
      </c>
      <c r="W339" s="5">
        <v>56.962106454630053</v>
      </c>
      <c r="X339" s="5">
        <v>59.446040134835627</v>
      </c>
      <c r="Y339" s="5">
        <v>56.763386417825707</v>
      </c>
      <c r="Z339" s="3">
        <f t="shared" si="80"/>
        <v>7.7897539436153309</v>
      </c>
      <c r="AA339" s="3">
        <f t="shared" si="81"/>
        <v>4.064709868995692</v>
      </c>
      <c r="AB339" s="3">
        <f t="shared" si="82"/>
        <v>5.4843875776949389</v>
      </c>
      <c r="AC339" s="3">
        <f t="shared" si="83"/>
        <v>1.0171454099801807</v>
      </c>
      <c r="AD339" s="3">
        <f t="shared" si="84"/>
        <v>1.0440895885673243</v>
      </c>
      <c r="AE339" s="3">
        <f t="shared" si="85"/>
        <v>0.52552113428108527</v>
      </c>
      <c r="AF339" s="3">
        <f t="shared" si="86"/>
        <v>0.19872003680434602</v>
      </c>
      <c r="AG339" s="18">
        <f t="shared" si="87"/>
        <v>4.5399829518939399</v>
      </c>
      <c r="AH339" s="3">
        <f t="shared" si="88"/>
        <v>3.2497709917213911</v>
      </c>
      <c r="AI339" s="3">
        <f t="shared" si="89"/>
        <v>5.6769759283169918</v>
      </c>
      <c r="AJ339" s="3">
        <f t="shared" si="90"/>
        <v>0.3003152028116034</v>
      </c>
      <c r="AK339" s="3">
        <f t="shared" si="91"/>
        <v>-0.66124858113452945</v>
      </c>
      <c r="AL339" s="3">
        <f t="shared" si="92"/>
        <v>0.89446378957838135</v>
      </c>
      <c r="AM339" s="3">
        <f t="shared" si="93"/>
        <v>-2.483933680205574</v>
      </c>
      <c r="AN339" t="str">
        <f t="shared" si="94"/>
        <v/>
      </c>
      <c r="AO339" t="str">
        <f t="shared" si="95"/>
        <v>BI-RUI-C001LD</v>
      </c>
    </row>
    <row r="340" spans="1:41">
      <c r="A340" s="2">
        <v>215</v>
      </c>
      <c r="B340" t="s">
        <v>27</v>
      </c>
      <c r="C340" t="s">
        <v>86</v>
      </c>
      <c r="E340" s="5">
        <v>66.263081118556372</v>
      </c>
      <c r="F340" s="5">
        <v>58.968486696938847</v>
      </c>
      <c r="G340" s="5">
        <v>57.723640959887362</v>
      </c>
      <c r="H340" s="5">
        <v>59.889054221045278</v>
      </c>
      <c r="I340" s="5">
        <v>55.876543779256238</v>
      </c>
      <c r="J340" s="5">
        <v>64.297422553757244</v>
      </c>
      <c r="K340" s="5">
        <v>61.443807650023253</v>
      </c>
      <c r="L340" s="5">
        <v>57.85470040868357</v>
      </c>
      <c r="M340" s="5">
        <v>65.251531872016585</v>
      </c>
      <c r="N340" s="5">
        <v>66.921608862619706</v>
      </c>
      <c r="O340" s="5">
        <v>56.471457798257838</v>
      </c>
      <c r="P340" s="5">
        <v>67.359912004622956</v>
      </c>
      <c r="Q340" s="5">
        <v>63.728365445110541</v>
      </c>
      <c r="R340" s="5">
        <v>57.101402925843907</v>
      </c>
      <c r="S340" s="5">
        <v>73.698823412911054</v>
      </c>
      <c r="T340" s="5">
        <v>61.309683500700253</v>
      </c>
      <c r="U340" s="5">
        <v>59.799148391877758</v>
      </c>
      <c r="V340" s="5">
        <v>72.347809676265356</v>
      </c>
      <c r="W340" s="5">
        <v>63.895447052313159</v>
      </c>
      <c r="X340" s="5">
        <v>54.705345763140762</v>
      </c>
      <c r="Y340" s="5">
        <v>72.179526970140202</v>
      </c>
      <c r="Z340" s="3">
        <f t="shared" si="80"/>
        <v>8.5394401586690094</v>
      </c>
      <c r="AA340" s="3">
        <f t="shared" si="81"/>
        <v>-4.4083683327119658</v>
      </c>
      <c r="AB340" s="3">
        <f t="shared" si="82"/>
        <v>-3.8077242219933325</v>
      </c>
      <c r="AC340" s="3">
        <f t="shared" si="83"/>
        <v>-0.43830314200324949</v>
      </c>
      <c r="AD340" s="3">
        <f t="shared" si="84"/>
        <v>-9.9704579678005132</v>
      </c>
      <c r="AE340" s="3">
        <f t="shared" si="85"/>
        <v>-11.038126175565104</v>
      </c>
      <c r="AF340" s="3">
        <f t="shared" si="86"/>
        <v>-8.284079917827043</v>
      </c>
      <c r="AG340" s="18">
        <f t="shared" si="87"/>
        <v>7.2945944216175249</v>
      </c>
      <c r="AH340" s="3">
        <f t="shared" si="88"/>
        <v>1.2448457370514845</v>
      </c>
      <c r="AI340" s="3">
        <f t="shared" si="89"/>
        <v>3.5891072413396827</v>
      </c>
      <c r="AJ340" s="3">
        <f t="shared" si="90"/>
        <v>10.450151064361869</v>
      </c>
      <c r="AK340" s="3">
        <f t="shared" si="91"/>
        <v>6.6269625192666339</v>
      </c>
      <c r="AL340" s="3">
        <f t="shared" si="92"/>
        <v>1.510535108822495</v>
      </c>
      <c r="AM340" s="3">
        <f t="shared" si="93"/>
        <v>9.1901012891723965</v>
      </c>
      <c r="AN340" t="str">
        <f t="shared" si="94"/>
        <v>BI-RUI-C002LD</v>
      </c>
      <c r="AO340" t="str">
        <f t="shared" si="95"/>
        <v/>
      </c>
    </row>
    <row r="341" spans="1:41">
      <c r="A341" s="1">
        <v>278</v>
      </c>
      <c r="B341" t="s">
        <v>30</v>
      </c>
      <c r="C341" t="s">
        <v>86</v>
      </c>
      <c r="E341" s="5">
        <v>55.958745538785017</v>
      </c>
      <c r="F341" s="5">
        <v>51.802020161794772</v>
      </c>
      <c r="G341" s="5">
        <v>50.341946729340421</v>
      </c>
      <c r="H341" s="5">
        <v>55.048712286640857</v>
      </c>
      <c r="I341" s="5">
        <v>51.542437557703522</v>
      </c>
      <c r="J341" s="5">
        <v>48.055592354710647</v>
      </c>
      <c r="K341" s="5">
        <v>54.956583529666077</v>
      </c>
      <c r="L341" s="5">
        <v>52.991671095297399</v>
      </c>
      <c r="M341" s="5">
        <v>52.36211791384325</v>
      </c>
      <c r="N341" s="5">
        <v>59.773412907779523</v>
      </c>
      <c r="O341" s="5">
        <v>59.557647974137033</v>
      </c>
      <c r="P341" s="5">
        <v>65.07214513816524</v>
      </c>
      <c r="Q341" s="5">
        <v>61.537717460891592</v>
      </c>
      <c r="R341" s="5">
        <v>58.666972097358602</v>
      </c>
      <c r="S341" s="5">
        <v>71.584836761916591</v>
      </c>
      <c r="T341" s="5">
        <v>55.995084094115818</v>
      </c>
      <c r="U341" s="5">
        <v>53.415827514044672</v>
      </c>
      <c r="V341" s="5">
        <v>71.75777682837888</v>
      </c>
      <c r="W341" s="5">
        <v>60.751701990661942</v>
      </c>
      <c r="X341" s="5">
        <v>52.685994820237028</v>
      </c>
      <c r="Y341" s="5">
        <v>71.473211671831876</v>
      </c>
      <c r="Z341" s="3">
        <f t="shared" si="80"/>
        <v>5.616798809444596</v>
      </c>
      <c r="AA341" s="3">
        <f t="shared" si="81"/>
        <v>6.9931199319302095</v>
      </c>
      <c r="AB341" s="3">
        <f t="shared" si="82"/>
        <v>2.594465615822827</v>
      </c>
      <c r="AC341" s="3">
        <f t="shared" si="83"/>
        <v>-5.2987322303857169</v>
      </c>
      <c r="AD341" s="3">
        <f t="shared" si="84"/>
        <v>-10.047119301024999</v>
      </c>
      <c r="AE341" s="3">
        <f t="shared" si="85"/>
        <v>-15.762692734263062</v>
      </c>
      <c r="AF341" s="3">
        <f t="shared" si="86"/>
        <v>-10.721509681169934</v>
      </c>
      <c r="AG341" s="18">
        <f t="shared" si="87"/>
        <v>4.156725376990245</v>
      </c>
      <c r="AH341" s="3">
        <f t="shared" si="88"/>
        <v>1.460073432454351</v>
      </c>
      <c r="AI341" s="3">
        <f t="shared" si="89"/>
        <v>1.9649124343686779</v>
      </c>
      <c r="AJ341" s="3">
        <f t="shared" si="90"/>
        <v>0.21576493364248961</v>
      </c>
      <c r="AK341" s="3">
        <f t="shared" si="91"/>
        <v>2.8707453635329898</v>
      </c>
      <c r="AL341" s="3">
        <f t="shared" si="92"/>
        <v>2.5792565800711458</v>
      </c>
      <c r="AM341" s="3">
        <f t="shared" si="93"/>
        <v>8.0657071704249148</v>
      </c>
      <c r="AN341" t="str">
        <f t="shared" si="94"/>
        <v>BI-RUI-C002LD</v>
      </c>
      <c r="AO341" t="str">
        <f t="shared" si="95"/>
        <v/>
      </c>
    </row>
    <row r="342" spans="1:41">
      <c r="A342" s="1">
        <v>466</v>
      </c>
      <c r="B342" t="s">
        <v>32</v>
      </c>
      <c r="C342" t="s">
        <v>86</v>
      </c>
      <c r="E342" s="5">
        <v>71.948665847587293</v>
      </c>
      <c r="F342" s="5">
        <v>56.221777324113923</v>
      </c>
      <c r="G342" s="5">
        <v>52.613465816448098</v>
      </c>
      <c r="H342" s="5">
        <v>57.811641560944452</v>
      </c>
      <c r="I342" s="5">
        <v>54.534591260356827</v>
      </c>
      <c r="J342" s="5">
        <v>51.943789503308068</v>
      </c>
      <c r="K342" s="5">
        <v>57.708646703857873</v>
      </c>
      <c r="L342" s="5">
        <v>53.356872039724472</v>
      </c>
      <c r="M342" s="5">
        <v>52.457031237551192</v>
      </c>
      <c r="N342" s="5">
        <v>58.110480374994047</v>
      </c>
      <c r="O342" s="5">
        <v>53.676420673558709</v>
      </c>
      <c r="P342" s="5">
        <v>53.291221846644341</v>
      </c>
      <c r="Q342" s="5">
        <v>62.109118102205137</v>
      </c>
      <c r="R342" s="5">
        <v>57.721915869895717</v>
      </c>
      <c r="S342" s="5">
        <v>71.629292129805833</v>
      </c>
      <c r="T342" s="5">
        <v>54.293276730653012</v>
      </c>
      <c r="U342" s="5">
        <v>58.44569325337379</v>
      </c>
      <c r="V342" s="5">
        <v>71.658646633143306</v>
      </c>
      <c r="W342" s="5">
        <v>63.075688458807988</v>
      </c>
      <c r="X342" s="5">
        <v>56.209755774537271</v>
      </c>
      <c r="Y342" s="5">
        <v>72.909379485499784</v>
      </c>
      <c r="Z342" s="3">
        <f t="shared" si="80"/>
        <v>19.335200031139195</v>
      </c>
      <c r="AA342" s="3">
        <f t="shared" si="81"/>
        <v>5.8678520576363837</v>
      </c>
      <c r="AB342" s="3">
        <f t="shared" si="82"/>
        <v>5.2516154663066814</v>
      </c>
      <c r="AC342" s="3">
        <f t="shared" si="83"/>
        <v>4.8192585283497067</v>
      </c>
      <c r="AD342" s="3">
        <f t="shared" si="84"/>
        <v>-9.5201740276006959</v>
      </c>
      <c r="AE342" s="3">
        <f t="shared" si="85"/>
        <v>-17.365369902490293</v>
      </c>
      <c r="AF342" s="3">
        <f t="shared" si="86"/>
        <v>-9.8336910266917954</v>
      </c>
      <c r="AG342" s="18">
        <f t="shared" si="87"/>
        <v>15.72688852347337</v>
      </c>
      <c r="AH342" s="3">
        <f t="shared" si="88"/>
        <v>3.6083115076658245</v>
      </c>
      <c r="AI342" s="3">
        <f t="shared" si="89"/>
        <v>4.3517746641334014</v>
      </c>
      <c r="AJ342" s="3">
        <f t="shared" si="90"/>
        <v>4.4340597014353378</v>
      </c>
      <c r="AK342" s="3">
        <f t="shared" si="91"/>
        <v>4.38720223230942</v>
      </c>
      <c r="AL342" s="3">
        <f t="shared" si="92"/>
        <v>-4.1524165227207774</v>
      </c>
      <c r="AM342" s="3">
        <f t="shared" si="93"/>
        <v>6.8659326842707173</v>
      </c>
      <c r="AN342" t="str">
        <f t="shared" si="94"/>
        <v>BI-RUI-C002LD</v>
      </c>
      <c r="AO342" t="str">
        <f t="shared" si="95"/>
        <v>BI-RUI-C002LD</v>
      </c>
    </row>
    <row r="343" spans="1:41">
      <c r="A343" s="1">
        <v>28</v>
      </c>
      <c r="B343" t="s">
        <v>33</v>
      </c>
      <c r="C343" t="s">
        <v>86</v>
      </c>
      <c r="E343" s="5">
        <v>56.609374227044263</v>
      </c>
      <c r="F343" s="5">
        <v>54.092467022521937</v>
      </c>
      <c r="G343" s="5">
        <v>52.399820253867063</v>
      </c>
      <c r="H343" s="5">
        <v>59.79232104199027</v>
      </c>
      <c r="I343" s="5">
        <v>54.114421715210803</v>
      </c>
      <c r="J343" s="5">
        <v>53.320844223717991</v>
      </c>
      <c r="K343" s="5">
        <v>59.068093350943641</v>
      </c>
      <c r="L343" s="5">
        <v>55.750685639985058</v>
      </c>
      <c r="M343" s="5">
        <v>67.694020751675055</v>
      </c>
      <c r="N343" s="5">
        <v>58.283485092482472</v>
      </c>
      <c r="O343" s="5">
        <v>55.042170455792103</v>
      </c>
      <c r="P343" s="5">
        <v>66.649342053617119</v>
      </c>
      <c r="Q343" s="5">
        <v>60.330541262299597</v>
      </c>
      <c r="R343" s="5">
        <v>60.405160559362102</v>
      </c>
      <c r="S343" s="5">
        <v>72.758366923863974</v>
      </c>
      <c r="T343" s="5">
        <v>57.305444901293363</v>
      </c>
      <c r="U343" s="5">
        <v>59.959694864114851</v>
      </c>
      <c r="V343" s="5">
        <v>72.601903182229151</v>
      </c>
      <c r="W343" s="5">
        <v>62.748429707673537</v>
      </c>
      <c r="X343" s="5">
        <v>53.481660353723257</v>
      </c>
      <c r="Y343" s="5">
        <v>73.245565968832949</v>
      </c>
      <c r="Z343" s="3">
        <f t="shared" si="80"/>
        <v>4.2095539731772007</v>
      </c>
      <c r="AA343" s="3">
        <f t="shared" si="81"/>
        <v>6.4714768182722793</v>
      </c>
      <c r="AB343" s="3">
        <f t="shared" si="82"/>
        <v>-8.6259274007314133</v>
      </c>
      <c r="AC343" s="3">
        <f t="shared" si="83"/>
        <v>-8.3658569611346465</v>
      </c>
      <c r="AD343" s="3">
        <f t="shared" si="84"/>
        <v>-12.427825661564377</v>
      </c>
      <c r="AE343" s="3">
        <f t="shared" si="85"/>
        <v>-15.296458280935788</v>
      </c>
      <c r="AF343" s="3">
        <f t="shared" si="86"/>
        <v>-10.497136261159412</v>
      </c>
      <c r="AG343" s="18">
        <f t="shared" si="87"/>
        <v>2.516907204522326</v>
      </c>
      <c r="AH343" s="3">
        <f t="shared" si="88"/>
        <v>1.6926467686548747</v>
      </c>
      <c r="AI343" s="3">
        <f t="shared" si="89"/>
        <v>3.3174077109585838</v>
      </c>
      <c r="AJ343" s="3">
        <f t="shared" si="90"/>
        <v>3.2413146366903689</v>
      </c>
      <c r="AK343" s="3">
        <f t="shared" si="91"/>
        <v>-7.4619297062504586E-2</v>
      </c>
      <c r="AL343" s="3">
        <f t="shared" si="92"/>
        <v>-2.6542499628214884</v>
      </c>
      <c r="AM343" s="3">
        <f t="shared" si="93"/>
        <v>9.2667693539502807</v>
      </c>
      <c r="AN343" t="str">
        <f t="shared" si="94"/>
        <v>BI-RUI-C002LD</v>
      </c>
      <c r="AO343" t="str">
        <f t="shared" si="95"/>
        <v>BI-RUI-C002LD</v>
      </c>
    </row>
    <row r="344" spans="1:41">
      <c r="A344" s="1">
        <v>529</v>
      </c>
      <c r="B344" t="s">
        <v>34</v>
      </c>
      <c r="C344" t="s">
        <v>86</v>
      </c>
      <c r="E344" s="5">
        <v>58.269546170072132</v>
      </c>
      <c r="F344" s="5">
        <v>54.287596265877347</v>
      </c>
      <c r="G344" s="5">
        <v>68.256024591633334</v>
      </c>
      <c r="H344" s="5">
        <v>64.661520004384712</v>
      </c>
      <c r="I344" s="5">
        <v>56.640875709331937</v>
      </c>
      <c r="J344" s="5">
        <v>54.769226185547588</v>
      </c>
      <c r="K344" s="5">
        <v>60.020173184173792</v>
      </c>
      <c r="L344" s="5">
        <v>61.428124639889162</v>
      </c>
      <c r="M344" s="5">
        <v>56.851247970445833</v>
      </c>
      <c r="N344" s="5">
        <v>59.062812814947172</v>
      </c>
      <c r="O344" s="5">
        <v>55.644688509809939</v>
      </c>
      <c r="P344" s="5">
        <v>56.647567771814337</v>
      </c>
      <c r="Q344" s="5">
        <v>63.151481902171938</v>
      </c>
      <c r="R344" s="5">
        <v>58.148140891797851</v>
      </c>
      <c r="S344" s="5">
        <v>72.687328098818369</v>
      </c>
      <c r="T344" s="5">
        <v>58.036364827661153</v>
      </c>
      <c r="U344" s="5">
        <v>58.912301630876847</v>
      </c>
      <c r="V344" s="5">
        <v>72.723994813438352</v>
      </c>
      <c r="W344" s="5">
        <v>58.668640629357029</v>
      </c>
      <c r="X344" s="5">
        <v>52.950192659043992</v>
      </c>
      <c r="Y344" s="5">
        <v>73.120870168728715</v>
      </c>
      <c r="Z344" s="3">
        <f t="shared" si="80"/>
        <v>-9.9864784215612019</v>
      </c>
      <c r="AA344" s="3">
        <f t="shared" si="81"/>
        <v>9.8922938188371248</v>
      </c>
      <c r="AB344" s="3">
        <f t="shared" si="82"/>
        <v>3.1689252137279595</v>
      </c>
      <c r="AC344" s="3">
        <f t="shared" si="83"/>
        <v>2.4152450431328347</v>
      </c>
      <c r="AD344" s="3">
        <f t="shared" si="84"/>
        <v>-9.5358461966464318</v>
      </c>
      <c r="AE344" s="3">
        <f t="shared" si="85"/>
        <v>-14.6876299857772</v>
      </c>
      <c r="AF344" s="3">
        <f t="shared" si="86"/>
        <v>-14.452229539371686</v>
      </c>
      <c r="AG344" s="18">
        <f t="shared" si="87"/>
        <v>3.981949904194785</v>
      </c>
      <c r="AH344" s="3">
        <f t="shared" si="88"/>
        <v>-13.968428325755987</v>
      </c>
      <c r="AI344" s="3">
        <f t="shared" si="89"/>
        <v>-1.4079514557153701</v>
      </c>
      <c r="AJ344" s="3">
        <f t="shared" si="90"/>
        <v>3.4181243051372334</v>
      </c>
      <c r="AK344" s="3">
        <f t="shared" si="91"/>
        <v>5.0033410103740863</v>
      </c>
      <c r="AL344" s="3">
        <f t="shared" si="92"/>
        <v>-0.87593680321569423</v>
      </c>
      <c r="AM344" s="3">
        <f t="shared" si="93"/>
        <v>5.7184479703130364</v>
      </c>
      <c r="AN344" t="str">
        <f t="shared" si="94"/>
        <v>BI-RUI-C002LD</v>
      </c>
      <c r="AO344" t="str">
        <f t="shared" si="95"/>
        <v/>
      </c>
    </row>
    <row r="345" spans="1:41">
      <c r="A345" s="1">
        <v>403</v>
      </c>
      <c r="B345" t="s">
        <v>35</v>
      </c>
      <c r="C345" t="s">
        <v>86</v>
      </c>
      <c r="E345" s="5">
        <v>60.024328358478797</v>
      </c>
      <c r="F345" s="5">
        <v>55.489409424121988</v>
      </c>
      <c r="G345" s="5">
        <v>56.508908143845467</v>
      </c>
      <c r="H345" s="5">
        <v>63.793385711654523</v>
      </c>
      <c r="I345" s="5">
        <v>55.604236604291273</v>
      </c>
      <c r="J345" s="5">
        <v>65.42954776563802</v>
      </c>
      <c r="K345" s="5">
        <v>62.321464627542383</v>
      </c>
      <c r="L345" s="5">
        <v>58.822485893121588</v>
      </c>
      <c r="M345" s="5">
        <v>67.193321847262496</v>
      </c>
      <c r="N345" s="5">
        <v>62.324895352373801</v>
      </c>
      <c r="O345" s="5">
        <v>59.105707753037471</v>
      </c>
      <c r="P345" s="5">
        <v>66.678092385244355</v>
      </c>
      <c r="Q345" s="5">
        <v>66.172154117037337</v>
      </c>
      <c r="R345" s="5">
        <v>58.761848554845443</v>
      </c>
      <c r="S345" s="5">
        <v>73.697022457948719</v>
      </c>
      <c r="T345" s="5">
        <v>60.142868834817811</v>
      </c>
      <c r="U345" s="5">
        <v>58.921270525124868</v>
      </c>
      <c r="V345" s="5">
        <v>73.284433097724943</v>
      </c>
      <c r="W345" s="5">
        <v>59.48884302062217</v>
      </c>
      <c r="X345" s="5">
        <v>54.253347346582594</v>
      </c>
      <c r="Y345" s="5">
        <v>71.613786458201588</v>
      </c>
      <c r="Z345" s="3">
        <f t="shared" si="80"/>
        <v>3.5154202146333304</v>
      </c>
      <c r="AA345" s="3">
        <f t="shared" si="81"/>
        <v>-1.6361620539834973</v>
      </c>
      <c r="AB345" s="3">
        <f t="shared" si="82"/>
        <v>-4.8718572197201127</v>
      </c>
      <c r="AC345" s="3">
        <f t="shared" si="83"/>
        <v>-4.353197032870554</v>
      </c>
      <c r="AD345" s="3">
        <f t="shared" si="84"/>
        <v>-7.5248683409113823</v>
      </c>
      <c r="AE345" s="3">
        <f t="shared" si="85"/>
        <v>-13.141564262907131</v>
      </c>
      <c r="AF345" s="3">
        <f t="shared" si="86"/>
        <v>-12.124943437579418</v>
      </c>
      <c r="AG345" s="18">
        <f t="shared" si="87"/>
        <v>4.5349189343568099</v>
      </c>
      <c r="AH345" s="3">
        <f t="shared" si="88"/>
        <v>-1.0194987197234795</v>
      </c>
      <c r="AI345" s="3">
        <f t="shared" si="89"/>
        <v>3.4989787344207954</v>
      </c>
      <c r="AJ345" s="3">
        <f t="shared" si="90"/>
        <v>3.2191875993363297</v>
      </c>
      <c r="AK345" s="3">
        <f t="shared" si="91"/>
        <v>7.4103055621918941</v>
      </c>
      <c r="AL345" s="3">
        <f t="shared" si="92"/>
        <v>1.2215983096929435</v>
      </c>
      <c r="AM345" s="3">
        <f t="shared" si="93"/>
        <v>5.2354956740395764</v>
      </c>
      <c r="AN345" t="str">
        <f t="shared" si="94"/>
        <v>BI-RUI-C002LD</v>
      </c>
      <c r="AO345" t="str">
        <f t="shared" si="95"/>
        <v/>
      </c>
    </row>
    <row r="346" spans="1:41">
      <c r="A346" s="1">
        <v>340</v>
      </c>
      <c r="B346" t="s">
        <v>36</v>
      </c>
      <c r="C346" t="s">
        <v>86</v>
      </c>
      <c r="E346" s="5">
        <v>66.168630142312651</v>
      </c>
      <c r="F346" s="5">
        <v>60.239397769527017</v>
      </c>
      <c r="G346" s="5">
        <v>60.807225204620359</v>
      </c>
      <c r="H346" s="5">
        <v>64.840186349663483</v>
      </c>
      <c r="I346" s="5">
        <v>59.649095245317973</v>
      </c>
      <c r="J346" s="5">
        <v>62.679674717100333</v>
      </c>
      <c r="K346" s="5">
        <v>62.964245732256067</v>
      </c>
      <c r="L346" s="5">
        <v>60.81824910847385</v>
      </c>
      <c r="M346" s="5">
        <v>61.221172057701587</v>
      </c>
      <c r="N346" s="5">
        <v>63.892006828498417</v>
      </c>
      <c r="O346" s="5">
        <v>59.416018043794658</v>
      </c>
      <c r="P346" s="5">
        <v>62.390149777211413</v>
      </c>
      <c r="Q346" s="5">
        <v>65.626372410730411</v>
      </c>
      <c r="R346" s="5">
        <v>60.260652844448963</v>
      </c>
      <c r="S346" s="5">
        <v>73.225035044467774</v>
      </c>
      <c r="T346" s="5">
        <v>63.57279005233552</v>
      </c>
      <c r="U346" s="5">
        <v>59.739316975835791</v>
      </c>
      <c r="V346" s="5">
        <v>75.832482868833935</v>
      </c>
      <c r="W346" s="5">
        <v>63.486107409385262</v>
      </c>
      <c r="X346" s="5">
        <v>58.710951858955418</v>
      </c>
      <c r="Y346" s="5">
        <v>74.544867942717502</v>
      </c>
      <c r="Z346" s="3">
        <f t="shared" si="80"/>
        <v>5.3614049376922921</v>
      </c>
      <c r="AA346" s="3">
        <f t="shared" si="81"/>
        <v>2.1605116325631499</v>
      </c>
      <c r="AB346" s="3">
        <f t="shared" si="82"/>
        <v>1.7430736745544806</v>
      </c>
      <c r="AC346" s="3">
        <f t="shared" si="83"/>
        <v>1.5018570512870042</v>
      </c>
      <c r="AD346" s="3">
        <f t="shared" si="84"/>
        <v>-7.5986626337373622</v>
      </c>
      <c r="AE346" s="3">
        <f t="shared" si="85"/>
        <v>-12.259692816498415</v>
      </c>
      <c r="AF346" s="3">
        <f t="shared" si="86"/>
        <v>-11.05876053333224</v>
      </c>
      <c r="AG346" s="18">
        <f t="shared" si="87"/>
        <v>5.9292323727856342</v>
      </c>
      <c r="AH346" s="3">
        <f t="shared" si="88"/>
        <v>-0.5678274350933421</v>
      </c>
      <c r="AI346" s="3">
        <f t="shared" si="89"/>
        <v>2.1459966237822172</v>
      </c>
      <c r="AJ346" s="3">
        <f t="shared" si="90"/>
        <v>4.4759887847037589</v>
      </c>
      <c r="AK346" s="3">
        <f t="shared" si="91"/>
        <v>5.3657195662814487</v>
      </c>
      <c r="AL346" s="3">
        <f t="shared" si="92"/>
        <v>3.8334730764997289</v>
      </c>
      <c r="AM346" s="3">
        <f t="shared" si="93"/>
        <v>4.7751555504298437</v>
      </c>
      <c r="AN346" t="str">
        <f t="shared" si="94"/>
        <v>BI-RUI-C002LD</v>
      </c>
      <c r="AO346" t="str">
        <f t="shared" si="95"/>
        <v/>
      </c>
    </row>
    <row r="347" spans="1:41">
      <c r="A347" s="1">
        <v>91</v>
      </c>
      <c r="B347" t="s">
        <v>37</v>
      </c>
      <c r="C347" t="s">
        <v>86</v>
      </c>
      <c r="E347" s="5">
        <v>64.877029891917616</v>
      </c>
      <c r="F347" s="5">
        <v>65.067514697710138</v>
      </c>
      <c r="G347" s="5">
        <v>67.22101259824781</v>
      </c>
      <c r="H347" s="5">
        <v>61.877361386301487</v>
      </c>
      <c r="I347" s="5">
        <v>63.914300968377802</v>
      </c>
      <c r="J347" s="5">
        <v>67.903532149306329</v>
      </c>
      <c r="K347" s="5">
        <v>60.992072944269012</v>
      </c>
      <c r="L347" s="5">
        <v>63.031261788578981</v>
      </c>
      <c r="M347" s="5">
        <v>65.864143994699319</v>
      </c>
      <c r="N347" s="5">
        <v>62.192174265237213</v>
      </c>
      <c r="O347" s="5">
        <v>65.189468817523831</v>
      </c>
      <c r="P347" s="5">
        <v>67.723900386787463</v>
      </c>
      <c r="Q347" s="5">
        <v>67.193910460144664</v>
      </c>
      <c r="R347" s="5">
        <v>64.207749149940341</v>
      </c>
      <c r="S347" s="5">
        <v>71.948530795058062</v>
      </c>
      <c r="T347" s="5">
        <v>66.153047962157515</v>
      </c>
      <c r="U347" s="5">
        <v>66.692831276713576</v>
      </c>
      <c r="V347" s="5">
        <v>71.902538104109965</v>
      </c>
      <c r="W347" s="5">
        <v>69.647678633814962</v>
      </c>
      <c r="X347" s="5">
        <v>57.364628690497838</v>
      </c>
      <c r="Y347" s="5">
        <v>76.532632256958649</v>
      </c>
      <c r="Z347" s="3">
        <f t="shared" si="80"/>
        <v>-2.3439827063301948</v>
      </c>
      <c r="AA347" s="3">
        <f t="shared" si="81"/>
        <v>-6.026170763004842</v>
      </c>
      <c r="AB347" s="3">
        <f t="shared" si="82"/>
        <v>-4.8720710504303071</v>
      </c>
      <c r="AC347" s="3">
        <f t="shared" si="83"/>
        <v>-5.5317261215502498</v>
      </c>
      <c r="AD347" s="3">
        <f t="shared" si="84"/>
        <v>-4.7546203349133975</v>
      </c>
      <c r="AE347" s="3">
        <f t="shared" si="85"/>
        <v>-5.7494901419524496</v>
      </c>
      <c r="AF347" s="3">
        <f t="shared" si="86"/>
        <v>-6.8849536231436872</v>
      </c>
      <c r="AG347" s="18">
        <f t="shared" si="87"/>
        <v>-0.19048480579252214</v>
      </c>
      <c r="AH347" s="3">
        <f t="shared" si="88"/>
        <v>-2.1534979005376726</v>
      </c>
      <c r="AI347" s="3">
        <f t="shared" si="89"/>
        <v>-2.0391888443099688</v>
      </c>
      <c r="AJ347" s="3">
        <f t="shared" si="90"/>
        <v>-2.9972945522866183</v>
      </c>
      <c r="AK347" s="3">
        <f t="shared" si="91"/>
        <v>2.9861613102043236</v>
      </c>
      <c r="AL347" s="3">
        <f t="shared" si="92"/>
        <v>-0.5397833145560611</v>
      </c>
      <c r="AM347" s="3">
        <f t="shared" si="93"/>
        <v>12.283049943317124</v>
      </c>
      <c r="AN347" t="str">
        <f t="shared" si="94"/>
        <v>BI-RUI-C002LD</v>
      </c>
      <c r="AO347" t="str">
        <f t="shared" si="95"/>
        <v/>
      </c>
    </row>
    <row r="348" spans="1:41">
      <c r="A348" s="1">
        <v>715</v>
      </c>
      <c r="B348" t="s">
        <v>38</v>
      </c>
      <c r="C348" t="s">
        <v>86</v>
      </c>
      <c r="E348" s="5">
        <v>49.625002618301203</v>
      </c>
      <c r="F348" s="5">
        <v>49.559039966190632</v>
      </c>
      <c r="G348" s="5">
        <v>46.748535429910291</v>
      </c>
      <c r="H348" s="5">
        <v>50.268439026607453</v>
      </c>
      <c r="I348" s="5">
        <v>47.686641272107053</v>
      </c>
      <c r="J348" s="5">
        <v>58.233048789238772</v>
      </c>
      <c r="K348" s="5">
        <v>50.85414926892912</v>
      </c>
      <c r="L348" s="5">
        <v>49.179387270871302</v>
      </c>
      <c r="M348" s="5">
        <v>48.351308978084887</v>
      </c>
      <c r="N348" s="5">
        <v>50.456599293618453</v>
      </c>
      <c r="O348" s="5">
        <v>50.52434703197342</v>
      </c>
      <c r="P348" s="5">
        <v>49.048675598276887</v>
      </c>
      <c r="Q348" s="5">
        <v>54.041036057277367</v>
      </c>
      <c r="R348" s="5">
        <v>51.251747192955648</v>
      </c>
      <c r="S348" s="5">
        <v>60.73108109692825</v>
      </c>
      <c r="T348" s="5">
        <v>50.22878627885067</v>
      </c>
      <c r="U348" s="5">
        <v>50.108942494192853</v>
      </c>
      <c r="V348" s="5">
        <v>65.100744389343078</v>
      </c>
      <c r="W348" s="5">
        <v>47.467758801935908</v>
      </c>
      <c r="X348" s="5">
        <v>46.847825584553291</v>
      </c>
      <c r="Y348" s="5">
        <v>60.149889178517427</v>
      </c>
      <c r="Z348" s="3">
        <f t="shared" si="80"/>
        <v>2.8764671883909116</v>
      </c>
      <c r="AA348" s="3">
        <f t="shared" si="81"/>
        <v>-7.9646097626313193</v>
      </c>
      <c r="AB348" s="3">
        <f t="shared" si="82"/>
        <v>2.5028402908442331</v>
      </c>
      <c r="AC348" s="3">
        <f t="shared" si="83"/>
        <v>1.4079236953415659</v>
      </c>
      <c r="AD348" s="3">
        <f t="shared" si="84"/>
        <v>-6.690045039650883</v>
      </c>
      <c r="AE348" s="3">
        <f t="shared" si="85"/>
        <v>-14.871958110492407</v>
      </c>
      <c r="AF348" s="3">
        <f t="shared" si="86"/>
        <v>-12.682130376581519</v>
      </c>
      <c r="AG348" s="18">
        <f t="shared" si="87"/>
        <v>6.596265211057073E-2</v>
      </c>
      <c r="AH348" s="3">
        <f t="shared" si="88"/>
        <v>2.8105045362803409</v>
      </c>
      <c r="AI348" s="3">
        <f t="shared" si="89"/>
        <v>1.6747619980578179</v>
      </c>
      <c r="AJ348" s="3">
        <f t="shared" si="90"/>
        <v>-6.7747738354967169E-2</v>
      </c>
      <c r="AK348" s="3">
        <f t="shared" si="91"/>
        <v>2.7892888643217191</v>
      </c>
      <c r="AL348" s="3">
        <f t="shared" si="92"/>
        <v>0.11984378465781731</v>
      </c>
      <c r="AM348" s="3">
        <f t="shared" si="93"/>
        <v>0.61993321738261642</v>
      </c>
      <c r="AN348" t="str">
        <f t="shared" si="94"/>
        <v>BI-RUI-C002LD</v>
      </c>
      <c r="AO348" t="str">
        <f t="shared" si="95"/>
        <v/>
      </c>
    </row>
    <row r="349" spans="1:41">
      <c r="A349" s="1">
        <v>653</v>
      </c>
      <c r="B349" t="s">
        <v>39</v>
      </c>
      <c r="C349" t="s">
        <v>86</v>
      </c>
      <c r="E349" s="5">
        <v>59.086239968442072</v>
      </c>
      <c r="F349" s="5">
        <v>49.054829579625917</v>
      </c>
      <c r="G349" s="5">
        <v>49.966605023478159</v>
      </c>
      <c r="H349" s="5">
        <v>68.302709401602428</v>
      </c>
      <c r="I349" s="5">
        <v>48.507136881890311</v>
      </c>
      <c r="J349" s="5">
        <v>50.411736017669369</v>
      </c>
      <c r="K349" s="5">
        <v>57.910509594863058</v>
      </c>
      <c r="L349" s="5">
        <v>63.351014094304297</v>
      </c>
      <c r="M349" s="5">
        <v>64.593136749887918</v>
      </c>
      <c r="N349" s="5">
        <v>54.257343982588758</v>
      </c>
      <c r="O349" s="5">
        <v>57.251965226297123</v>
      </c>
      <c r="P349" s="5">
        <v>60.829300850467561</v>
      </c>
      <c r="Q349" s="5">
        <v>55.11787502687541</v>
      </c>
      <c r="R349" s="5">
        <v>56.733494514876718</v>
      </c>
      <c r="S349" s="5">
        <v>64.536540561307405</v>
      </c>
      <c r="T349" s="5">
        <v>50.640816547978311</v>
      </c>
      <c r="U349" s="5">
        <v>48.995583347346439</v>
      </c>
      <c r="V349" s="5">
        <v>65.942265812102164</v>
      </c>
      <c r="W349" s="5">
        <v>50.112603114696697</v>
      </c>
      <c r="X349" s="5">
        <v>51.67740635273276</v>
      </c>
      <c r="Y349" s="5">
        <v>64.266067845522471</v>
      </c>
      <c r="Z349" s="3">
        <f t="shared" si="80"/>
        <v>9.1196349449639129</v>
      </c>
      <c r="AA349" s="3">
        <f t="shared" si="81"/>
        <v>17.890973383933058</v>
      </c>
      <c r="AB349" s="3">
        <f t="shared" si="82"/>
        <v>-6.6826271550248606</v>
      </c>
      <c r="AC349" s="3">
        <f t="shared" si="83"/>
        <v>-6.5719568678788036</v>
      </c>
      <c r="AD349" s="3">
        <f t="shared" si="84"/>
        <v>-9.4186655344319945</v>
      </c>
      <c r="AE349" s="3">
        <f t="shared" si="85"/>
        <v>-15.301449264123853</v>
      </c>
      <c r="AF349" s="3">
        <f t="shared" si="86"/>
        <v>-14.153464730825775</v>
      </c>
      <c r="AG349" s="18">
        <f t="shared" si="87"/>
        <v>10.031410388816155</v>
      </c>
      <c r="AH349" s="3">
        <f t="shared" si="88"/>
        <v>-0.91177544385224252</v>
      </c>
      <c r="AI349" s="3">
        <f t="shared" si="89"/>
        <v>-5.4405044994412393</v>
      </c>
      <c r="AJ349" s="3">
        <f t="shared" si="90"/>
        <v>-2.9946212437083659</v>
      </c>
      <c r="AK349" s="3">
        <f t="shared" si="91"/>
        <v>-1.6156194880013075</v>
      </c>
      <c r="AL349" s="3">
        <f t="shared" si="92"/>
        <v>1.6452332006318713</v>
      </c>
      <c r="AM349" s="3">
        <f t="shared" si="93"/>
        <v>-1.5648032380360632</v>
      </c>
      <c r="AN349" t="str">
        <f t="shared" si="94"/>
        <v>BI-RUI-C002LD</v>
      </c>
      <c r="AO349" t="str">
        <f t="shared" si="95"/>
        <v/>
      </c>
    </row>
    <row r="350" spans="1:41">
      <c r="A350" s="1">
        <v>592</v>
      </c>
      <c r="B350" t="s">
        <v>40</v>
      </c>
      <c r="C350" t="s">
        <v>86</v>
      </c>
      <c r="E350" s="5">
        <v>55.19513886336911</v>
      </c>
      <c r="F350" s="5">
        <v>51.619883969632262</v>
      </c>
      <c r="G350" s="5">
        <v>59.046478310438957</v>
      </c>
      <c r="H350" s="5">
        <v>53.26617848088916</v>
      </c>
      <c r="I350" s="5">
        <v>49.676899881647188</v>
      </c>
      <c r="J350" s="5">
        <v>48.893092877827101</v>
      </c>
      <c r="K350" s="5">
        <v>53.183147378982127</v>
      </c>
      <c r="L350" s="5">
        <v>50.651281055429237</v>
      </c>
      <c r="M350" s="5">
        <v>47.513989609487538</v>
      </c>
      <c r="N350" s="5">
        <v>55.487530356971263</v>
      </c>
      <c r="O350" s="5">
        <v>49.496641773098133</v>
      </c>
      <c r="P350" s="5">
        <v>65.724645710260432</v>
      </c>
      <c r="Q350" s="5">
        <v>57.395336043509872</v>
      </c>
      <c r="R350" s="5">
        <v>59.072333202261539</v>
      </c>
      <c r="S350" s="5">
        <v>68.510383657990175</v>
      </c>
      <c r="T350" s="5">
        <v>51.39006597168197</v>
      </c>
      <c r="U350" s="5">
        <v>54.237701572206738</v>
      </c>
      <c r="V350" s="5">
        <v>69.673162746065586</v>
      </c>
      <c r="W350" s="5">
        <v>55.802339269983861</v>
      </c>
      <c r="X350" s="5">
        <v>46.622689807696567</v>
      </c>
      <c r="Y350" s="5">
        <v>68.150836547994203</v>
      </c>
      <c r="Z350" s="3">
        <f t="shared" si="80"/>
        <v>-3.8513394470698472</v>
      </c>
      <c r="AA350" s="3">
        <f t="shared" si="81"/>
        <v>4.3730856030620586</v>
      </c>
      <c r="AB350" s="3">
        <f t="shared" si="82"/>
        <v>5.6691577694945892</v>
      </c>
      <c r="AC350" s="3">
        <f t="shared" si="83"/>
        <v>-10.23711535328917</v>
      </c>
      <c r="AD350" s="3">
        <f t="shared" si="84"/>
        <v>-11.115047614480304</v>
      </c>
      <c r="AE350" s="3">
        <f t="shared" si="85"/>
        <v>-18.283096774383615</v>
      </c>
      <c r="AF350" s="3">
        <f t="shared" si="86"/>
        <v>-12.348497278010342</v>
      </c>
      <c r="AG350" s="18">
        <f t="shared" si="87"/>
        <v>3.5752548937368474</v>
      </c>
      <c r="AH350" s="3">
        <f t="shared" si="88"/>
        <v>-7.4265943408066946</v>
      </c>
      <c r="AI350" s="3">
        <f t="shared" si="89"/>
        <v>2.5318663235528902</v>
      </c>
      <c r="AJ350" s="3">
        <f t="shared" si="90"/>
        <v>5.9908885838731294</v>
      </c>
      <c r="AK350" s="3">
        <f t="shared" si="91"/>
        <v>-1.6769971587516679</v>
      </c>
      <c r="AL350" s="3">
        <f t="shared" si="92"/>
        <v>-2.8476356005247681</v>
      </c>
      <c r="AM350" s="3">
        <f t="shared" si="93"/>
        <v>9.1796494622872942</v>
      </c>
      <c r="AN350" t="str">
        <f t="shared" si="94"/>
        <v>BI-RUI-C002LD</v>
      </c>
      <c r="AO350" t="str">
        <f t="shared" si="95"/>
        <v>BI-RUI-C002LD</v>
      </c>
    </row>
    <row r="351" spans="1:41" s="12" customFormat="1">
      <c r="A351" s="1">
        <v>154</v>
      </c>
      <c r="B351" s="12" t="s">
        <v>41</v>
      </c>
      <c r="C351" s="12" t="s">
        <v>86</v>
      </c>
      <c r="D351"/>
      <c r="E351" s="5">
        <v>57.236634267209418</v>
      </c>
      <c r="F351" s="5">
        <v>50.860154036060202</v>
      </c>
      <c r="G351" s="5">
        <v>64.403063121179457</v>
      </c>
      <c r="H351" s="5">
        <v>58.974336498914759</v>
      </c>
      <c r="I351" s="5">
        <v>58.030981928123943</v>
      </c>
      <c r="J351" s="5">
        <v>67.899306884243003</v>
      </c>
      <c r="K351" s="5">
        <v>58.316707617834453</v>
      </c>
      <c r="L351" s="5">
        <v>52.62593221291354</v>
      </c>
      <c r="M351" s="5">
        <v>66.901849731988989</v>
      </c>
      <c r="N351" s="5">
        <v>59.55727815324785</v>
      </c>
      <c r="O351" s="5">
        <v>57.579484198322753</v>
      </c>
      <c r="P351" s="5">
        <v>69.590114429474482</v>
      </c>
      <c r="Q351" s="5">
        <v>67.233325602202029</v>
      </c>
      <c r="R351" s="5">
        <v>55.658516150852982</v>
      </c>
      <c r="S351" s="5">
        <v>71.806261569209724</v>
      </c>
      <c r="T351" s="5">
        <v>58.468368452095383</v>
      </c>
      <c r="U351" s="5">
        <v>53.4780287585682</v>
      </c>
      <c r="V351" s="5">
        <v>72.239084332645945</v>
      </c>
      <c r="W351" s="5">
        <v>63.168683390922602</v>
      </c>
      <c r="X351" s="5">
        <v>54.196714090079418</v>
      </c>
      <c r="Y351" s="5">
        <v>71.973591298558148</v>
      </c>
      <c r="Z351" s="3">
        <f t="shared" si="80"/>
        <v>-7.1664288539700394</v>
      </c>
      <c r="AA351" s="3">
        <f t="shared" si="81"/>
        <v>-8.924970385328244</v>
      </c>
      <c r="AB351" s="3">
        <f t="shared" si="82"/>
        <v>-8.5851421141545359</v>
      </c>
      <c r="AC351" s="3">
        <f t="shared" si="83"/>
        <v>-10.032836276226632</v>
      </c>
      <c r="AD351" s="3">
        <f t="shared" si="84"/>
        <v>-4.5729359670076946</v>
      </c>
      <c r="AE351" s="3">
        <f t="shared" si="85"/>
        <v>-13.770715880550561</v>
      </c>
      <c r="AF351" s="3">
        <f t="shared" si="86"/>
        <v>-8.8049079076355454</v>
      </c>
      <c r="AG351" s="18">
        <f t="shared" si="87"/>
        <v>6.3764802311492161</v>
      </c>
      <c r="AH351" s="3">
        <f t="shared" si="88"/>
        <v>-13.542909085119256</v>
      </c>
      <c r="AI351" s="3">
        <f t="shared" si="89"/>
        <v>5.6907754049209132</v>
      </c>
      <c r="AJ351" s="3">
        <f t="shared" si="90"/>
        <v>1.9777939549250974</v>
      </c>
      <c r="AK351" s="3">
        <f t="shared" si="91"/>
        <v>11.574809451349047</v>
      </c>
      <c r="AL351" s="3">
        <f t="shared" si="92"/>
        <v>4.9903396935271829</v>
      </c>
      <c r="AM351" s="3">
        <f t="shared" si="93"/>
        <v>8.9719693008431847</v>
      </c>
      <c r="AN351" t="str">
        <f t="shared" si="94"/>
        <v>BI-RUI-C002LD</v>
      </c>
      <c r="AO351" t="str">
        <f t="shared" si="95"/>
        <v/>
      </c>
    </row>
    <row r="352" spans="1:41">
      <c r="A352" s="2">
        <v>216</v>
      </c>
      <c r="B352" t="s">
        <v>27</v>
      </c>
      <c r="C352" t="s">
        <v>87</v>
      </c>
      <c r="D352" t="s">
        <v>88</v>
      </c>
      <c r="E352" s="5">
        <v>59.533024185873202</v>
      </c>
      <c r="F352" s="5">
        <v>58.188066390178093</v>
      </c>
      <c r="G352" s="5">
        <v>54.141317479453193</v>
      </c>
      <c r="H352" s="5">
        <v>60.125845091963733</v>
      </c>
      <c r="I352" s="5">
        <v>57.749609513039452</v>
      </c>
      <c r="J352" s="5">
        <v>56.313109356441338</v>
      </c>
      <c r="K352" s="5">
        <v>58.830209358815253</v>
      </c>
      <c r="L352" s="5">
        <v>60.470446415855939</v>
      </c>
      <c r="M352" s="5">
        <v>53.404353403995522</v>
      </c>
      <c r="N352" s="5">
        <v>58.990223023274787</v>
      </c>
      <c r="O352" s="5">
        <v>60.73993685542797</v>
      </c>
      <c r="P352" s="5">
        <v>53.955659329053091</v>
      </c>
      <c r="Q352" s="5">
        <v>60.067381753267767</v>
      </c>
      <c r="R352" s="5">
        <v>58.955660869038283</v>
      </c>
      <c r="S352" s="5">
        <v>53.630649409853071</v>
      </c>
      <c r="T352" s="5">
        <v>57.12000478603283</v>
      </c>
      <c r="U352" s="5">
        <v>61.589022673512027</v>
      </c>
      <c r="V352" s="5">
        <v>54.607193158625719</v>
      </c>
      <c r="W352" s="5">
        <v>58.193160997016307</v>
      </c>
      <c r="X352" s="5">
        <v>54.964836086661222</v>
      </c>
      <c r="Y352" s="5">
        <v>64.26110582907738</v>
      </c>
      <c r="Z352" s="3">
        <f t="shared" si="80"/>
        <v>5.3917067064200097</v>
      </c>
      <c r="AA352" s="3">
        <f t="shared" si="81"/>
        <v>3.812735735522395</v>
      </c>
      <c r="AB352" s="3">
        <f t="shared" si="82"/>
        <v>5.4258559548197312</v>
      </c>
      <c r="AC352" s="3">
        <f t="shared" si="83"/>
        <v>5.0345636942216956</v>
      </c>
      <c r="AD352" s="3">
        <f t="shared" si="84"/>
        <v>6.4367323434146968</v>
      </c>
      <c r="AE352" s="3">
        <f t="shared" si="85"/>
        <v>2.5128116274071104</v>
      </c>
      <c r="AF352" s="3">
        <f t="shared" si="86"/>
        <v>-6.0679448320610732</v>
      </c>
      <c r="AG352" s="18">
        <f t="shared" si="87"/>
        <v>1.3449577956951089</v>
      </c>
      <c r="AH352" s="3">
        <f t="shared" si="88"/>
        <v>4.0467489107249008</v>
      </c>
      <c r="AI352" s="3">
        <f t="shared" si="89"/>
        <v>-1.6402370570406859</v>
      </c>
      <c r="AJ352" s="3">
        <f t="shared" si="90"/>
        <v>-1.7497138321531835</v>
      </c>
      <c r="AK352" s="3">
        <f t="shared" si="91"/>
        <v>1.1117208842294843</v>
      </c>
      <c r="AL352" s="3">
        <f t="shared" si="92"/>
        <v>-4.4690178874791968</v>
      </c>
      <c r="AM352" s="3">
        <f t="shared" si="93"/>
        <v>3.2283249103550844</v>
      </c>
      <c r="AN352" t="str">
        <f t="shared" si="94"/>
        <v>BI-RUI-C003LD</v>
      </c>
      <c r="AO352" t="str">
        <f t="shared" si="95"/>
        <v>BI-RUI-C003LD</v>
      </c>
    </row>
    <row r="353" spans="1:41">
      <c r="A353" s="1">
        <v>279</v>
      </c>
      <c r="B353" t="s">
        <v>30</v>
      </c>
      <c r="C353" t="s">
        <v>87</v>
      </c>
      <c r="E353" s="5">
        <v>61.779049057392619</v>
      </c>
      <c r="F353" s="5">
        <v>60.194117426639629</v>
      </c>
      <c r="G353" s="5">
        <v>50.422450415342759</v>
      </c>
      <c r="H353" s="5">
        <v>58.955556678570083</v>
      </c>
      <c r="I353" s="5">
        <v>58.800579117736874</v>
      </c>
      <c r="J353" s="5">
        <v>48.032959615452732</v>
      </c>
      <c r="K353" s="5">
        <v>60.772589689410317</v>
      </c>
      <c r="L353" s="5">
        <v>58.508462789096157</v>
      </c>
      <c r="M353" s="5">
        <v>52.811790102369763</v>
      </c>
      <c r="N353" s="5">
        <v>76.584995303526981</v>
      </c>
      <c r="O353" s="5">
        <v>58.606251719272763</v>
      </c>
      <c r="P353" s="5">
        <v>53.873489740728893</v>
      </c>
      <c r="Q353" s="5">
        <v>60.529788479784621</v>
      </c>
      <c r="R353" s="5">
        <v>62.105384837219908</v>
      </c>
      <c r="S353" s="5">
        <v>53.94165177083071</v>
      </c>
      <c r="T353" s="5">
        <v>63.965904150134577</v>
      </c>
      <c r="U353" s="5">
        <v>65.203577213844653</v>
      </c>
      <c r="V353" s="5">
        <v>55.468730079995339</v>
      </c>
      <c r="W353" s="5">
        <v>59.997616545106837</v>
      </c>
      <c r="X353" s="5">
        <v>62.188958652037229</v>
      </c>
      <c r="Y353" s="5">
        <v>57.733629035872987</v>
      </c>
      <c r="Z353" s="3">
        <f t="shared" si="80"/>
        <v>11.35659864204986</v>
      </c>
      <c r="AA353" s="3">
        <f t="shared" si="81"/>
        <v>10.922597063117351</v>
      </c>
      <c r="AB353" s="3">
        <f t="shared" si="82"/>
        <v>7.9607995870405546</v>
      </c>
      <c r="AC353" s="3">
        <f t="shared" si="83"/>
        <v>22.711505562798088</v>
      </c>
      <c r="AD353" s="3">
        <f t="shared" si="84"/>
        <v>6.5881367089539111</v>
      </c>
      <c r="AE353" s="3">
        <f t="shared" si="85"/>
        <v>8.4971740701392378</v>
      </c>
      <c r="AF353" s="3">
        <f t="shared" si="86"/>
        <v>2.2639875092338499</v>
      </c>
      <c r="AG353" s="18">
        <f t="shared" si="87"/>
        <v>1.5849316307529904</v>
      </c>
      <c r="AH353" s="3">
        <f t="shared" si="88"/>
        <v>9.77166701129687</v>
      </c>
      <c r="AI353" s="3">
        <f t="shared" si="89"/>
        <v>2.2641269003141602</v>
      </c>
      <c r="AJ353" s="3">
        <f t="shared" si="90"/>
        <v>17.978743584254218</v>
      </c>
      <c r="AK353" s="3">
        <f t="shared" si="91"/>
        <v>-1.5755963574352876</v>
      </c>
      <c r="AL353" s="3">
        <f t="shared" si="92"/>
        <v>-1.2376730637100763</v>
      </c>
      <c r="AM353" s="3">
        <f t="shared" si="93"/>
        <v>-2.1913421069303922</v>
      </c>
      <c r="AN353" t="str">
        <f t="shared" si="94"/>
        <v/>
      </c>
      <c r="AO353" t="str">
        <f t="shared" si="95"/>
        <v>BI-RUI-C003LD</v>
      </c>
    </row>
    <row r="354" spans="1:41">
      <c r="A354" s="1">
        <v>467</v>
      </c>
      <c r="B354" t="s">
        <v>32</v>
      </c>
      <c r="C354" t="s">
        <v>87</v>
      </c>
      <c r="E354" s="5">
        <v>57.159702312004313</v>
      </c>
      <c r="F354" s="5">
        <v>54.097275230866103</v>
      </c>
      <c r="G354" s="5">
        <v>50.050213128598507</v>
      </c>
      <c r="H354" s="5">
        <v>56.019291075420298</v>
      </c>
      <c r="I354" s="5">
        <v>55.988370639030087</v>
      </c>
      <c r="J354" s="5">
        <v>48.964179087339453</v>
      </c>
      <c r="K354" s="5">
        <v>57.638352087419221</v>
      </c>
      <c r="L354" s="5">
        <v>56.903915334348433</v>
      </c>
      <c r="M354" s="5">
        <v>49.905223768103312</v>
      </c>
      <c r="N354" s="5">
        <v>59.948487031599711</v>
      </c>
      <c r="O354" s="5">
        <v>59.139030903346587</v>
      </c>
      <c r="P354" s="5">
        <v>50.303590387465569</v>
      </c>
      <c r="Q354" s="5">
        <v>57.753823251735383</v>
      </c>
      <c r="R354" s="5">
        <v>58.96424770932768</v>
      </c>
      <c r="S354" s="5">
        <v>52.668432650184641</v>
      </c>
      <c r="T354" s="5">
        <v>56.887406966726282</v>
      </c>
      <c r="U354" s="5">
        <v>60.834477648864393</v>
      </c>
      <c r="V354" s="5">
        <v>54.275073440928708</v>
      </c>
      <c r="W354" s="5">
        <v>57.788972229168621</v>
      </c>
      <c r="X354" s="5">
        <v>54.820349209161783</v>
      </c>
      <c r="Y354" s="5">
        <v>55.064907906581112</v>
      </c>
      <c r="Z354" s="3">
        <f t="shared" si="80"/>
        <v>7.109489183405806</v>
      </c>
      <c r="AA354" s="3">
        <f t="shared" si="81"/>
        <v>7.0551119880808457</v>
      </c>
      <c r="AB354" s="3">
        <f t="shared" si="82"/>
        <v>7.7331283193159095</v>
      </c>
      <c r="AC354" s="3">
        <f t="shared" si="83"/>
        <v>9.6448966441341426</v>
      </c>
      <c r="AD354" s="3">
        <f t="shared" si="84"/>
        <v>5.085390601550742</v>
      </c>
      <c r="AE354" s="3">
        <f t="shared" si="85"/>
        <v>2.6123335257975739</v>
      </c>
      <c r="AF354" s="3">
        <f t="shared" si="86"/>
        <v>2.724064322587509</v>
      </c>
      <c r="AG354" s="18">
        <f t="shared" si="87"/>
        <v>3.0624270811382104</v>
      </c>
      <c r="AH354" s="3">
        <f t="shared" si="88"/>
        <v>4.0470621022675957</v>
      </c>
      <c r="AI354" s="3">
        <f t="shared" si="89"/>
        <v>0.73443675307078848</v>
      </c>
      <c r="AJ354" s="3">
        <f t="shared" si="90"/>
        <v>0.80945612825312452</v>
      </c>
      <c r="AK354" s="3">
        <f t="shared" si="91"/>
        <v>-1.2104244575922962</v>
      </c>
      <c r="AL354" s="3">
        <f t="shared" si="92"/>
        <v>-3.9470706821381114</v>
      </c>
      <c r="AM354" s="3">
        <f t="shared" si="93"/>
        <v>2.968623020006838</v>
      </c>
      <c r="AN354" t="str">
        <f t="shared" si="94"/>
        <v/>
      </c>
      <c r="AO354" t="str">
        <f t="shared" si="95"/>
        <v>BI-RUI-C003LD</v>
      </c>
    </row>
    <row r="355" spans="1:41">
      <c r="A355" s="1">
        <v>29</v>
      </c>
      <c r="B355" t="s">
        <v>33</v>
      </c>
      <c r="C355" t="s">
        <v>87</v>
      </c>
      <c r="E355" s="5">
        <v>55.567921097308783</v>
      </c>
      <c r="F355" s="5">
        <v>54.880044716933213</v>
      </c>
      <c r="G355" s="5">
        <v>51.487700607721301</v>
      </c>
      <c r="H355" s="5">
        <v>56.056779138495877</v>
      </c>
      <c r="I355" s="5">
        <v>55.818570634478426</v>
      </c>
      <c r="J355" s="5">
        <v>48.467621771905087</v>
      </c>
      <c r="K355" s="5">
        <v>56.871185177536773</v>
      </c>
      <c r="L355" s="5">
        <v>55.963096042906308</v>
      </c>
      <c r="M355" s="5">
        <v>50.221566879010282</v>
      </c>
      <c r="N355" s="5">
        <v>58.996401088752457</v>
      </c>
      <c r="O355" s="5">
        <v>63.528843018290729</v>
      </c>
      <c r="P355" s="5">
        <v>51.193103100161757</v>
      </c>
      <c r="Q355" s="5">
        <v>58.549686257779932</v>
      </c>
      <c r="R355" s="5">
        <v>60.700412071831558</v>
      </c>
      <c r="S355" s="5">
        <v>53.713155407131268</v>
      </c>
      <c r="T355" s="5">
        <v>58.370522422825317</v>
      </c>
      <c r="U355" s="5">
        <v>63.323009140074362</v>
      </c>
      <c r="V355" s="5">
        <v>53.886746366263203</v>
      </c>
      <c r="W355" s="5">
        <v>56.394243664124168</v>
      </c>
      <c r="X355" s="5">
        <v>58.635845973451922</v>
      </c>
      <c r="Y355" s="5">
        <v>54.161775242429037</v>
      </c>
      <c r="Z355" s="3">
        <f t="shared" si="80"/>
        <v>4.0802204895874823</v>
      </c>
      <c r="AA355" s="3">
        <f t="shared" si="81"/>
        <v>7.5891573665907899</v>
      </c>
      <c r="AB355" s="3">
        <f t="shared" si="82"/>
        <v>6.6496182985264909</v>
      </c>
      <c r="AC355" s="3">
        <f t="shared" si="83"/>
        <v>7.8032979885906997</v>
      </c>
      <c r="AD355" s="3">
        <f t="shared" si="84"/>
        <v>4.8365308506486642</v>
      </c>
      <c r="AE355" s="3">
        <f t="shared" si="85"/>
        <v>4.4837760565621139</v>
      </c>
      <c r="AF355" s="3">
        <f t="shared" si="86"/>
        <v>2.2324684216951312</v>
      </c>
      <c r="AG355" s="18">
        <f t="shared" si="87"/>
        <v>0.68787638037557031</v>
      </c>
      <c r="AH355" s="3">
        <f t="shared" si="88"/>
        <v>3.392344109211912</v>
      </c>
      <c r="AI355" s="3">
        <f t="shared" si="89"/>
        <v>0.90808913463046537</v>
      </c>
      <c r="AJ355" s="3">
        <f t="shared" si="90"/>
        <v>-4.5324419295382725</v>
      </c>
      <c r="AK355" s="3">
        <f t="shared" si="91"/>
        <v>-2.1507258140516257</v>
      </c>
      <c r="AL355" s="3">
        <f t="shared" si="92"/>
        <v>-4.9524867172490445</v>
      </c>
      <c r="AM355" s="3">
        <f t="shared" si="93"/>
        <v>-2.2416023093277531</v>
      </c>
      <c r="AN355" t="str">
        <f t="shared" si="94"/>
        <v/>
      </c>
      <c r="AO355" t="str">
        <f t="shared" si="95"/>
        <v>BI-RUI-C003LD</v>
      </c>
    </row>
    <row r="356" spans="1:41">
      <c r="A356" s="1">
        <v>530</v>
      </c>
      <c r="B356" t="s">
        <v>34</v>
      </c>
      <c r="C356" t="s">
        <v>87</v>
      </c>
      <c r="E356" s="5">
        <v>60.001644325102362</v>
      </c>
      <c r="F356" s="5">
        <v>60.163462199076157</v>
      </c>
      <c r="G356" s="5">
        <v>50.996741371377972</v>
      </c>
      <c r="H356" s="5">
        <v>58.885760725216791</v>
      </c>
      <c r="I356" s="5">
        <v>58.122206386105411</v>
      </c>
      <c r="J356" s="5">
        <v>50.779410849515827</v>
      </c>
      <c r="K356" s="5">
        <v>59.407063017940757</v>
      </c>
      <c r="L356" s="5">
        <v>59.380654129370171</v>
      </c>
      <c r="M356" s="5">
        <v>50.946635764290761</v>
      </c>
      <c r="N356" s="5">
        <v>59.575731119501476</v>
      </c>
      <c r="O356" s="5">
        <v>62.955119941141568</v>
      </c>
      <c r="P356" s="5">
        <v>50.526084203958852</v>
      </c>
      <c r="Q356" s="5">
        <v>60.384597478950234</v>
      </c>
      <c r="R356" s="5">
        <v>68.121177896550464</v>
      </c>
      <c r="S356" s="5">
        <v>59.503218615092813</v>
      </c>
      <c r="T356" s="5">
        <v>59.860841848460034</v>
      </c>
      <c r="U356" s="5">
        <v>67.07291842517597</v>
      </c>
      <c r="V356" s="5">
        <v>59.48860668776787</v>
      </c>
      <c r="W356" s="5">
        <v>59.0756092822065</v>
      </c>
      <c r="X356" s="5">
        <v>58.401630799148442</v>
      </c>
      <c r="Y356" s="5">
        <v>58.974484789473763</v>
      </c>
      <c r="Z356" s="3">
        <f t="shared" si="80"/>
        <v>9.0049029537243896</v>
      </c>
      <c r="AA356" s="3">
        <f t="shared" si="81"/>
        <v>8.106349875700964</v>
      </c>
      <c r="AB356" s="3">
        <f t="shared" si="82"/>
        <v>8.4604272536499963</v>
      </c>
      <c r="AC356" s="3">
        <f t="shared" si="83"/>
        <v>9.049646915542624</v>
      </c>
      <c r="AD356" s="3">
        <f t="shared" si="84"/>
        <v>0.88137886385742092</v>
      </c>
      <c r="AE356" s="3">
        <f t="shared" si="85"/>
        <v>0.37223516069216345</v>
      </c>
      <c r="AF356" s="3">
        <f t="shared" si="86"/>
        <v>0.10112449273273683</v>
      </c>
      <c r="AG356" s="18">
        <f t="shared" si="87"/>
        <v>-0.16181787397379566</v>
      </c>
      <c r="AH356" s="3">
        <f t="shared" si="88"/>
        <v>9.1667208276981853</v>
      </c>
      <c r="AI356" s="3">
        <f t="shared" si="89"/>
        <v>2.6408888570585987E-2</v>
      </c>
      <c r="AJ356" s="3">
        <f t="shared" si="90"/>
        <v>-3.3793888216400916</v>
      </c>
      <c r="AK356" s="3">
        <f t="shared" si="91"/>
        <v>-7.73658041760023</v>
      </c>
      <c r="AL356" s="3">
        <f t="shared" si="92"/>
        <v>-7.2120765767159369</v>
      </c>
      <c r="AM356" s="3">
        <f t="shared" si="93"/>
        <v>0.67397848305805752</v>
      </c>
      <c r="AN356" t="str">
        <f t="shared" si="94"/>
        <v/>
      </c>
      <c r="AO356" t="str">
        <f t="shared" si="95"/>
        <v>BI-RUI-C003LD</v>
      </c>
    </row>
    <row r="357" spans="1:41">
      <c r="A357" s="1">
        <v>404</v>
      </c>
      <c r="B357" t="s">
        <v>35</v>
      </c>
      <c r="C357" t="s">
        <v>87</v>
      </c>
      <c r="E357" s="5">
        <v>58.873983811938757</v>
      </c>
      <c r="F357" s="5">
        <v>58.109621663831412</v>
      </c>
      <c r="G357" s="5">
        <v>49.634479098777682</v>
      </c>
      <c r="H357" s="5">
        <v>58.184888442627127</v>
      </c>
      <c r="I357" s="5">
        <v>59.885409359836849</v>
      </c>
      <c r="J357" s="5">
        <v>49.946353254391553</v>
      </c>
      <c r="K357" s="5">
        <v>60.374496648921863</v>
      </c>
      <c r="L357" s="5">
        <v>62.827512007044952</v>
      </c>
      <c r="M357" s="5">
        <v>49.466469099010837</v>
      </c>
      <c r="N357" s="5">
        <v>61.691817410723928</v>
      </c>
      <c r="O357" s="5">
        <v>64.443568259372213</v>
      </c>
      <c r="P357" s="5">
        <v>52.302071349647221</v>
      </c>
      <c r="Q357" s="5">
        <v>61.935876267443348</v>
      </c>
      <c r="R357" s="5">
        <v>67.552940561751186</v>
      </c>
      <c r="S357" s="5">
        <v>58.710158114328507</v>
      </c>
      <c r="T357" s="5">
        <v>58.8553441395159</v>
      </c>
      <c r="U357" s="5">
        <v>66.591699417638267</v>
      </c>
      <c r="V357" s="5">
        <v>60.184165077411279</v>
      </c>
      <c r="W357" s="5">
        <v>58.982954946786023</v>
      </c>
      <c r="X357" s="5">
        <v>58.699525308301659</v>
      </c>
      <c r="Y357" s="5">
        <v>60.047136194744198</v>
      </c>
      <c r="Z357" s="3">
        <f t="shared" si="80"/>
        <v>9.2395047131610752</v>
      </c>
      <c r="AA357" s="3">
        <f t="shared" si="81"/>
        <v>8.2385351882355735</v>
      </c>
      <c r="AB357" s="3">
        <f t="shared" si="82"/>
        <v>10.908027549911026</v>
      </c>
      <c r="AC357" s="3">
        <f t="shared" si="83"/>
        <v>9.389746061076707</v>
      </c>
      <c r="AD357" s="3">
        <f t="shared" si="84"/>
        <v>3.2257181531148404</v>
      </c>
      <c r="AE357" s="3">
        <f t="shared" si="85"/>
        <v>-1.3288209378953795</v>
      </c>
      <c r="AF357" s="3">
        <f t="shared" si="86"/>
        <v>-1.0641812479581745</v>
      </c>
      <c r="AG357" s="18">
        <f t="shared" si="87"/>
        <v>0.76436214810734526</v>
      </c>
      <c r="AH357" s="3">
        <f t="shared" si="88"/>
        <v>8.47514256505373</v>
      </c>
      <c r="AI357" s="3">
        <f t="shared" si="89"/>
        <v>-2.4530153581230891</v>
      </c>
      <c r="AJ357" s="3">
        <f t="shared" si="90"/>
        <v>-2.7517508486482853</v>
      </c>
      <c r="AK357" s="3">
        <f t="shared" si="91"/>
        <v>-5.6170642943078377</v>
      </c>
      <c r="AL357" s="3">
        <f t="shared" si="92"/>
        <v>-7.7363552781223675</v>
      </c>
      <c r="AM357" s="3">
        <f t="shared" si="93"/>
        <v>0.28342963848436398</v>
      </c>
      <c r="AN357" t="str">
        <f t="shared" si="94"/>
        <v/>
      </c>
      <c r="AO357" t="str">
        <f t="shared" si="95"/>
        <v>BI-RUI-C003LD</v>
      </c>
    </row>
    <row r="358" spans="1:41">
      <c r="A358" s="1">
        <v>341</v>
      </c>
      <c r="B358" t="s">
        <v>36</v>
      </c>
      <c r="C358" t="s">
        <v>87</v>
      </c>
      <c r="E358" s="5">
        <v>59.546492821989638</v>
      </c>
      <c r="F358" s="5">
        <v>65.093752933677379</v>
      </c>
      <c r="G358" s="5">
        <v>49.836618885180037</v>
      </c>
      <c r="H358" s="5">
        <v>58.568827926443383</v>
      </c>
      <c r="I358" s="5">
        <v>63.806568823354517</v>
      </c>
      <c r="J358" s="5">
        <v>49.948011856295018</v>
      </c>
      <c r="K358" s="5">
        <v>59.315181907198657</v>
      </c>
      <c r="L358" s="5">
        <v>64.729125432576467</v>
      </c>
      <c r="M358" s="5">
        <v>51.252547157657773</v>
      </c>
      <c r="N358" s="5">
        <v>58.678493090913541</v>
      </c>
      <c r="O358" s="5">
        <v>65.502758585542054</v>
      </c>
      <c r="P358" s="5">
        <v>49.612356688243842</v>
      </c>
      <c r="Q358" s="5">
        <v>61.374389603065097</v>
      </c>
      <c r="R358" s="5">
        <v>68.830509858600962</v>
      </c>
      <c r="S358" s="5">
        <v>55.898837648085859</v>
      </c>
      <c r="T358" s="5">
        <v>65.236069742835625</v>
      </c>
      <c r="U358" s="5">
        <v>69.516121448788297</v>
      </c>
      <c r="V358" s="5">
        <v>59.682734367053527</v>
      </c>
      <c r="W358" s="5">
        <v>58.523250837362497</v>
      </c>
      <c r="X358" s="5">
        <v>56.242944371054108</v>
      </c>
      <c r="Y358" s="5">
        <v>59.957774347812652</v>
      </c>
      <c r="Z358" s="3">
        <f t="shared" si="80"/>
        <v>9.7098739368096005</v>
      </c>
      <c r="AA358" s="3">
        <f t="shared" si="81"/>
        <v>8.6208160701483649</v>
      </c>
      <c r="AB358" s="3">
        <f t="shared" si="82"/>
        <v>8.0626347495408837</v>
      </c>
      <c r="AC358" s="3">
        <f t="shared" si="83"/>
        <v>9.0661364026696987</v>
      </c>
      <c r="AD358" s="3">
        <f t="shared" si="84"/>
        <v>5.4755519549792382</v>
      </c>
      <c r="AE358" s="3">
        <f t="shared" si="85"/>
        <v>5.5533353757820976</v>
      </c>
      <c r="AF358" s="3">
        <f t="shared" si="86"/>
        <v>-1.4345235104501555</v>
      </c>
      <c r="AG358" s="18">
        <f t="shared" si="87"/>
        <v>-5.5472601116877414</v>
      </c>
      <c r="AH358" s="3">
        <f t="shared" si="88"/>
        <v>15.257134048497342</v>
      </c>
      <c r="AI358" s="3">
        <f t="shared" si="89"/>
        <v>-5.4139435253778103</v>
      </c>
      <c r="AJ358" s="3">
        <f t="shared" si="90"/>
        <v>-6.8242654946285128</v>
      </c>
      <c r="AK358" s="3">
        <f t="shared" si="91"/>
        <v>-7.4561202555358648</v>
      </c>
      <c r="AL358" s="3">
        <f t="shared" si="92"/>
        <v>-4.2800517059526726</v>
      </c>
      <c r="AM358" s="3">
        <f t="shared" si="93"/>
        <v>2.2803064663083887</v>
      </c>
      <c r="AN358" t="str">
        <f t="shared" si="94"/>
        <v/>
      </c>
      <c r="AO358" t="str">
        <f t="shared" si="95"/>
        <v>BI-RUI-C003LD</v>
      </c>
    </row>
    <row r="359" spans="1:41">
      <c r="A359" s="1">
        <v>92</v>
      </c>
      <c r="B359" t="s">
        <v>37</v>
      </c>
      <c r="C359" t="s">
        <v>87</v>
      </c>
      <c r="E359" s="5">
        <v>57.80198423525411</v>
      </c>
      <c r="F359" s="5">
        <v>55.574390970829128</v>
      </c>
      <c r="G359" s="5">
        <v>52.428930155788002</v>
      </c>
      <c r="H359" s="5">
        <v>70.406366529624819</v>
      </c>
      <c r="I359" s="5">
        <v>76.790932393525111</v>
      </c>
      <c r="J359" s="5">
        <v>70.221667569744625</v>
      </c>
      <c r="K359" s="5">
        <v>65.507834592821425</v>
      </c>
      <c r="L359" s="5">
        <v>62.332112597537773</v>
      </c>
      <c r="M359" s="5">
        <v>78.00941428852947</v>
      </c>
      <c r="N359" s="5">
        <v>58.35301778981534</v>
      </c>
      <c r="O359" s="5">
        <v>61.135724440101249</v>
      </c>
      <c r="P359" s="5">
        <v>50.598872291005428</v>
      </c>
      <c r="Q359" s="5">
        <v>66.855493305196902</v>
      </c>
      <c r="R359" s="5">
        <v>72.78921039628213</v>
      </c>
      <c r="S359" s="5">
        <v>74.424234935661673</v>
      </c>
      <c r="T359" s="5">
        <v>61.769831671189628</v>
      </c>
      <c r="U359" s="5">
        <v>0</v>
      </c>
      <c r="V359" s="5">
        <v>77.459009487944144</v>
      </c>
      <c r="W359" s="5">
        <v>0</v>
      </c>
      <c r="X359" s="5">
        <v>0</v>
      </c>
      <c r="Y359" s="5">
        <v>0</v>
      </c>
      <c r="Z359" s="3">
        <f t="shared" si="80"/>
        <v>5.3730540794661081</v>
      </c>
      <c r="AA359" s="3">
        <f t="shared" si="81"/>
        <v>0.18469895988019402</v>
      </c>
      <c r="AB359" s="3">
        <f t="shared" si="82"/>
        <v>-12.501579695708045</v>
      </c>
      <c r="AC359" s="3">
        <f t="shared" si="83"/>
        <v>7.7541454988099119</v>
      </c>
      <c r="AD359" s="3">
        <f t="shared" si="84"/>
        <v>-7.5687416304647712</v>
      </c>
      <c r="AE359" s="3">
        <f t="shared" si="85"/>
        <v>-15.689177816754516</v>
      </c>
      <c r="AF359" s="3">
        <f t="shared" si="86"/>
        <v>0</v>
      </c>
      <c r="AG359" s="18">
        <f t="shared" si="87"/>
        <v>2.2275932644249821</v>
      </c>
      <c r="AH359" s="3">
        <f t="shared" si="88"/>
        <v>3.1454608150411261</v>
      </c>
      <c r="AI359" s="3">
        <f t="shared" si="89"/>
        <v>3.1757219952836522</v>
      </c>
      <c r="AJ359" s="3">
        <f t="shared" si="90"/>
        <v>-2.7827066502859097</v>
      </c>
      <c r="AK359" s="3">
        <f t="shared" si="91"/>
        <v>-5.9337170910852279</v>
      </c>
      <c r="AL359" s="3">
        <f t="shared" si="92"/>
        <v>61.769831671189628</v>
      </c>
      <c r="AM359" s="3">
        <f t="shared" si="93"/>
        <v>0</v>
      </c>
      <c r="AN359" t="str">
        <f t="shared" si="94"/>
        <v>BI-RUI-C003LD</v>
      </c>
      <c r="AO359" t="str">
        <f t="shared" si="95"/>
        <v/>
      </c>
    </row>
    <row r="360" spans="1:41">
      <c r="A360" s="1">
        <v>716</v>
      </c>
      <c r="B360" t="s">
        <v>38</v>
      </c>
      <c r="C360" t="s">
        <v>87</v>
      </c>
      <c r="E360" s="5">
        <v>56.742734565119491</v>
      </c>
      <c r="F360" s="5">
        <v>54.114643651355109</v>
      </c>
      <c r="G360" s="5">
        <v>50.213873149059147</v>
      </c>
      <c r="H360" s="5">
        <v>80.897268635678458</v>
      </c>
      <c r="I360" s="5">
        <v>54.749336466518059</v>
      </c>
      <c r="J360" s="5">
        <v>49.343975919268992</v>
      </c>
      <c r="K360" s="5">
        <v>55.916873520981888</v>
      </c>
      <c r="L360" s="5">
        <v>58.475960963491218</v>
      </c>
      <c r="M360" s="5">
        <v>49.356975641457417</v>
      </c>
      <c r="N360" s="5">
        <v>58.505998116750121</v>
      </c>
      <c r="O360" s="5">
        <v>58.59505991574872</v>
      </c>
      <c r="P360" s="5">
        <v>50.469808360979883</v>
      </c>
      <c r="Q360" s="5">
        <v>59.544332547690608</v>
      </c>
      <c r="R360" s="5">
        <v>62.522893894526462</v>
      </c>
      <c r="S360" s="5">
        <v>54.705239418982337</v>
      </c>
      <c r="T360" s="5">
        <v>57.925857991144341</v>
      </c>
      <c r="U360" s="5">
        <v>64.553380564248371</v>
      </c>
      <c r="V360" s="5">
        <v>55.344147401022923</v>
      </c>
      <c r="W360" s="5">
        <v>57.46804116967165</v>
      </c>
      <c r="X360" s="5">
        <v>56.254605685217477</v>
      </c>
      <c r="Y360" s="5">
        <v>53.906480550904689</v>
      </c>
      <c r="Z360" s="3">
        <f t="shared" si="80"/>
        <v>6.5288614160603444</v>
      </c>
      <c r="AA360" s="3">
        <f t="shared" si="81"/>
        <v>31.553292716409466</v>
      </c>
      <c r="AB360" s="3">
        <f t="shared" si="82"/>
        <v>6.5598978795244705</v>
      </c>
      <c r="AC360" s="3">
        <f t="shared" si="83"/>
        <v>8.0361897557702378</v>
      </c>
      <c r="AD360" s="3">
        <f t="shared" si="84"/>
        <v>4.8390931287082708</v>
      </c>
      <c r="AE360" s="3">
        <f t="shared" si="85"/>
        <v>2.5817105901214177</v>
      </c>
      <c r="AF360" s="3">
        <f t="shared" si="86"/>
        <v>3.5615606187669613</v>
      </c>
      <c r="AG360" s="18">
        <f t="shared" si="87"/>
        <v>2.6280909137643818</v>
      </c>
      <c r="AH360" s="3">
        <f t="shared" si="88"/>
        <v>3.9007705022959627</v>
      </c>
      <c r="AI360" s="3">
        <f t="shared" si="89"/>
        <v>-2.5590874425093304</v>
      </c>
      <c r="AJ360" s="3">
        <f t="shared" si="90"/>
        <v>-8.9061798998599784E-2</v>
      </c>
      <c r="AK360" s="3">
        <f t="shared" si="91"/>
        <v>-2.9785613468358534</v>
      </c>
      <c r="AL360" s="3">
        <f t="shared" si="92"/>
        <v>-6.6275225731040308</v>
      </c>
      <c r="AM360" s="3">
        <f t="shared" si="93"/>
        <v>1.2134354844541733</v>
      </c>
      <c r="AN360" t="str">
        <f t="shared" si="94"/>
        <v/>
      </c>
      <c r="AO360" t="str">
        <f t="shared" si="95"/>
        <v>BI-RUI-C003LD</v>
      </c>
    </row>
    <row r="361" spans="1:41">
      <c r="A361" s="1">
        <v>654</v>
      </c>
      <c r="B361" t="s">
        <v>39</v>
      </c>
      <c r="C361" t="s">
        <v>87</v>
      </c>
      <c r="E361" s="5">
        <v>73.132485636462746</v>
      </c>
      <c r="F361" s="5">
        <v>59.068026629110371</v>
      </c>
      <c r="G361" s="5">
        <v>52.97776908418772</v>
      </c>
      <c r="H361" s="5">
        <v>58.701140607617802</v>
      </c>
      <c r="I361" s="5">
        <v>58.604201105232477</v>
      </c>
      <c r="J361" s="5">
        <v>52.462049901315012</v>
      </c>
      <c r="K361" s="5">
        <v>58.157841626090367</v>
      </c>
      <c r="L361" s="5">
        <v>58.520726519200309</v>
      </c>
      <c r="M361" s="5">
        <v>53.614864641556991</v>
      </c>
      <c r="N361" s="5">
        <v>57.93785775610872</v>
      </c>
      <c r="O361" s="5">
        <v>59.904196432446277</v>
      </c>
      <c r="P361" s="5">
        <v>53.667812067191527</v>
      </c>
      <c r="Q361" s="5">
        <v>61.214486655021197</v>
      </c>
      <c r="R361" s="5">
        <v>62.768281407898471</v>
      </c>
      <c r="S361" s="5">
        <v>56.752509842239768</v>
      </c>
      <c r="T361" s="5">
        <v>59.409202749893502</v>
      </c>
      <c r="U361" s="5">
        <v>70.046209402334881</v>
      </c>
      <c r="V361" s="5">
        <v>61.662605546980089</v>
      </c>
      <c r="W361" s="5">
        <v>60.153955470423867</v>
      </c>
      <c r="X361" s="5">
        <v>63.95130351528767</v>
      </c>
      <c r="Y361" s="5">
        <v>57.424246462243708</v>
      </c>
      <c r="Z361" s="3">
        <f t="shared" si="80"/>
        <v>20.154716552275026</v>
      </c>
      <c r="AA361" s="3">
        <f t="shared" si="81"/>
        <v>6.2390907063027896</v>
      </c>
      <c r="AB361" s="3">
        <f t="shared" si="82"/>
        <v>4.5429769845333752</v>
      </c>
      <c r="AC361" s="3">
        <f t="shared" si="83"/>
        <v>4.2700456889171932</v>
      </c>
      <c r="AD361" s="3">
        <f t="shared" si="84"/>
        <v>4.4619768127814297</v>
      </c>
      <c r="AE361" s="3">
        <f t="shared" si="85"/>
        <v>-2.2534027970865864</v>
      </c>
      <c r="AF361" s="3">
        <f t="shared" si="86"/>
        <v>2.7297090081801585</v>
      </c>
      <c r="AG361" s="18">
        <f t="shared" si="87"/>
        <v>14.064459007352376</v>
      </c>
      <c r="AH361" s="3">
        <f t="shared" si="88"/>
        <v>6.0902575449226504</v>
      </c>
      <c r="AI361" s="3">
        <f t="shared" si="89"/>
        <v>-0.36288489310994265</v>
      </c>
      <c r="AJ361" s="3">
        <f t="shared" si="90"/>
        <v>-1.966338676337557</v>
      </c>
      <c r="AK361" s="3">
        <f t="shared" si="91"/>
        <v>-1.5537947528772733</v>
      </c>
      <c r="AL361" s="3">
        <f t="shared" si="92"/>
        <v>-10.637006652441379</v>
      </c>
      <c r="AM361" s="3">
        <f t="shared" si="93"/>
        <v>-3.7973480448638028</v>
      </c>
      <c r="AN361" t="str">
        <f t="shared" si="94"/>
        <v>BI-RUI-C003LD</v>
      </c>
      <c r="AO361" t="str">
        <f t="shared" si="95"/>
        <v>BI-RUI-C003LD</v>
      </c>
    </row>
    <row r="362" spans="1:41">
      <c r="A362" s="1">
        <v>593</v>
      </c>
      <c r="B362" t="s">
        <v>40</v>
      </c>
      <c r="C362" t="s">
        <v>87</v>
      </c>
      <c r="E362" s="5">
        <v>58.84399061249286</v>
      </c>
      <c r="F362" s="5">
        <v>56.473996954587648</v>
      </c>
      <c r="G362" s="5">
        <v>51.01140567859737</v>
      </c>
      <c r="H362" s="5">
        <v>73.708980307151307</v>
      </c>
      <c r="I362" s="5">
        <v>58.028969960749563</v>
      </c>
      <c r="J362" s="5">
        <v>53.064002550904718</v>
      </c>
      <c r="K362" s="5">
        <v>59.511115883185873</v>
      </c>
      <c r="L362" s="5">
        <v>59.700812933314303</v>
      </c>
      <c r="M362" s="5">
        <v>50.071274663863001</v>
      </c>
      <c r="N362" s="5">
        <v>64.27170940804983</v>
      </c>
      <c r="O362" s="5">
        <v>56.982332184871012</v>
      </c>
      <c r="P362" s="5">
        <v>52.117992041904508</v>
      </c>
      <c r="Q362" s="5">
        <v>63.10593578473145</v>
      </c>
      <c r="R362" s="5">
        <v>60.1354591625187</v>
      </c>
      <c r="S362" s="5">
        <v>53.13224660662339</v>
      </c>
      <c r="T362" s="5">
        <v>58.019049072601199</v>
      </c>
      <c r="U362" s="5">
        <v>64.76970228110018</v>
      </c>
      <c r="V362" s="5">
        <v>55.972249906446557</v>
      </c>
      <c r="W362" s="5">
        <v>64.932527330314628</v>
      </c>
      <c r="X362" s="5">
        <v>56.852630023715712</v>
      </c>
      <c r="Y362" s="5">
        <v>56.818835590305063</v>
      </c>
      <c r="Z362" s="3">
        <f t="shared" si="80"/>
        <v>7.8325849338954896</v>
      </c>
      <c r="AA362" s="3">
        <f t="shared" si="81"/>
        <v>20.64497775624659</v>
      </c>
      <c r="AB362" s="3">
        <f t="shared" si="82"/>
        <v>9.4398412193228722</v>
      </c>
      <c r="AC362" s="3">
        <f t="shared" si="83"/>
        <v>12.153717366145322</v>
      </c>
      <c r="AD362" s="3">
        <f t="shared" si="84"/>
        <v>9.9736891781080601</v>
      </c>
      <c r="AE362" s="3">
        <f t="shared" si="85"/>
        <v>2.0467991661546421</v>
      </c>
      <c r="AF362" s="3">
        <f t="shared" si="86"/>
        <v>8.1136917400095641</v>
      </c>
      <c r="AG362" s="18">
        <f t="shared" si="87"/>
        <v>2.3699936579052121</v>
      </c>
      <c r="AH362" s="3">
        <f t="shared" si="88"/>
        <v>5.4625912759902775</v>
      </c>
      <c r="AI362" s="3">
        <f t="shared" si="89"/>
        <v>-0.18969705012843008</v>
      </c>
      <c r="AJ362" s="3">
        <f t="shared" si="90"/>
        <v>7.2893772231788176</v>
      </c>
      <c r="AK362" s="3">
        <f t="shared" si="91"/>
        <v>2.9704766222127503</v>
      </c>
      <c r="AL362" s="3">
        <f t="shared" si="92"/>
        <v>-6.7506532084989814</v>
      </c>
      <c r="AM362" s="3">
        <f t="shared" si="93"/>
        <v>8.0798973065989159</v>
      </c>
      <c r="AN362" t="str">
        <f t="shared" si="94"/>
        <v/>
      </c>
      <c r="AO362" t="str">
        <f t="shared" si="95"/>
        <v>BI-RUI-C003LD</v>
      </c>
    </row>
    <row r="363" spans="1:41" s="12" customFormat="1">
      <c r="A363" s="1">
        <v>155</v>
      </c>
      <c r="B363" s="12" t="s">
        <v>41</v>
      </c>
      <c r="C363" s="12" t="s">
        <v>87</v>
      </c>
      <c r="D363"/>
      <c r="E363" s="5">
        <v>59.59685104168954</v>
      </c>
      <c r="F363" s="5">
        <v>61.419052037401023</v>
      </c>
      <c r="G363" s="5">
        <v>51.683955762483848</v>
      </c>
      <c r="H363" s="5">
        <v>58.37424286933733</v>
      </c>
      <c r="I363" s="5">
        <v>59.089515086476929</v>
      </c>
      <c r="J363" s="5">
        <v>52.336945891389121</v>
      </c>
      <c r="K363" s="5">
        <v>60.484556600847057</v>
      </c>
      <c r="L363" s="5">
        <v>62.876308112200483</v>
      </c>
      <c r="M363" s="5">
        <v>54.590634733485643</v>
      </c>
      <c r="N363" s="5">
        <v>60.228039267236788</v>
      </c>
      <c r="O363" s="5">
        <v>60.812535110373098</v>
      </c>
      <c r="P363" s="5">
        <v>54.748171242444997</v>
      </c>
      <c r="Q363" s="5">
        <v>60.864604827500123</v>
      </c>
      <c r="R363" s="5">
        <v>63.147685231245767</v>
      </c>
      <c r="S363" s="5">
        <v>54.93109988328905</v>
      </c>
      <c r="T363" s="5">
        <v>59.018896206045603</v>
      </c>
      <c r="U363" s="5">
        <v>63.075043058935861</v>
      </c>
      <c r="V363" s="5">
        <v>55.636215389829857</v>
      </c>
      <c r="W363" s="5">
        <v>59.132515019572082</v>
      </c>
      <c r="X363" s="5">
        <v>59.479962691794697</v>
      </c>
      <c r="Y363" s="5">
        <v>53.932519360716647</v>
      </c>
      <c r="Z363" s="3">
        <f t="shared" si="80"/>
        <v>7.9128952792056921</v>
      </c>
      <c r="AA363" s="3">
        <f t="shared" si="81"/>
        <v>6.0372969779482091</v>
      </c>
      <c r="AB363" s="3">
        <f t="shared" si="82"/>
        <v>5.8939218673614135</v>
      </c>
      <c r="AC363" s="3">
        <f t="shared" si="83"/>
        <v>5.4798680247917915</v>
      </c>
      <c r="AD363" s="3">
        <f t="shared" si="84"/>
        <v>5.933504944211073</v>
      </c>
      <c r="AE363" s="3">
        <f t="shared" si="85"/>
        <v>3.3826808162157462</v>
      </c>
      <c r="AF363" s="3">
        <f t="shared" si="86"/>
        <v>5.1999956588554355</v>
      </c>
      <c r="AG363" s="18">
        <f t="shared" si="87"/>
        <v>-1.8222009957114835</v>
      </c>
      <c r="AH363" s="3">
        <f t="shared" si="88"/>
        <v>9.7350962749171757</v>
      </c>
      <c r="AI363" s="3">
        <f t="shared" si="89"/>
        <v>-2.3917515113534265</v>
      </c>
      <c r="AJ363" s="3">
        <f t="shared" si="90"/>
        <v>-0.58449584313630965</v>
      </c>
      <c r="AK363" s="3">
        <f t="shared" si="91"/>
        <v>-2.2830804037456431</v>
      </c>
      <c r="AL363" s="3">
        <f t="shared" si="92"/>
        <v>-4.056146852890258</v>
      </c>
      <c r="AM363" s="3">
        <f t="shared" si="93"/>
        <v>-0.3474476722226143</v>
      </c>
      <c r="AN363" t="str">
        <f t="shared" si="94"/>
        <v/>
      </c>
      <c r="AO363" t="str">
        <f t="shared" si="95"/>
        <v>BI-RUI-C003LD</v>
      </c>
    </row>
    <row r="364" spans="1:41">
      <c r="A364" s="2">
        <v>217</v>
      </c>
      <c r="B364" t="s">
        <v>27</v>
      </c>
      <c r="C364" t="s">
        <v>89</v>
      </c>
      <c r="E364" s="5">
        <v>57.466668635735097</v>
      </c>
      <c r="F364" s="5">
        <v>58.11554702221617</v>
      </c>
      <c r="G364" s="5">
        <v>57.849797908698207</v>
      </c>
      <c r="H364" s="5">
        <v>58.91436066075719</v>
      </c>
      <c r="I364" s="5">
        <v>55.17963383866374</v>
      </c>
      <c r="J364" s="5">
        <v>59.757763117674138</v>
      </c>
      <c r="K364" s="5">
        <v>58.488568715031889</v>
      </c>
      <c r="L364" s="5">
        <v>54.809066554618752</v>
      </c>
      <c r="M364" s="5">
        <v>62.968406510546806</v>
      </c>
      <c r="N364" s="5">
        <v>57.000226042790501</v>
      </c>
      <c r="O364" s="5">
        <v>62.099087879438798</v>
      </c>
      <c r="P364" s="5">
        <v>60.452511887946642</v>
      </c>
      <c r="Q364" s="5">
        <v>61.569402147345428</v>
      </c>
      <c r="R364" s="5">
        <v>61.200628886884317</v>
      </c>
      <c r="S364" s="5">
        <v>71.103452275678606</v>
      </c>
      <c r="T364" s="5">
        <v>64.242055452648188</v>
      </c>
      <c r="U364" s="5">
        <v>62.003905715188949</v>
      </c>
      <c r="V364" s="5">
        <v>71.174486799548731</v>
      </c>
      <c r="W364" s="5">
        <v>61.969322062495038</v>
      </c>
      <c r="X364" s="5">
        <v>57.719571962236017</v>
      </c>
      <c r="Y364" s="5">
        <v>70.737215270701896</v>
      </c>
      <c r="Z364" s="3">
        <f t="shared" si="80"/>
        <v>-0.38312927296311017</v>
      </c>
      <c r="AA364" s="3">
        <f t="shared" si="81"/>
        <v>-0.84340245691694804</v>
      </c>
      <c r="AB364" s="3">
        <f t="shared" si="82"/>
        <v>-4.4798377955149178</v>
      </c>
      <c r="AC364" s="3">
        <f t="shared" si="83"/>
        <v>-3.4522858451561405</v>
      </c>
      <c r="AD364" s="3">
        <f t="shared" si="84"/>
        <v>-9.5340501283331776</v>
      </c>
      <c r="AE364" s="3">
        <f t="shared" si="85"/>
        <v>-6.9324313469005432</v>
      </c>
      <c r="AF364" s="3">
        <f t="shared" si="86"/>
        <v>-8.767893208206857</v>
      </c>
      <c r="AG364" s="18">
        <f t="shared" si="87"/>
        <v>-0.64887838648107277</v>
      </c>
      <c r="AH364" s="3">
        <f t="shared" si="88"/>
        <v>0.2657491135179626</v>
      </c>
      <c r="AI364" s="3">
        <f t="shared" si="89"/>
        <v>3.6795021604131364</v>
      </c>
      <c r="AJ364" s="3">
        <f t="shared" si="90"/>
        <v>-5.0988618366482967</v>
      </c>
      <c r="AK364" s="3">
        <f t="shared" si="91"/>
        <v>0.36877326046111136</v>
      </c>
      <c r="AL364" s="3">
        <f t="shared" si="92"/>
        <v>2.2381497374592385</v>
      </c>
      <c r="AM364" s="3">
        <f t="shared" si="93"/>
        <v>4.2497501002590212</v>
      </c>
      <c r="AN364" t="str">
        <f t="shared" si="94"/>
        <v>BI-RUI-C004LD</v>
      </c>
      <c r="AO364" t="str">
        <f t="shared" si="95"/>
        <v/>
      </c>
    </row>
    <row r="365" spans="1:41">
      <c r="A365" s="1">
        <v>280</v>
      </c>
      <c r="B365" t="s">
        <v>30</v>
      </c>
      <c r="C365" t="s">
        <v>89</v>
      </c>
      <c r="E365" s="5">
        <v>57.872869248857988</v>
      </c>
      <c r="F365" s="5">
        <v>48.398640204721843</v>
      </c>
      <c r="G365" s="5">
        <v>51.257538457946268</v>
      </c>
      <c r="H365" s="5">
        <v>55.169236832113072</v>
      </c>
      <c r="I365" s="5">
        <v>50.925294842404092</v>
      </c>
      <c r="J365" s="5">
        <v>42.628973974680648</v>
      </c>
      <c r="K365" s="5">
        <v>52.115029750862938</v>
      </c>
      <c r="L365" s="5">
        <v>48.38521920426497</v>
      </c>
      <c r="M365" s="5">
        <v>49.488069155178273</v>
      </c>
      <c r="N365" s="5">
        <v>56.098823035846692</v>
      </c>
      <c r="O365" s="5">
        <v>54.994455028370659</v>
      </c>
      <c r="P365" s="5">
        <v>57.612165422239663</v>
      </c>
      <c r="Q365" s="5">
        <v>57.035894243241373</v>
      </c>
      <c r="R365" s="5">
        <v>59.645127920313783</v>
      </c>
      <c r="S365" s="5">
        <v>66.603186638737185</v>
      </c>
      <c r="T365" s="5">
        <v>56.154370410964283</v>
      </c>
      <c r="U365" s="5">
        <v>54.354336999465403</v>
      </c>
      <c r="V365" s="5">
        <v>65.643416203370862</v>
      </c>
      <c r="W365" s="5">
        <v>57.848560857819081</v>
      </c>
      <c r="X365" s="5">
        <v>54.802824649833667</v>
      </c>
      <c r="Y365" s="5">
        <v>64.87373105188243</v>
      </c>
      <c r="Z365" s="3">
        <f t="shared" si="80"/>
        <v>6.6153307909117203</v>
      </c>
      <c r="AA365" s="3">
        <f t="shared" si="81"/>
        <v>12.540262857432424</v>
      </c>
      <c r="AB365" s="3">
        <f t="shared" si="82"/>
        <v>2.6269605956846647</v>
      </c>
      <c r="AC365" s="3">
        <f t="shared" si="83"/>
        <v>-1.5133423863929707</v>
      </c>
      <c r="AD365" s="3">
        <f t="shared" si="84"/>
        <v>-9.5672923954958122</v>
      </c>
      <c r="AE365" s="3">
        <f t="shared" si="85"/>
        <v>-9.4890457924065785</v>
      </c>
      <c r="AF365" s="3">
        <f t="shared" si="86"/>
        <v>-7.0251701940633495</v>
      </c>
      <c r="AG365" s="18">
        <f t="shared" si="87"/>
        <v>9.4742290441361448</v>
      </c>
      <c r="AH365" s="3">
        <f t="shared" si="88"/>
        <v>-2.8588982532244245</v>
      </c>
      <c r="AI365" s="3">
        <f t="shared" si="89"/>
        <v>3.7298105465979674</v>
      </c>
      <c r="AJ365" s="3">
        <f t="shared" si="90"/>
        <v>1.1043680074760331</v>
      </c>
      <c r="AK365" s="3">
        <f t="shared" si="91"/>
        <v>-2.6092336770724103</v>
      </c>
      <c r="AL365" s="3">
        <f t="shared" si="92"/>
        <v>1.8000334114988803</v>
      </c>
      <c r="AM365" s="3">
        <f t="shared" si="93"/>
        <v>3.0457362079854136</v>
      </c>
      <c r="AN365" t="str">
        <f t="shared" si="94"/>
        <v>BI-RUI-C004LD</v>
      </c>
      <c r="AO365" t="str">
        <f t="shared" si="95"/>
        <v/>
      </c>
    </row>
    <row r="366" spans="1:41">
      <c r="A366" s="1">
        <v>468</v>
      </c>
      <c r="B366" t="s">
        <v>32</v>
      </c>
      <c r="C366" t="s">
        <v>89</v>
      </c>
      <c r="E366" s="5">
        <v>59.189773634696763</v>
      </c>
      <c r="F366" s="5">
        <v>49.916627568732807</v>
      </c>
      <c r="G366" s="5">
        <v>48.954219986432889</v>
      </c>
      <c r="H366" s="5">
        <v>59.154407366077201</v>
      </c>
      <c r="I366" s="5">
        <v>49.425030114998371</v>
      </c>
      <c r="J366" s="5">
        <v>48.665706717278987</v>
      </c>
      <c r="K366" s="5">
        <v>55.480701800283313</v>
      </c>
      <c r="L366" s="5">
        <v>51.068548157392243</v>
      </c>
      <c r="M366" s="5">
        <v>52.95634880460392</v>
      </c>
      <c r="N366" s="5">
        <v>54.738522702126971</v>
      </c>
      <c r="O366" s="5">
        <v>57.086658342776737</v>
      </c>
      <c r="P366" s="5">
        <v>52.260500765400579</v>
      </c>
      <c r="Q366" s="5">
        <v>59.900784950228037</v>
      </c>
      <c r="R366" s="5">
        <v>61.720864216205207</v>
      </c>
      <c r="S366" s="5">
        <v>67.705126440142408</v>
      </c>
      <c r="T366" s="5">
        <v>57.052686430212759</v>
      </c>
      <c r="U366" s="5">
        <v>58.38584004254443</v>
      </c>
      <c r="V366" s="5">
        <v>68.835188874759211</v>
      </c>
      <c r="W366" s="5">
        <v>58.114037961272253</v>
      </c>
      <c r="X366" s="5">
        <v>53.606629279904809</v>
      </c>
      <c r="Y366" s="5">
        <v>65.175377013166965</v>
      </c>
      <c r="Z366" s="3">
        <f t="shared" si="80"/>
        <v>10.235553648263874</v>
      </c>
      <c r="AA366" s="3">
        <f t="shared" si="81"/>
        <v>10.488700648798215</v>
      </c>
      <c r="AB366" s="3">
        <f t="shared" si="82"/>
        <v>2.5243529956793935</v>
      </c>
      <c r="AC366" s="3">
        <f t="shared" si="83"/>
        <v>2.4780219367263925</v>
      </c>
      <c r="AD366" s="3">
        <f t="shared" si="84"/>
        <v>-7.8043414899143713</v>
      </c>
      <c r="AE366" s="3">
        <f t="shared" si="85"/>
        <v>-11.782502444546452</v>
      </c>
      <c r="AF366" s="3">
        <f t="shared" si="86"/>
        <v>-7.0613390518947128</v>
      </c>
      <c r="AG366" s="18">
        <f t="shared" si="87"/>
        <v>9.2731460659639566</v>
      </c>
      <c r="AH366" s="3">
        <f t="shared" si="88"/>
        <v>0.96240758229991741</v>
      </c>
      <c r="AI366" s="3">
        <f t="shared" si="89"/>
        <v>4.4121536428910701</v>
      </c>
      <c r="AJ366" s="3">
        <f t="shared" si="90"/>
        <v>-2.3481356406497653</v>
      </c>
      <c r="AK366" s="3">
        <f t="shared" si="91"/>
        <v>-1.8200792659771707</v>
      </c>
      <c r="AL366" s="3">
        <f t="shared" si="92"/>
        <v>-1.333153612331671</v>
      </c>
      <c r="AM366" s="3">
        <f t="shared" si="93"/>
        <v>4.5074086813674441</v>
      </c>
      <c r="AN366" t="str">
        <f t="shared" si="94"/>
        <v>BI-RUI-C004LD</v>
      </c>
      <c r="AO366" t="str">
        <f t="shared" si="95"/>
        <v/>
      </c>
    </row>
    <row r="367" spans="1:41">
      <c r="A367" s="1">
        <v>30</v>
      </c>
      <c r="B367" t="s">
        <v>33</v>
      </c>
      <c r="C367" t="s">
        <v>89</v>
      </c>
      <c r="E367" s="5">
        <v>56.447857908303718</v>
      </c>
      <c r="F367" s="5">
        <v>53.507121890809941</v>
      </c>
      <c r="G367" s="5">
        <v>48.232467564579338</v>
      </c>
      <c r="H367" s="5">
        <v>64.358346203158675</v>
      </c>
      <c r="I367" s="5">
        <v>53.576022255435348</v>
      </c>
      <c r="J367" s="5">
        <v>49.014952042409099</v>
      </c>
      <c r="K367" s="5">
        <v>60.42383411472499</v>
      </c>
      <c r="L367" s="5">
        <v>55.57575669618528</v>
      </c>
      <c r="M367" s="5">
        <v>70.145116551068597</v>
      </c>
      <c r="N367" s="5">
        <v>56.002870419085092</v>
      </c>
      <c r="O367" s="5">
        <v>55.07606099770306</v>
      </c>
      <c r="P367" s="5">
        <v>63.281425467995653</v>
      </c>
      <c r="Q367" s="5">
        <v>59.194860844098493</v>
      </c>
      <c r="R367" s="5">
        <v>63.949017705821163</v>
      </c>
      <c r="S367" s="5">
        <v>70.222236437146549</v>
      </c>
      <c r="T367" s="5">
        <v>60.300226215158801</v>
      </c>
      <c r="U367" s="5">
        <v>62.072538453676827</v>
      </c>
      <c r="V367" s="5">
        <v>69.569085225130991</v>
      </c>
      <c r="W367" s="5">
        <v>62.993120274974032</v>
      </c>
      <c r="X367" s="5">
        <v>54.50891766417751</v>
      </c>
      <c r="Y367" s="5">
        <v>69.373160278975604</v>
      </c>
      <c r="Z367" s="3">
        <f t="shared" si="80"/>
        <v>8.2153903437243798</v>
      </c>
      <c r="AA367" s="3">
        <f t="shared" si="81"/>
        <v>15.343394160749575</v>
      </c>
      <c r="AB367" s="3">
        <f t="shared" si="82"/>
        <v>-9.721282436343607</v>
      </c>
      <c r="AC367" s="3">
        <f t="shared" si="83"/>
        <v>-7.2785550489105617</v>
      </c>
      <c r="AD367" s="3">
        <f t="shared" si="84"/>
        <v>-11.027375593048056</v>
      </c>
      <c r="AE367" s="3">
        <f t="shared" si="85"/>
        <v>-9.2688590099721893</v>
      </c>
      <c r="AF367" s="3">
        <f t="shared" si="86"/>
        <v>-6.3800400040015717</v>
      </c>
      <c r="AG367" s="18">
        <f t="shared" si="87"/>
        <v>2.9407360174937764</v>
      </c>
      <c r="AH367" s="3">
        <f t="shared" si="88"/>
        <v>5.2746543262306034</v>
      </c>
      <c r="AI367" s="3">
        <f t="shared" si="89"/>
        <v>4.8480774185397095</v>
      </c>
      <c r="AJ367" s="3">
        <f t="shared" si="90"/>
        <v>0.92680942138203193</v>
      </c>
      <c r="AK367" s="3">
        <f t="shared" si="91"/>
        <v>-4.7541568617226702</v>
      </c>
      <c r="AL367" s="3">
        <f t="shared" si="92"/>
        <v>-1.7723122385180261</v>
      </c>
      <c r="AM367" s="3">
        <f t="shared" si="93"/>
        <v>8.4842026107965225</v>
      </c>
      <c r="AN367" t="str">
        <f t="shared" si="94"/>
        <v>BI-RUI-C004LD</v>
      </c>
      <c r="AO367" t="str">
        <f t="shared" si="95"/>
        <v/>
      </c>
    </row>
    <row r="368" spans="1:41">
      <c r="A368" s="1">
        <v>531</v>
      </c>
      <c r="B368" t="s">
        <v>34</v>
      </c>
      <c r="C368" t="s">
        <v>89</v>
      </c>
      <c r="E368" s="5">
        <v>57.539058518034153</v>
      </c>
      <c r="F368" s="5">
        <v>54.884014217378592</v>
      </c>
      <c r="G368" s="5">
        <v>58.99577646910209</v>
      </c>
      <c r="H368" s="5">
        <v>66.705621809882871</v>
      </c>
      <c r="I368" s="5">
        <v>62.220492498872417</v>
      </c>
      <c r="J368" s="5">
        <v>47.85013671657677</v>
      </c>
      <c r="K368" s="5">
        <v>62.368938038261057</v>
      </c>
      <c r="L368" s="5">
        <v>61.906706352855061</v>
      </c>
      <c r="M368" s="5">
        <v>52.086293013645061</v>
      </c>
      <c r="N368" s="5">
        <v>59.051426655847983</v>
      </c>
      <c r="O368" s="5">
        <v>59.193297611233113</v>
      </c>
      <c r="P368" s="5">
        <v>51.501318414817938</v>
      </c>
      <c r="Q368" s="5">
        <v>61.687410555175838</v>
      </c>
      <c r="R368" s="5">
        <v>62.302008723462947</v>
      </c>
      <c r="S368" s="5">
        <v>70.308128536406954</v>
      </c>
      <c r="T368" s="5">
        <v>60.287093531515872</v>
      </c>
      <c r="U368" s="5">
        <v>60.262322030711744</v>
      </c>
      <c r="V368" s="5">
        <v>66.086069277921268</v>
      </c>
      <c r="W368" s="5">
        <v>59.666908400199141</v>
      </c>
      <c r="X368" s="5">
        <v>58.017243836198837</v>
      </c>
      <c r="Y368" s="5">
        <v>67.383745641959692</v>
      </c>
      <c r="Z368" s="3">
        <f t="shared" si="80"/>
        <v>-1.4567179510679367</v>
      </c>
      <c r="AA368" s="3">
        <f t="shared" si="81"/>
        <v>18.8554850933061</v>
      </c>
      <c r="AB368" s="3">
        <f t="shared" si="82"/>
        <v>10.282645024615995</v>
      </c>
      <c r="AC368" s="3">
        <f t="shared" si="83"/>
        <v>7.5501082410300455</v>
      </c>
      <c r="AD368" s="3">
        <f t="shared" si="84"/>
        <v>-8.6207179812311168</v>
      </c>
      <c r="AE368" s="3">
        <f t="shared" si="85"/>
        <v>-5.7989757464053966</v>
      </c>
      <c r="AF368" s="3">
        <f t="shared" si="86"/>
        <v>-7.7168372417605511</v>
      </c>
      <c r="AG368" s="18">
        <f t="shared" si="87"/>
        <v>2.6550443006555611</v>
      </c>
      <c r="AH368" s="3">
        <f t="shared" si="88"/>
        <v>-4.1117622517234977</v>
      </c>
      <c r="AI368" s="3">
        <f t="shared" si="89"/>
        <v>0.46223168540599602</v>
      </c>
      <c r="AJ368" s="3">
        <f t="shared" si="90"/>
        <v>-0.14187095538513006</v>
      </c>
      <c r="AK368" s="3">
        <f t="shared" si="91"/>
        <v>-0.61459816828710956</v>
      </c>
      <c r="AL368" s="3">
        <f t="shared" si="92"/>
        <v>2.4771500804128266E-2</v>
      </c>
      <c r="AM368" s="3">
        <f t="shared" si="93"/>
        <v>1.6496645640003038</v>
      </c>
      <c r="AN368" t="str">
        <f t="shared" si="94"/>
        <v>BI-RUI-C004LD</v>
      </c>
      <c r="AO368" t="str">
        <f t="shared" si="95"/>
        <v/>
      </c>
    </row>
    <row r="369" spans="1:41">
      <c r="A369" s="1">
        <v>405</v>
      </c>
      <c r="B369" t="s">
        <v>35</v>
      </c>
      <c r="C369" t="s">
        <v>89</v>
      </c>
      <c r="E369" s="5">
        <v>58.263541740276843</v>
      </c>
      <c r="F369" s="5">
        <v>51.007209444777992</v>
      </c>
      <c r="G369" s="5">
        <v>46.806469186729792</v>
      </c>
      <c r="H369" s="5">
        <v>68.33279522319684</v>
      </c>
      <c r="I369" s="5">
        <v>53.102608259846917</v>
      </c>
      <c r="J369" s="5">
        <v>57.30088921969633</v>
      </c>
      <c r="K369" s="5">
        <v>55.72718660045112</v>
      </c>
      <c r="L369" s="5">
        <v>53.094665499825702</v>
      </c>
      <c r="M369" s="5">
        <v>59.971572116735537</v>
      </c>
      <c r="N369" s="5">
        <v>56.941645465890922</v>
      </c>
      <c r="O369" s="5">
        <v>55.705132834946987</v>
      </c>
      <c r="P369" s="5">
        <v>61.173418467587723</v>
      </c>
      <c r="Q369" s="5">
        <v>58.824861544701953</v>
      </c>
      <c r="R369" s="5">
        <v>55.95648852402504</v>
      </c>
      <c r="S369" s="5">
        <v>65.990001018576464</v>
      </c>
      <c r="T369" s="5">
        <v>57.694459715050712</v>
      </c>
      <c r="U369" s="5">
        <v>58.803911170502303</v>
      </c>
      <c r="V369" s="5">
        <v>68.163534189158284</v>
      </c>
      <c r="W369" s="5">
        <v>59.570510044179812</v>
      </c>
      <c r="X369" s="5">
        <v>50.478141803396817</v>
      </c>
      <c r="Y369" s="5">
        <v>64.081144346616185</v>
      </c>
      <c r="Z369" s="3">
        <f t="shared" si="80"/>
        <v>11.45707255354705</v>
      </c>
      <c r="AA369" s="3">
        <f t="shared" si="81"/>
        <v>11.031906003500509</v>
      </c>
      <c r="AB369" s="3">
        <f t="shared" si="82"/>
        <v>-4.2443855162844173</v>
      </c>
      <c r="AC369" s="3">
        <f t="shared" si="83"/>
        <v>-4.2317730016968014</v>
      </c>
      <c r="AD369" s="3">
        <f t="shared" si="84"/>
        <v>-7.1651394738745111</v>
      </c>
      <c r="AE369" s="3">
        <f t="shared" si="85"/>
        <v>-10.469074474107572</v>
      </c>
      <c r="AF369" s="3">
        <f t="shared" si="86"/>
        <v>-4.5106343024363724</v>
      </c>
      <c r="AG369" s="18">
        <f t="shared" si="87"/>
        <v>7.2563322954988507</v>
      </c>
      <c r="AH369" s="3">
        <f t="shared" si="88"/>
        <v>4.2007402580481994</v>
      </c>
      <c r="AI369" s="3">
        <f t="shared" si="89"/>
        <v>2.6325211006254179</v>
      </c>
      <c r="AJ369" s="3">
        <f t="shared" si="90"/>
        <v>1.2365126309439347</v>
      </c>
      <c r="AK369" s="3">
        <f t="shared" si="91"/>
        <v>2.8683730206769127</v>
      </c>
      <c r="AL369" s="3">
        <f t="shared" si="92"/>
        <v>-1.1094514554515911</v>
      </c>
      <c r="AM369" s="3">
        <f t="shared" si="93"/>
        <v>9.0923682407829958</v>
      </c>
      <c r="AN369" t="str">
        <f t="shared" si="94"/>
        <v>BI-RUI-C004LD</v>
      </c>
      <c r="AO369" t="str">
        <f t="shared" si="95"/>
        <v/>
      </c>
    </row>
    <row r="370" spans="1:41">
      <c r="A370" s="1">
        <v>342</v>
      </c>
      <c r="B370" t="s">
        <v>36</v>
      </c>
      <c r="C370" t="s">
        <v>89</v>
      </c>
      <c r="E370" s="5">
        <v>54.257936813291138</v>
      </c>
      <c r="F370" s="5">
        <v>52.40776266730596</v>
      </c>
      <c r="G370" s="5">
        <v>46.7166920321582</v>
      </c>
      <c r="H370" s="5">
        <v>57.197924608527593</v>
      </c>
      <c r="I370" s="5">
        <v>53.911832905748369</v>
      </c>
      <c r="J370" s="5">
        <v>47.677573102391477</v>
      </c>
      <c r="K370" s="5">
        <v>54.9828005601386</v>
      </c>
      <c r="L370" s="5">
        <v>52.18803572105864</v>
      </c>
      <c r="M370" s="5">
        <v>48.166920271588822</v>
      </c>
      <c r="N370" s="5">
        <v>55.372316131601849</v>
      </c>
      <c r="O370" s="5">
        <v>51.842463995547938</v>
      </c>
      <c r="P370" s="5">
        <v>51.238158566497518</v>
      </c>
      <c r="Q370" s="5">
        <v>57.678288466690233</v>
      </c>
      <c r="R370" s="5">
        <v>51.739952947763243</v>
      </c>
      <c r="S370" s="5">
        <v>63.672824870825593</v>
      </c>
      <c r="T370" s="5">
        <v>59.55437298214153</v>
      </c>
      <c r="U370" s="5">
        <v>53.702030493044873</v>
      </c>
      <c r="V370" s="5">
        <v>65.080704853500492</v>
      </c>
      <c r="W370" s="5">
        <v>53.376114501074753</v>
      </c>
      <c r="X370" s="5">
        <v>49.877601701600177</v>
      </c>
      <c r="Y370" s="5">
        <v>63.78993694661353</v>
      </c>
      <c r="Z370" s="3">
        <f t="shared" si="80"/>
        <v>7.5412447811329386</v>
      </c>
      <c r="AA370" s="3">
        <f t="shared" si="81"/>
        <v>9.5203515061361159</v>
      </c>
      <c r="AB370" s="3">
        <f t="shared" si="82"/>
        <v>6.8158802885497778</v>
      </c>
      <c r="AC370" s="3">
        <f t="shared" si="83"/>
        <v>4.1341575651043314</v>
      </c>
      <c r="AD370" s="3">
        <f t="shared" si="84"/>
        <v>-5.9945364041353599</v>
      </c>
      <c r="AE370" s="3">
        <f t="shared" si="85"/>
        <v>-5.5263318713589626</v>
      </c>
      <c r="AF370" s="3">
        <f t="shared" si="86"/>
        <v>-10.413822445538777</v>
      </c>
      <c r="AG370" s="18">
        <f t="shared" si="87"/>
        <v>1.8501741459851786</v>
      </c>
      <c r="AH370" s="3">
        <f t="shared" si="88"/>
        <v>5.69107063514776</v>
      </c>
      <c r="AI370" s="3">
        <f t="shared" si="89"/>
        <v>2.79476483907996</v>
      </c>
      <c r="AJ370" s="3">
        <f t="shared" si="90"/>
        <v>3.5298521360539112</v>
      </c>
      <c r="AK370" s="3">
        <f t="shared" si="91"/>
        <v>5.9383355189269906</v>
      </c>
      <c r="AL370" s="3">
        <f t="shared" si="92"/>
        <v>5.8523424890966567</v>
      </c>
      <c r="AM370" s="3">
        <f t="shared" si="93"/>
        <v>3.4985127994745753</v>
      </c>
      <c r="AN370" t="str">
        <f t="shared" si="94"/>
        <v>BI-RUI-C004LD</v>
      </c>
      <c r="AO370" t="str">
        <f t="shared" si="95"/>
        <v/>
      </c>
    </row>
    <row r="371" spans="1:41">
      <c r="A371" s="1">
        <v>93</v>
      </c>
      <c r="B371" t="s">
        <v>37</v>
      </c>
      <c r="C371" t="s">
        <v>89</v>
      </c>
      <c r="E371" s="5">
        <v>55.945497808068723</v>
      </c>
      <c r="F371" s="5">
        <v>59.253098740430858</v>
      </c>
      <c r="G371" s="5">
        <v>60.764467349919613</v>
      </c>
      <c r="H371" s="5">
        <v>55.135861375524733</v>
      </c>
      <c r="I371" s="5">
        <v>55.703652039189848</v>
      </c>
      <c r="J371" s="5">
        <v>58.321394622759549</v>
      </c>
      <c r="K371" s="5">
        <v>62.125005782329048</v>
      </c>
      <c r="L371" s="5">
        <v>56.489534210427813</v>
      </c>
      <c r="M371" s="5">
        <v>58.689334945334849</v>
      </c>
      <c r="N371" s="5">
        <v>59.388351785315891</v>
      </c>
      <c r="O371" s="5">
        <v>63.820916053531221</v>
      </c>
      <c r="P371" s="5">
        <v>60.639567929594648</v>
      </c>
      <c r="Q371" s="5">
        <v>59.792495162416579</v>
      </c>
      <c r="R371" s="5">
        <v>64.117618438556747</v>
      </c>
      <c r="S371" s="5">
        <v>65.790418947088739</v>
      </c>
      <c r="T371" s="5">
        <v>61.07516144467894</v>
      </c>
      <c r="U371" s="5">
        <v>66.170935193169768</v>
      </c>
      <c r="V371" s="5">
        <v>68.101239577016372</v>
      </c>
      <c r="W371" s="5">
        <v>64.034365803386919</v>
      </c>
      <c r="X371" s="5">
        <v>57.900448911503261</v>
      </c>
      <c r="Y371" s="5">
        <v>70.234358135814631</v>
      </c>
      <c r="Z371" s="3">
        <f t="shared" si="80"/>
        <v>-4.8189695418508904</v>
      </c>
      <c r="AA371" s="3">
        <f t="shared" si="81"/>
        <v>-3.1855332472348152</v>
      </c>
      <c r="AB371" s="3">
        <f t="shared" si="82"/>
        <v>3.4356708369941984</v>
      </c>
      <c r="AC371" s="3">
        <f t="shared" si="83"/>
        <v>-1.2512161442787573</v>
      </c>
      <c r="AD371" s="3">
        <f t="shared" si="84"/>
        <v>-5.9979237846721603</v>
      </c>
      <c r="AE371" s="3">
        <f t="shared" si="85"/>
        <v>-7.0260781323374317</v>
      </c>
      <c r="AF371" s="3">
        <f t="shared" si="86"/>
        <v>-6.199992332427712</v>
      </c>
      <c r="AG371" s="18">
        <f t="shared" si="87"/>
        <v>-3.3076009323621349</v>
      </c>
      <c r="AH371" s="3">
        <f t="shared" si="88"/>
        <v>-1.5113686094887555</v>
      </c>
      <c r="AI371" s="3">
        <f t="shared" si="89"/>
        <v>5.6354715719012347</v>
      </c>
      <c r="AJ371" s="3">
        <f t="shared" si="90"/>
        <v>-4.4325642682153301</v>
      </c>
      <c r="AK371" s="3">
        <f t="shared" si="91"/>
        <v>-4.3251232761401681</v>
      </c>
      <c r="AL371" s="3">
        <f t="shared" si="92"/>
        <v>-5.0957737484908279</v>
      </c>
      <c r="AM371" s="3">
        <f t="shared" si="93"/>
        <v>6.1339168918836577</v>
      </c>
      <c r="AN371" t="str">
        <f t="shared" si="94"/>
        <v>BI-RUI-C004LD</v>
      </c>
      <c r="AO371" t="str">
        <f t="shared" si="95"/>
        <v>BI-RUI-C004LD</v>
      </c>
    </row>
    <row r="372" spans="1:41">
      <c r="A372" s="1">
        <v>717</v>
      </c>
      <c r="B372" t="s">
        <v>38</v>
      </c>
      <c r="C372" t="s">
        <v>89</v>
      </c>
      <c r="E372" s="5">
        <v>45.473675339769351</v>
      </c>
      <c r="F372" s="5">
        <v>45.743198843615538</v>
      </c>
      <c r="G372" s="5">
        <v>42.657569399825057</v>
      </c>
      <c r="H372" s="5">
        <v>48.386620247254292</v>
      </c>
      <c r="I372" s="5">
        <v>44.386499196950531</v>
      </c>
      <c r="J372" s="5">
        <v>53.228432648748232</v>
      </c>
      <c r="K372" s="5">
        <v>73.62569690925622</v>
      </c>
      <c r="L372" s="5">
        <v>43.46704301219755</v>
      </c>
      <c r="M372" s="5">
        <v>45.011169667660802</v>
      </c>
      <c r="N372" s="5">
        <v>52.106720287337673</v>
      </c>
      <c r="O372" s="5">
        <v>69.543119862854724</v>
      </c>
      <c r="P372" s="5">
        <v>58.775343083349981</v>
      </c>
      <c r="Q372" s="5">
        <v>48.039228321022513</v>
      </c>
      <c r="R372" s="5">
        <v>48.192988608823022</v>
      </c>
      <c r="S372" s="5">
        <v>56.701459392036611</v>
      </c>
      <c r="T372" s="5">
        <v>46.089517856378677</v>
      </c>
      <c r="U372" s="5">
        <v>44.883885322701722</v>
      </c>
      <c r="V372" s="5">
        <v>56.398666262586737</v>
      </c>
      <c r="W372" s="5">
        <v>44.191773717145168</v>
      </c>
      <c r="X372" s="5">
        <v>42.064372798324499</v>
      </c>
      <c r="Y372" s="5">
        <v>51.947708563290298</v>
      </c>
      <c r="Z372" s="3">
        <f t="shared" si="80"/>
        <v>2.8161059399442934</v>
      </c>
      <c r="AA372" s="3">
        <f t="shared" si="81"/>
        <v>-4.8418124014939394</v>
      </c>
      <c r="AB372" s="3">
        <f t="shared" si="82"/>
        <v>28.614527241595418</v>
      </c>
      <c r="AC372" s="3">
        <f t="shared" si="83"/>
        <v>-6.6686227960123077</v>
      </c>
      <c r="AD372" s="3">
        <f t="shared" si="84"/>
        <v>-8.6622310710140979</v>
      </c>
      <c r="AE372" s="3">
        <f t="shared" si="85"/>
        <v>-10.30914840620806</v>
      </c>
      <c r="AF372" s="3">
        <f t="shared" si="86"/>
        <v>-7.7559348461451307</v>
      </c>
      <c r="AG372" s="18">
        <f t="shared" si="87"/>
        <v>-0.2695235038461874</v>
      </c>
      <c r="AH372" s="3">
        <f t="shared" si="88"/>
        <v>3.0856294437904808</v>
      </c>
      <c r="AI372" s="3">
        <f t="shared" si="89"/>
        <v>30.15865389705867</v>
      </c>
      <c r="AJ372" s="3">
        <f t="shared" si="90"/>
        <v>-17.436399575517051</v>
      </c>
      <c r="AK372" s="3">
        <f t="shared" si="91"/>
        <v>-0.15376028780050888</v>
      </c>
      <c r="AL372" s="3">
        <f t="shared" si="92"/>
        <v>1.2056325336769547</v>
      </c>
      <c r="AM372" s="3">
        <f t="shared" si="93"/>
        <v>2.1274009188206691</v>
      </c>
      <c r="AN372" t="str">
        <f t="shared" si="94"/>
        <v>BI-RUI-C004LD</v>
      </c>
      <c r="AO372" t="str">
        <f t="shared" si="95"/>
        <v/>
      </c>
    </row>
    <row r="373" spans="1:41">
      <c r="A373" s="1">
        <v>655</v>
      </c>
      <c r="B373" t="s">
        <v>39</v>
      </c>
      <c r="C373" t="s">
        <v>89</v>
      </c>
      <c r="E373" s="5">
        <v>52.421440854908923</v>
      </c>
      <c r="F373" s="5">
        <v>50.705504473406663</v>
      </c>
      <c r="G373" s="5">
        <v>55.397203269601398</v>
      </c>
      <c r="H373" s="5">
        <v>51.785067632215501</v>
      </c>
      <c r="I373" s="5">
        <v>46.192271950902857</v>
      </c>
      <c r="J373" s="5">
        <v>52.58760509594449</v>
      </c>
      <c r="K373" s="5">
        <v>68.033412941681021</v>
      </c>
      <c r="L373" s="5">
        <v>54.016999024754291</v>
      </c>
      <c r="M373" s="5">
        <v>58.597576579498032</v>
      </c>
      <c r="N373" s="5">
        <v>57.006749681785507</v>
      </c>
      <c r="O373" s="5">
        <v>54.7093877095366</v>
      </c>
      <c r="P373" s="5">
        <v>67.659274795448681</v>
      </c>
      <c r="Q373" s="5">
        <v>50.725473078436778</v>
      </c>
      <c r="R373" s="5">
        <v>49.380058972060709</v>
      </c>
      <c r="S373" s="5">
        <v>58.52472848744965</v>
      </c>
      <c r="T373" s="5">
        <v>52.605332520686488</v>
      </c>
      <c r="U373" s="5">
        <v>49.872552606519903</v>
      </c>
      <c r="V373" s="5">
        <v>60.791404356732961</v>
      </c>
      <c r="W373" s="5">
        <v>48.752879157810142</v>
      </c>
      <c r="X373" s="5">
        <v>46.94903552892989</v>
      </c>
      <c r="Y373" s="5">
        <v>60.877606410299236</v>
      </c>
      <c r="Z373" s="3">
        <f t="shared" si="80"/>
        <v>-2.9757624146924755</v>
      </c>
      <c r="AA373" s="3">
        <f t="shared" si="81"/>
        <v>-0.8025374637289886</v>
      </c>
      <c r="AB373" s="3">
        <f t="shared" si="82"/>
        <v>9.4358363621829895</v>
      </c>
      <c r="AC373" s="3">
        <f t="shared" si="83"/>
        <v>-10.652525113663174</v>
      </c>
      <c r="AD373" s="3">
        <f t="shared" si="84"/>
        <v>-7.7992554090128721</v>
      </c>
      <c r="AE373" s="3">
        <f t="shared" si="85"/>
        <v>-8.186071836046473</v>
      </c>
      <c r="AF373" s="3">
        <f t="shared" si="86"/>
        <v>-12.124727252489095</v>
      </c>
      <c r="AG373" s="18">
        <f t="shared" si="87"/>
        <v>1.7159363815022601</v>
      </c>
      <c r="AH373" s="3">
        <f t="shared" si="88"/>
        <v>-4.6916987961947356</v>
      </c>
      <c r="AI373" s="3">
        <f t="shared" si="89"/>
        <v>14.01641391692673</v>
      </c>
      <c r="AJ373" s="3">
        <f t="shared" si="90"/>
        <v>2.2973619722489076</v>
      </c>
      <c r="AK373" s="3">
        <f t="shared" si="91"/>
        <v>1.3454141063760687</v>
      </c>
      <c r="AL373" s="3">
        <f t="shared" si="92"/>
        <v>2.7327799141665849</v>
      </c>
      <c r="AM373" s="3">
        <f t="shared" si="93"/>
        <v>1.8038436288802515</v>
      </c>
      <c r="AN373" t="str">
        <f t="shared" si="94"/>
        <v>BI-RUI-C004LD</v>
      </c>
      <c r="AO373" t="str">
        <f t="shared" si="95"/>
        <v/>
      </c>
    </row>
    <row r="374" spans="1:41">
      <c r="A374" s="1">
        <v>594</v>
      </c>
      <c r="B374" t="s">
        <v>40</v>
      </c>
      <c r="C374" t="s">
        <v>89</v>
      </c>
      <c r="E374" s="5">
        <v>60.994836211709533</v>
      </c>
      <c r="F374" s="5">
        <v>52.784425261630133</v>
      </c>
      <c r="G374" s="5">
        <v>54.700374522889057</v>
      </c>
      <c r="H374" s="5">
        <v>55.787226301081667</v>
      </c>
      <c r="I374" s="5">
        <v>49.956257504140012</v>
      </c>
      <c r="J374" s="5">
        <v>52.289081430778232</v>
      </c>
      <c r="K374" s="5">
        <v>65.889097274195635</v>
      </c>
      <c r="L374" s="5">
        <v>50.845608923312042</v>
      </c>
      <c r="M374" s="5">
        <v>48.240853845037783</v>
      </c>
      <c r="N374" s="5">
        <v>53.063751943318053</v>
      </c>
      <c r="O374" s="5">
        <v>52.391059564698487</v>
      </c>
      <c r="P374" s="5">
        <v>62.0191586452938</v>
      </c>
      <c r="Q374" s="5">
        <v>56.361480021619172</v>
      </c>
      <c r="R374" s="5">
        <v>61.41017205596772</v>
      </c>
      <c r="S374" s="5">
        <v>66.455696202314343</v>
      </c>
      <c r="T374" s="5">
        <v>51.812795180730753</v>
      </c>
      <c r="U374" s="5">
        <v>55.914597487449562</v>
      </c>
      <c r="V374" s="5">
        <v>66.657105845285187</v>
      </c>
      <c r="W374" s="5">
        <v>50.758061102528622</v>
      </c>
      <c r="X374" s="5">
        <v>53.756896175650617</v>
      </c>
      <c r="Y374" s="5">
        <v>65.083841750984917</v>
      </c>
      <c r="Z374" s="3">
        <f t="shared" si="80"/>
        <v>6.2944616888204763</v>
      </c>
      <c r="AA374" s="3">
        <f t="shared" si="81"/>
        <v>3.4981448703034346</v>
      </c>
      <c r="AB374" s="3">
        <f t="shared" si="82"/>
        <v>17.648243429157851</v>
      </c>
      <c r="AC374" s="3">
        <f t="shared" si="83"/>
        <v>-8.9554067019757468</v>
      </c>
      <c r="AD374" s="3">
        <f t="shared" si="84"/>
        <v>-10.09421618069517</v>
      </c>
      <c r="AE374" s="3">
        <f t="shared" si="85"/>
        <v>-14.844310664554435</v>
      </c>
      <c r="AF374" s="3">
        <f t="shared" si="86"/>
        <v>-14.325780648456295</v>
      </c>
      <c r="AG374" s="18">
        <f t="shared" si="87"/>
        <v>8.2104109500793996</v>
      </c>
      <c r="AH374" s="3">
        <f t="shared" si="88"/>
        <v>-1.9159492612589233</v>
      </c>
      <c r="AI374" s="3">
        <f t="shared" si="89"/>
        <v>15.043488350883592</v>
      </c>
      <c r="AJ374" s="3">
        <f t="shared" si="90"/>
        <v>0.67269237861956555</v>
      </c>
      <c r="AK374" s="3">
        <f t="shared" si="91"/>
        <v>-5.048692034348548</v>
      </c>
      <c r="AL374" s="3">
        <f t="shared" si="92"/>
        <v>-4.1018023067188096</v>
      </c>
      <c r="AM374" s="3">
        <f t="shared" si="93"/>
        <v>-2.9988350731219953</v>
      </c>
      <c r="AN374" t="str">
        <f t="shared" si="94"/>
        <v>BI-RUI-C004LD</v>
      </c>
      <c r="AO374" t="str">
        <f t="shared" si="95"/>
        <v>BI-RUI-C004LD</v>
      </c>
    </row>
    <row r="375" spans="1:41" s="12" customFormat="1">
      <c r="A375" s="1">
        <v>156</v>
      </c>
      <c r="B375" s="12" t="s">
        <v>41</v>
      </c>
      <c r="C375" s="12" t="s">
        <v>89</v>
      </c>
      <c r="D375"/>
      <c r="E375" s="5">
        <v>56.339430887140708</v>
      </c>
      <c r="F375" s="5">
        <v>53.260024009266687</v>
      </c>
      <c r="G375" s="5">
        <v>61.983871735354363</v>
      </c>
      <c r="H375" s="5">
        <v>56.903221288228053</v>
      </c>
      <c r="I375" s="5">
        <v>52.358878171452147</v>
      </c>
      <c r="J375" s="5">
        <v>64.741283689859813</v>
      </c>
      <c r="K375" s="5">
        <v>57.773622595279058</v>
      </c>
      <c r="L375" s="5">
        <v>56.316103359792749</v>
      </c>
      <c r="M375" s="5">
        <v>67.28264129564414</v>
      </c>
      <c r="N375" s="5">
        <v>59.951207047420482</v>
      </c>
      <c r="O375" s="5">
        <v>57.680993197301319</v>
      </c>
      <c r="P375" s="5">
        <v>67.413356608523571</v>
      </c>
      <c r="Q375" s="5">
        <v>61.401958202484607</v>
      </c>
      <c r="R375" s="5">
        <v>64.572568004169824</v>
      </c>
      <c r="S375" s="5">
        <v>68.946921345188031</v>
      </c>
      <c r="T375" s="5">
        <v>60.914762108427993</v>
      </c>
      <c r="U375" s="5">
        <v>56.131756481627789</v>
      </c>
      <c r="V375" s="5">
        <v>69.941648556592526</v>
      </c>
      <c r="W375" s="5">
        <v>57.546592681128431</v>
      </c>
      <c r="X375" s="5">
        <v>53.330875973040357</v>
      </c>
      <c r="Y375" s="5">
        <v>66.115325960443954</v>
      </c>
      <c r="Z375" s="3">
        <f t="shared" si="80"/>
        <v>-5.6444408482136552</v>
      </c>
      <c r="AA375" s="3">
        <f t="shared" si="81"/>
        <v>-7.8380624016317597</v>
      </c>
      <c r="AB375" s="3">
        <f t="shared" si="82"/>
        <v>-9.5090187003650826</v>
      </c>
      <c r="AC375" s="3">
        <f t="shared" si="83"/>
        <v>-7.4621495611030895</v>
      </c>
      <c r="AD375" s="3">
        <f t="shared" si="84"/>
        <v>-7.5449631427034234</v>
      </c>
      <c r="AE375" s="3">
        <f t="shared" si="85"/>
        <v>-9.0268864481645323</v>
      </c>
      <c r="AF375" s="3">
        <f t="shared" si="86"/>
        <v>-8.5687332793155235</v>
      </c>
      <c r="AG375" s="18">
        <f t="shared" si="87"/>
        <v>3.0794068778740211</v>
      </c>
      <c r="AH375" s="3">
        <f t="shared" si="88"/>
        <v>-8.7238477260876763</v>
      </c>
      <c r="AI375" s="3">
        <f t="shared" si="89"/>
        <v>1.4575192354863091</v>
      </c>
      <c r="AJ375" s="3">
        <f t="shared" si="90"/>
        <v>2.2702138501191627</v>
      </c>
      <c r="AK375" s="3">
        <f t="shared" si="91"/>
        <v>-3.1706098016852167</v>
      </c>
      <c r="AL375" s="3">
        <f t="shared" si="92"/>
        <v>4.7830056268002039</v>
      </c>
      <c r="AM375" s="3">
        <f t="shared" si="93"/>
        <v>4.215716708088074</v>
      </c>
      <c r="AN375" t="str">
        <f t="shared" si="94"/>
        <v>BI-RUI-C004LD</v>
      </c>
      <c r="AO375" t="str">
        <f t="shared" si="95"/>
        <v/>
      </c>
    </row>
    <row r="376" spans="1:41">
      <c r="A376" s="2">
        <v>218</v>
      </c>
      <c r="B376" t="s">
        <v>27</v>
      </c>
      <c r="C376" t="s">
        <v>90</v>
      </c>
      <c r="E376" s="5">
        <v>69.684355127777792</v>
      </c>
      <c r="F376" s="5">
        <v>71.451569030755138</v>
      </c>
      <c r="G376" s="5">
        <v>58.080416216830663</v>
      </c>
      <c r="H376" s="5">
        <v>63.360050843538851</v>
      </c>
      <c r="I376" s="5">
        <v>64.478367613021334</v>
      </c>
      <c r="J376" s="5">
        <v>66.160096708659083</v>
      </c>
      <c r="K376" s="5">
        <v>63.991558698290177</v>
      </c>
      <c r="L376" s="5">
        <v>63.567929262365503</v>
      </c>
      <c r="M376" s="5">
        <v>65.670327000553911</v>
      </c>
      <c r="N376" s="5">
        <v>61.997865015692753</v>
      </c>
      <c r="O376" s="5">
        <v>69.464076057387928</v>
      </c>
      <c r="P376" s="5">
        <v>60.577418958121363</v>
      </c>
      <c r="Q376" s="5">
        <v>62.077900685343209</v>
      </c>
      <c r="R376" s="5">
        <v>68.107335100979412</v>
      </c>
      <c r="S376" s="5">
        <v>63.560650363573252</v>
      </c>
      <c r="T376" s="5">
        <v>65.220904860884573</v>
      </c>
      <c r="U376" s="5">
        <v>75.038521707958225</v>
      </c>
      <c r="V376" s="5">
        <v>68.425264451073829</v>
      </c>
      <c r="W376" s="5">
        <v>60.013989208920222</v>
      </c>
      <c r="X376" s="5">
        <v>61.631644147161133</v>
      </c>
      <c r="Y376" s="5">
        <v>68.3287984055588</v>
      </c>
      <c r="Z376" s="3">
        <f t="shared" si="80"/>
        <v>11.603938910947129</v>
      </c>
      <c r="AA376" s="3">
        <f t="shared" si="81"/>
        <v>-2.8000458651202322</v>
      </c>
      <c r="AB376" s="3">
        <f t="shared" si="82"/>
        <v>-1.6787683022637339</v>
      </c>
      <c r="AC376" s="3">
        <f t="shared" si="83"/>
        <v>1.4204460575713895</v>
      </c>
      <c r="AD376" s="3">
        <f t="shared" si="84"/>
        <v>-1.4827496782300429</v>
      </c>
      <c r="AE376" s="3">
        <f t="shared" si="85"/>
        <v>-3.2043595901892559</v>
      </c>
      <c r="AF376" s="3">
        <f t="shared" si="86"/>
        <v>-8.3148091966385778</v>
      </c>
      <c r="AG376" s="18">
        <f t="shared" si="87"/>
        <v>-1.7672139029773462</v>
      </c>
      <c r="AH376" s="3">
        <f t="shared" si="88"/>
        <v>13.371152813924475</v>
      </c>
      <c r="AI376" s="3">
        <f t="shared" si="89"/>
        <v>0.42362943592467417</v>
      </c>
      <c r="AJ376" s="3">
        <f t="shared" si="90"/>
        <v>-7.4662110416951748</v>
      </c>
      <c r="AK376" s="3">
        <f t="shared" si="91"/>
        <v>-6.029434415636203</v>
      </c>
      <c r="AL376" s="3">
        <f t="shared" si="92"/>
        <v>-9.8176168470736513</v>
      </c>
      <c r="AM376" s="3">
        <f t="shared" si="93"/>
        <v>-1.6176549382409107</v>
      </c>
      <c r="AN376" t="str">
        <f t="shared" si="94"/>
        <v>BI-RUI-C005LD</v>
      </c>
      <c r="AO376" t="str">
        <f t="shared" si="95"/>
        <v>BI-RUI-C005LD</v>
      </c>
    </row>
    <row r="377" spans="1:41">
      <c r="A377" s="1">
        <v>281</v>
      </c>
      <c r="B377" t="s">
        <v>30</v>
      </c>
      <c r="C377" t="s">
        <v>90</v>
      </c>
      <c r="E377" s="5">
        <v>54.890712644692698</v>
      </c>
      <c r="F377" s="5">
        <v>59.343991835570513</v>
      </c>
      <c r="G377" s="5">
        <v>49.271039999843168</v>
      </c>
      <c r="H377" s="5">
        <v>54.271893437113107</v>
      </c>
      <c r="I377" s="5">
        <v>58.347795143570593</v>
      </c>
      <c r="J377" s="5">
        <v>44.847124534411293</v>
      </c>
      <c r="K377" s="5">
        <v>56.426587023088693</v>
      </c>
      <c r="L377" s="5">
        <v>61.433651035562377</v>
      </c>
      <c r="M377" s="5">
        <v>61.167585425560411</v>
      </c>
      <c r="N377" s="5">
        <v>62.116923563571341</v>
      </c>
      <c r="O377" s="5">
        <v>67.547043714805199</v>
      </c>
      <c r="P377" s="5">
        <v>63.946972420979563</v>
      </c>
      <c r="Q377" s="5">
        <v>58.375641214577598</v>
      </c>
      <c r="R377" s="5">
        <v>68.352137302158638</v>
      </c>
      <c r="S377" s="5">
        <v>62.95452173828231</v>
      </c>
      <c r="T377" s="5">
        <v>63.187097860722133</v>
      </c>
      <c r="U377" s="5">
        <v>71.401143898918477</v>
      </c>
      <c r="V377" s="5">
        <v>66.040559588890218</v>
      </c>
      <c r="W377" s="5">
        <v>57.539865925440473</v>
      </c>
      <c r="X377" s="5">
        <v>59.078151792921503</v>
      </c>
      <c r="Y377" s="5">
        <v>67.91346282804551</v>
      </c>
      <c r="Z377" s="3">
        <f t="shared" si="80"/>
        <v>5.6196726448495298</v>
      </c>
      <c r="AA377" s="3">
        <f t="shared" si="81"/>
        <v>9.424768902701814</v>
      </c>
      <c r="AB377" s="3">
        <f t="shared" si="82"/>
        <v>-4.7409984024717176</v>
      </c>
      <c r="AC377" s="3">
        <f t="shared" si="83"/>
        <v>-1.8300488574082223</v>
      </c>
      <c r="AD377" s="3">
        <f t="shared" si="84"/>
        <v>-4.5788805237047114</v>
      </c>
      <c r="AE377" s="3">
        <f t="shared" si="85"/>
        <v>-2.8534617281680852</v>
      </c>
      <c r="AF377" s="3">
        <f t="shared" si="86"/>
        <v>-10.373596902605037</v>
      </c>
      <c r="AG377" s="18">
        <f t="shared" si="87"/>
        <v>-4.4532791908778151</v>
      </c>
      <c r="AH377" s="3">
        <f t="shared" si="88"/>
        <v>10.072951835727345</v>
      </c>
      <c r="AI377" s="3">
        <f t="shared" si="89"/>
        <v>-5.007064012473684</v>
      </c>
      <c r="AJ377" s="3">
        <f t="shared" si="90"/>
        <v>-5.4301201512338579</v>
      </c>
      <c r="AK377" s="3">
        <f t="shared" si="91"/>
        <v>-9.9764960875810402</v>
      </c>
      <c r="AL377" s="3">
        <f t="shared" si="92"/>
        <v>-8.2140460381963436</v>
      </c>
      <c r="AM377" s="3">
        <f t="shared" si="93"/>
        <v>-1.5382858674810294</v>
      </c>
      <c r="AN377" t="str">
        <f t="shared" si="94"/>
        <v>BI-RUI-C005LD</v>
      </c>
      <c r="AO377" t="str">
        <f t="shared" si="95"/>
        <v>BI-RUI-C005LD</v>
      </c>
    </row>
    <row r="378" spans="1:41">
      <c r="A378" s="1">
        <v>469</v>
      </c>
      <c r="B378" t="s">
        <v>32</v>
      </c>
      <c r="C378" t="s">
        <v>90</v>
      </c>
      <c r="E378" s="5">
        <v>54.336331863442382</v>
      </c>
      <c r="F378" s="5">
        <v>57.61643925373609</v>
      </c>
      <c r="G378" s="5">
        <v>44.83973362691632</v>
      </c>
      <c r="H378" s="5">
        <v>53.619218710154946</v>
      </c>
      <c r="I378" s="5">
        <v>59.974944546106727</v>
      </c>
      <c r="J378" s="5">
        <v>44.197951101468512</v>
      </c>
      <c r="K378" s="5">
        <v>55.831362863790503</v>
      </c>
      <c r="L378" s="5">
        <v>62.774626960492867</v>
      </c>
      <c r="M378" s="5">
        <v>51.236069870458927</v>
      </c>
      <c r="N378" s="5">
        <v>56.194012890997087</v>
      </c>
      <c r="O378" s="5">
        <v>67.059791540643928</v>
      </c>
      <c r="P378" s="5">
        <v>61.451586828652673</v>
      </c>
      <c r="Q378" s="5">
        <v>59.078180965552683</v>
      </c>
      <c r="R378" s="5">
        <v>67.082376236600908</v>
      </c>
      <c r="S378" s="5">
        <v>62.405664826467671</v>
      </c>
      <c r="T378" s="5">
        <v>62.22131701620129</v>
      </c>
      <c r="U378" s="5">
        <v>68.574154202225529</v>
      </c>
      <c r="V378" s="5">
        <v>63.028100829863938</v>
      </c>
      <c r="W378" s="5">
        <v>59.505108073789117</v>
      </c>
      <c r="X378" s="5">
        <v>59.152723153140229</v>
      </c>
      <c r="Y378" s="5">
        <v>60.906697035122853</v>
      </c>
      <c r="Z378" s="3">
        <f t="shared" si="80"/>
        <v>9.4965982365260615</v>
      </c>
      <c r="AA378" s="3">
        <f t="shared" si="81"/>
        <v>9.4212676086864349</v>
      </c>
      <c r="AB378" s="3">
        <f t="shared" si="82"/>
        <v>4.5952929933315758</v>
      </c>
      <c r="AC378" s="3">
        <f t="shared" si="83"/>
        <v>-5.2575739376555859</v>
      </c>
      <c r="AD378" s="3">
        <f t="shared" si="84"/>
        <v>-3.3274838609149882</v>
      </c>
      <c r="AE378" s="3">
        <f t="shared" si="85"/>
        <v>-0.80678381366264773</v>
      </c>
      <c r="AF378" s="3">
        <f t="shared" si="86"/>
        <v>-1.4015889613337364</v>
      </c>
      <c r="AG378" s="18">
        <f t="shared" si="87"/>
        <v>-3.2801073902937077</v>
      </c>
      <c r="AH378" s="3">
        <f t="shared" si="88"/>
        <v>12.776705626819769</v>
      </c>
      <c r="AI378" s="3">
        <f t="shared" si="89"/>
        <v>-6.9432640967023644</v>
      </c>
      <c r="AJ378" s="3">
        <f t="shared" si="90"/>
        <v>-10.865778649646842</v>
      </c>
      <c r="AK378" s="3">
        <f t="shared" si="91"/>
        <v>-8.0041952710482249</v>
      </c>
      <c r="AL378" s="3">
        <f t="shared" si="92"/>
        <v>-6.3528371860242387</v>
      </c>
      <c r="AM378" s="3">
        <f t="shared" si="93"/>
        <v>0.3523849206488876</v>
      </c>
      <c r="AN378" t="str">
        <f t="shared" si="94"/>
        <v/>
      </c>
      <c r="AO378" t="str">
        <f t="shared" si="95"/>
        <v>BI-RUI-C005LD</v>
      </c>
    </row>
    <row r="379" spans="1:41">
      <c r="A379" s="1">
        <v>31</v>
      </c>
      <c r="B379" t="s">
        <v>33</v>
      </c>
      <c r="C379" t="s">
        <v>90</v>
      </c>
      <c r="E379" s="5">
        <v>60.418404649441428</v>
      </c>
      <c r="F379" s="5">
        <v>64.841411335115936</v>
      </c>
      <c r="G379" s="5">
        <v>54.529545821969698</v>
      </c>
      <c r="H379" s="5">
        <v>60.615416801199927</v>
      </c>
      <c r="I379" s="5">
        <v>66.777071993644427</v>
      </c>
      <c r="J379" s="5">
        <v>54.728456557225783</v>
      </c>
      <c r="K379" s="5">
        <v>70.62961598996074</v>
      </c>
      <c r="L379" s="5">
        <v>70.57847094891153</v>
      </c>
      <c r="M379" s="5">
        <v>59.886141173906921</v>
      </c>
      <c r="N379" s="5">
        <v>64.209031377363289</v>
      </c>
      <c r="O379" s="5">
        <v>72.673497862198744</v>
      </c>
      <c r="P379" s="5">
        <v>65.811739660710032</v>
      </c>
      <c r="Q379" s="5">
        <v>64.004568216275786</v>
      </c>
      <c r="R379" s="5">
        <v>74.016297965844288</v>
      </c>
      <c r="S379" s="5">
        <v>68.289238968788112</v>
      </c>
      <c r="T379" s="5">
        <v>73.991582439937048</v>
      </c>
      <c r="U379" s="5">
        <v>79.818041877875501</v>
      </c>
      <c r="V379" s="5">
        <v>71.04750835592921</v>
      </c>
      <c r="W379" s="5">
        <v>66.127275369230091</v>
      </c>
      <c r="X379" s="5">
        <v>69.302933382538825</v>
      </c>
      <c r="Y379" s="5">
        <v>71.478463822831614</v>
      </c>
      <c r="Z379" s="3">
        <f t="shared" si="80"/>
        <v>5.8888588274717293</v>
      </c>
      <c r="AA379" s="3">
        <f t="shared" si="81"/>
        <v>5.8869602439741442</v>
      </c>
      <c r="AB379" s="3">
        <f t="shared" si="82"/>
        <v>10.743474816053819</v>
      </c>
      <c r="AC379" s="3">
        <f t="shared" si="83"/>
        <v>-1.6027082833467432</v>
      </c>
      <c r="AD379" s="3">
        <f t="shared" si="84"/>
        <v>-4.2846707525123264</v>
      </c>
      <c r="AE379" s="3">
        <f t="shared" si="85"/>
        <v>2.9440740840078377</v>
      </c>
      <c r="AF379" s="3">
        <f t="shared" si="86"/>
        <v>-5.3511884536015231</v>
      </c>
      <c r="AG379" s="18">
        <f t="shared" si="87"/>
        <v>-4.4230066856745083</v>
      </c>
      <c r="AH379" s="3">
        <f t="shared" si="88"/>
        <v>10.311865513146238</v>
      </c>
      <c r="AI379" s="3">
        <f t="shared" si="89"/>
        <v>5.1145041049210249E-2</v>
      </c>
      <c r="AJ379" s="3">
        <f t="shared" si="90"/>
        <v>-8.4644664848354552</v>
      </c>
      <c r="AK379" s="3">
        <f t="shared" si="91"/>
        <v>-10.011729749568502</v>
      </c>
      <c r="AL379" s="3">
        <f t="shared" si="92"/>
        <v>-5.8264594379384533</v>
      </c>
      <c r="AM379" s="3">
        <f t="shared" si="93"/>
        <v>-3.175658013308734</v>
      </c>
      <c r="AN379" t="str">
        <f t="shared" si="94"/>
        <v>BI-RUI-C005LD</v>
      </c>
      <c r="AO379" t="str">
        <f t="shared" si="95"/>
        <v>BI-RUI-C005LD</v>
      </c>
    </row>
    <row r="380" spans="1:41">
      <c r="A380" s="1">
        <v>532</v>
      </c>
      <c r="B380" t="s">
        <v>34</v>
      </c>
      <c r="C380" t="s">
        <v>90</v>
      </c>
      <c r="E380" s="5">
        <v>66.511809457022821</v>
      </c>
      <c r="F380" s="5">
        <v>68.008796041188063</v>
      </c>
      <c r="G380" s="5">
        <v>60.765156749452807</v>
      </c>
      <c r="H380" s="5">
        <v>72.942380543219045</v>
      </c>
      <c r="I380" s="5">
        <v>67.796933047520838</v>
      </c>
      <c r="J380" s="5">
        <v>59.450563715036857</v>
      </c>
      <c r="K380" s="5">
        <v>70.948184484996602</v>
      </c>
      <c r="L380" s="5">
        <v>69.150374640242916</v>
      </c>
      <c r="M380" s="5">
        <v>70.810119496734657</v>
      </c>
      <c r="N380" s="5">
        <v>64.476192192989885</v>
      </c>
      <c r="O380" s="5">
        <v>71.223121323011767</v>
      </c>
      <c r="P380" s="5">
        <v>63.333527274020767</v>
      </c>
      <c r="Q380" s="5">
        <v>67.240994835031117</v>
      </c>
      <c r="R380" s="5">
        <v>73.780327757298366</v>
      </c>
      <c r="S380" s="5">
        <v>70.605395645680147</v>
      </c>
      <c r="T380" s="5">
        <v>71.470457940708599</v>
      </c>
      <c r="U380" s="5">
        <v>76.525003929527429</v>
      </c>
      <c r="V380" s="5">
        <v>69.98184912892404</v>
      </c>
      <c r="W380" s="5">
        <v>68.645351172971857</v>
      </c>
      <c r="X380" s="5">
        <v>66.026240811008407</v>
      </c>
      <c r="Y380" s="5">
        <v>70.155861302295662</v>
      </c>
      <c r="Z380" s="3">
        <f t="shared" si="80"/>
        <v>5.7466527075700142</v>
      </c>
      <c r="AA380" s="3">
        <f t="shared" si="81"/>
        <v>13.491816828182188</v>
      </c>
      <c r="AB380" s="3">
        <f t="shared" si="82"/>
        <v>0.13806498826194513</v>
      </c>
      <c r="AC380" s="3">
        <f t="shared" si="83"/>
        <v>1.1426649189691176</v>
      </c>
      <c r="AD380" s="3">
        <f t="shared" si="84"/>
        <v>-3.3644008106490304</v>
      </c>
      <c r="AE380" s="3">
        <f t="shared" si="85"/>
        <v>1.4886088117845588</v>
      </c>
      <c r="AF380" s="3">
        <f t="shared" si="86"/>
        <v>-1.510510129323805</v>
      </c>
      <c r="AG380" s="18">
        <f t="shared" si="87"/>
        <v>-1.4969865841652421</v>
      </c>
      <c r="AH380" s="3">
        <f t="shared" si="88"/>
        <v>7.2436392917352563</v>
      </c>
      <c r="AI380" s="3">
        <f t="shared" si="89"/>
        <v>1.7978098447536865</v>
      </c>
      <c r="AJ380" s="3">
        <f t="shared" si="90"/>
        <v>-6.7469291300218828</v>
      </c>
      <c r="AK380" s="3">
        <f t="shared" si="91"/>
        <v>-6.5393329222672492</v>
      </c>
      <c r="AL380" s="3">
        <f t="shared" si="92"/>
        <v>-5.0545459888188304</v>
      </c>
      <c r="AM380" s="3">
        <f t="shared" si="93"/>
        <v>2.6191103619634504</v>
      </c>
      <c r="AN380" t="str">
        <f t="shared" si="94"/>
        <v/>
      </c>
      <c r="AO380" t="str">
        <f t="shared" si="95"/>
        <v>BI-RUI-C005LD</v>
      </c>
    </row>
    <row r="381" spans="1:41">
      <c r="A381" s="1">
        <v>406</v>
      </c>
      <c r="B381" t="s">
        <v>35</v>
      </c>
      <c r="C381" t="s">
        <v>90</v>
      </c>
      <c r="E381" s="5">
        <v>67.12646928435224</v>
      </c>
      <c r="F381" s="5">
        <v>67.564882831207996</v>
      </c>
      <c r="G381" s="5">
        <v>55.90942673818455</v>
      </c>
      <c r="H381" s="5">
        <v>63.895410830727741</v>
      </c>
      <c r="I381" s="5">
        <v>72.527378920944386</v>
      </c>
      <c r="J381" s="5">
        <v>63.496639990664583</v>
      </c>
      <c r="K381" s="5">
        <v>62.465473816794812</v>
      </c>
      <c r="L381" s="5">
        <v>69.663087866023915</v>
      </c>
      <c r="M381" s="5">
        <v>59.717680450312507</v>
      </c>
      <c r="N381" s="5">
        <v>66.251764915814917</v>
      </c>
      <c r="O381" s="5">
        <v>75.844869903853848</v>
      </c>
      <c r="P381" s="5">
        <v>65.054538416585387</v>
      </c>
      <c r="Q381" s="5">
        <v>63.335247177950833</v>
      </c>
      <c r="R381" s="5">
        <v>81.378656806999004</v>
      </c>
      <c r="S381" s="5">
        <v>69.500160469242601</v>
      </c>
      <c r="T381" s="5">
        <v>66.518549263735537</v>
      </c>
      <c r="U381" s="5">
        <v>73.251672055527038</v>
      </c>
      <c r="V381" s="5">
        <v>68.471460982671331</v>
      </c>
      <c r="W381" s="5">
        <v>78.818359263563366</v>
      </c>
      <c r="X381" s="5">
        <v>70.993152252709407</v>
      </c>
      <c r="Y381" s="5">
        <v>65.739004377278377</v>
      </c>
      <c r="Z381" s="3">
        <f t="shared" si="80"/>
        <v>11.21704254616769</v>
      </c>
      <c r="AA381" s="3">
        <f t="shared" si="81"/>
        <v>0.39877084006315755</v>
      </c>
      <c r="AB381" s="3">
        <f t="shared" si="82"/>
        <v>2.7477933664823055</v>
      </c>
      <c r="AC381" s="3">
        <f t="shared" si="83"/>
        <v>1.1972264992295294</v>
      </c>
      <c r="AD381" s="3">
        <f t="shared" si="84"/>
        <v>-6.1649132912917679</v>
      </c>
      <c r="AE381" s="3">
        <f t="shared" si="85"/>
        <v>-1.9529117189357947</v>
      </c>
      <c r="AF381" s="3">
        <f t="shared" si="86"/>
        <v>13.079354886284989</v>
      </c>
      <c r="AG381" s="18">
        <f t="shared" si="87"/>
        <v>-0.43841354685575595</v>
      </c>
      <c r="AH381" s="3">
        <f t="shared" si="88"/>
        <v>11.655456093023446</v>
      </c>
      <c r="AI381" s="3">
        <f t="shared" si="89"/>
        <v>-7.1976140492291023</v>
      </c>
      <c r="AJ381" s="3">
        <f t="shared" si="90"/>
        <v>-9.593104988038931</v>
      </c>
      <c r="AK381" s="3">
        <f t="shared" si="91"/>
        <v>-18.04340962904817</v>
      </c>
      <c r="AL381" s="3">
        <f t="shared" si="92"/>
        <v>-6.7331227917915015</v>
      </c>
      <c r="AM381" s="3">
        <f t="shared" si="93"/>
        <v>7.8252070108539584</v>
      </c>
      <c r="AN381" t="str">
        <f t="shared" si="94"/>
        <v/>
      </c>
      <c r="AO381" t="str">
        <f t="shared" si="95"/>
        <v>BI-RUI-C005LD</v>
      </c>
    </row>
    <row r="382" spans="1:41">
      <c r="A382" s="1">
        <v>343</v>
      </c>
      <c r="B382" t="s">
        <v>36</v>
      </c>
      <c r="C382" t="s">
        <v>90</v>
      </c>
      <c r="E382" s="5">
        <v>60.212901008864357</v>
      </c>
      <c r="F382" s="5">
        <v>65.384554239630532</v>
      </c>
      <c r="G382" s="5">
        <v>56.636759692953113</v>
      </c>
      <c r="H382" s="5">
        <v>60.255412519141743</v>
      </c>
      <c r="I382" s="5">
        <v>66.44599157268415</v>
      </c>
      <c r="J382" s="5">
        <v>57.740204547725583</v>
      </c>
      <c r="K382" s="5">
        <v>60.946845353885337</v>
      </c>
      <c r="L382" s="5">
        <v>67.9442193389376</v>
      </c>
      <c r="M382" s="5">
        <v>59.23399764868514</v>
      </c>
      <c r="N382" s="5">
        <v>61.052393671911531</v>
      </c>
      <c r="O382" s="5">
        <v>69.576372683136228</v>
      </c>
      <c r="P382" s="5">
        <v>61.545364904212313</v>
      </c>
      <c r="Q382" s="5">
        <v>61.987556185268637</v>
      </c>
      <c r="R382" s="5">
        <v>71.234661917209493</v>
      </c>
      <c r="S382" s="5">
        <v>65.252503235676073</v>
      </c>
      <c r="T382" s="5">
        <v>63.058618618045529</v>
      </c>
      <c r="U382" s="5">
        <v>74.102579406088566</v>
      </c>
      <c r="V382" s="5">
        <v>66.211199579955874</v>
      </c>
      <c r="W382" s="5">
        <v>62.132839010426842</v>
      </c>
      <c r="X382" s="5">
        <v>62.902208132846127</v>
      </c>
      <c r="Y382" s="5">
        <v>63.933421067193088</v>
      </c>
      <c r="Z382" s="3">
        <f t="shared" si="80"/>
        <v>3.5761413159112436</v>
      </c>
      <c r="AA382" s="3">
        <f t="shared" si="81"/>
        <v>2.5152079714161601</v>
      </c>
      <c r="AB382" s="3">
        <f t="shared" si="82"/>
        <v>1.7128477052001969</v>
      </c>
      <c r="AC382" s="3">
        <f t="shared" si="83"/>
        <v>-0.49297123230078199</v>
      </c>
      <c r="AD382" s="3">
        <f t="shared" si="84"/>
        <v>-3.2649470504074358</v>
      </c>
      <c r="AE382" s="3">
        <f t="shared" si="85"/>
        <v>-3.1525809619103455</v>
      </c>
      <c r="AF382" s="3">
        <f t="shared" si="86"/>
        <v>-1.8005820567662454</v>
      </c>
      <c r="AG382" s="18">
        <f t="shared" si="87"/>
        <v>-5.1716532307661751</v>
      </c>
      <c r="AH382" s="3">
        <f t="shared" si="88"/>
        <v>8.7477945466774187</v>
      </c>
      <c r="AI382" s="3">
        <f t="shared" si="89"/>
        <v>-6.9973739850522634</v>
      </c>
      <c r="AJ382" s="3">
        <f t="shared" si="90"/>
        <v>-8.5239790112246965</v>
      </c>
      <c r="AK382" s="3">
        <f t="shared" si="91"/>
        <v>-9.2471057319408558</v>
      </c>
      <c r="AL382" s="3">
        <f t="shared" si="92"/>
        <v>-11.043960788043037</v>
      </c>
      <c r="AM382" s="3">
        <f t="shared" si="93"/>
        <v>-0.76936912241928468</v>
      </c>
      <c r="AN382" t="str">
        <f t="shared" si="94"/>
        <v>BI-RUI-C005LD</v>
      </c>
      <c r="AO382" t="str">
        <f t="shared" si="95"/>
        <v>BI-RUI-C005LD</v>
      </c>
    </row>
    <row r="383" spans="1:41">
      <c r="A383" s="1">
        <v>94</v>
      </c>
      <c r="B383" t="s">
        <v>37</v>
      </c>
      <c r="C383" t="s">
        <v>90</v>
      </c>
      <c r="E383" s="5">
        <v>67.253317803434541</v>
      </c>
      <c r="F383" s="5">
        <v>70.177883069697756</v>
      </c>
      <c r="G383" s="5">
        <v>64.973352795107189</v>
      </c>
      <c r="H383" s="5">
        <v>62.725451328483572</v>
      </c>
      <c r="I383" s="5">
        <v>69.983563148072804</v>
      </c>
      <c r="J383" s="5">
        <v>62.274785101791501</v>
      </c>
      <c r="K383" s="5">
        <v>61.892518512118613</v>
      </c>
      <c r="L383" s="5">
        <v>68.273736446407995</v>
      </c>
      <c r="M383" s="5">
        <v>66.463639318430211</v>
      </c>
      <c r="N383" s="5">
        <v>71.008741925260821</v>
      </c>
      <c r="O383" s="5">
        <v>79.681695354436258</v>
      </c>
      <c r="P383" s="5">
        <v>64.959063717898189</v>
      </c>
      <c r="Q383" s="5">
        <v>70.369062110218891</v>
      </c>
      <c r="R383" s="5">
        <v>74.33007822946405</v>
      </c>
      <c r="S383" s="5">
        <v>69.015496565025643</v>
      </c>
      <c r="T383" s="5">
        <v>78.82103361036306</v>
      </c>
      <c r="U383" s="5">
        <v>74.187466540028566</v>
      </c>
      <c r="V383" s="5">
        <v>70.665918364152404</v>
      </c>
      <c r="W383" s="5">
        <v>70.009852915545608</v>
      </c>
      <c r="X383" s="5">
        <v>73.992604212347914</v>
      </c>
      <c r="Y383" s="5">
        <v>68.069114488086171</v>
      </c>
      <c r="Z383" s="3">
        <f t="shared" si="80"/>
        <v>2.2799650083273519</v>
      </c>
      <c r="AA383" s="3">
        <f t="shared" si="81"/>
        <v>0.45066622669207135</v>
      </c>
      <c r="AB383" s="3">
        <f t="shared" si="82"/>
        <v>-4.5711208063115976</v>
      </c>
      <c r="AC383" s="3">
        <f t="shared" si="83"/>
        <v>6.0496782073626321</v>
      </c>
      <c r="AD383" s="3">
        <f t="shared" si="84"/>
        <v>1.3535655451932485</v>
      </c>
      <c r="AE383" s="3">
        <f t="shared" si="85"/>
        <v>8.1551152462106558</v>
      </c>
      <c r="AF383" s="3">
        <f t="shared" si="86"/>
        <v>1.9407384274594364</v>
      </c>
      <c r="AG383" s="18">
        <f t="shared" si="87"/>
        <v>-2.9245652662632153</v>
      </c>
      <c r="AH383" s="3">
        <f t="shared" si="88"/>
        <v>5.2045302745905673</v>
      </c>
      <c r="AI383" s="3">
        <f t="shared" si="89"/>
        <v>-6.3812179342893813</v>
      </c>
      <c r="AJ383" s="3">
        <f t="shared" si="90"/>
        <v>-8.6729534291754362</v>
      </c>
      <c r="AK383" s="3">
        <f t="shared" si="91"/>
        <v>-3.9610161192451585</v>
      </c>
      <c r="AL383" s="3">
        <f t="shared" si="92"/>
        <v>4.6335670703344931</v>
      </c>
      <c r="AM383" s="3">
        <f t="shared" si="93"/>
        <v>-3.9827512968023058</v>
      </c>
      <c r="AN383" t="str">
        <f t="shared" si="94"/>
        <v/>
      </c>
      <c r="AO383" t="str">
        <f t="shared" si="95"/>
        <v>BI-RUI-C005LD</v>
      </c>
    </row>
    <row r="384" spans="1:41">
      <c r="A384" s="1">
        <v>718</v>
      </c>
      <c r="B384" t="s">
        <v>38</v>
      </c>
      <c r="C384" t="s">
        <v>90</v>
      </c>
      <c r="E384" s="5">
        <v>50.363570289928823</v>
      </c>
      <c r="F384" s="5">
        <v>55.004903584204698</v>
      </c>
      <c r="G384" s="5">
        <v>48.075876587103188</v>
      </c>
      <c r="H384" s="5">
        <v>62.765566716975101</v>
      </c>
      <c r="I384" s="5">
        <v>55.084934929005307</v>
      </c>
      <c r="J384" s="5">
        <v>47.777963938195747</v>
      </c>
      <c r="K384" s="5">
        <v>52.23837182922373</v>
      </c>
      <c r="L384" s="5">
        <v>56.045730841717727</v>
      </c>
      <c r="M384" s="5">
        <v>49.938366509773111</v>
      </c>
      <c r="N384" s="5">
        <v>60.529487873578688</v>
      </c>
      <c r="O384" s="5">
        <v>60.222346072108593</v>
      </c>
      <c r="P384" s="5">
        <v>51.486190387575228</v>
      </c>
      <c r="Q384" s="5">
        <v>60.046796036411543</v>
      </c>
      <c r="R384" s="5">
        <v>59.452968037312253</v>
      </c>
      <c r="S384" s="5">
        <v>59.62205377532915</v>
      </c>
      <c r="T384" s="5">
        <v>55.969086815930041</v>
      </c>
      <c r="U384" s="5">
        <v>59.471656964591787</v>
      </c>
      <c r="V384" s="5">
        <v>58.064176548653492</v>
      </c>
      <c r="W384" s="5">
        <v>52.658250608242327</v>
      </c>
      <c r="X384" s="5">
        <v>53.392814050538888</v>
      </c>
      <c r="Y384" s="5">
        <v>59.35965871416434</v>
      </c>
      <c r="Z384" s="3">
        <f t="shared" si="80"/>
        <v>2.287693702825635</v>
      </c>
      <c r="AA384" s="3">
        <f t="shared" si="81"/>
        <v>14.987602778779355</v>
      </c>
      <c r="AB384" s="3">
        <f t="shared" si="82"/>
        <v>2.3000053194506194</v>
      </c>
      <c r="AC384" s="3">
        <f t="shared" si="83"/>
        <v>9.0432974860034605</v>
      </c>
      <c r="AD384" s="3">
        <f t="shared" si="84"/>
        <v>0.42474226108239321</v>
      </c>
      <c r="AE384" s="3">
        <f t="shared" si="85"/>
        <v>-2.0950897327234514</v>
      </c>
      <c r="AF384" s="3">
        <f t="shared" si="86"/>
        <v>-6.7014081059220132</v>
      </c>
      <c r="AG384" s="18">
        <f t="shared" si="87"/>
        <v>-4.6413332942758743</v>
      </c>
      <c r="AH384" s="3">
        <f t="shared" si="88"/>
        <v>6.9290269971015093</v>
      </c>
      <c r="AI384" s="3">
        <f t="shared" si="89"/>
        <v>-3.8073590124939969</v>
      </c>
      <c r="AJ384" s="3">
        <f t="shared" si="90"/>
        <v>0.30714180147009529</v>
      </c>
      <c r="AK384" s="3">
        <f t="shared" si="91"/>
        <v>0.59382799909928963</v>
      </c>
      <c r="AL384" s="3">
        <f t="shared" si="92"/>
        <v>-3.5025701486617464</v>
      </c>
      <c r="AM384" s="3">
        <f t="shared" si="93"/>
        <v>-0.73456344229656167</v>
      </c>
      <c r="AN384" t="str">
        <f t="shared" si="94"/>
        <v>BI-RUI-C005LD</v>
      </c>
      <c r="AO384" t="str">
        <f t="shared" si="95"/>
        <v>BI-RUI-C005LD</v>
      </c>
    </row>
    <row r="385" spans="1:41">
      <c r="A385" s="1">
        <v>656</v>
      </c>
      <c r="B385" t="s">
        <v>39</v>
      </c>
      <c r="C385" t="s">
        <v>90</v>
      </c>
      <c r="E385" s="5">
        <v>48.851384301099912</v>
      </c>
      <c r="F385" s="5">
        <v>51.570339204447848</v>
      </c>
      <c r="G385" s="5">
        <v>45.239726375810307</v>
      </c>
      <c r="H385" s="5">
        <v>57.051506411363448</v>
      </c>
      <c r="I385" s="5">
        <v>55.552193008065899</v>
      </c>
      <c r="J385" s="5">
        <v>48.846819968249939</v>
      </c>
      <c r="K385" s="5">
        <v>52.91623043935715</v>
      </c>
      <c r="L385" s="5">
        <v>54.107942254638949</v>
      </c>
      <c r="M385" s="5">
        <v>54.607288024838603</v>
      </c>
      <c r="N385" s="5">
        <v>57.28200442174635</v>
      </c>
      <c r="O385" s="5">
        <v>56.653429739451333</v>
      </c>
      <c r="P385" s="5">
        <v>49.969357867678411</v>
      </c>
      <c r="Q385" s="5">
        <v>50.085401464561727</v>
      </c>
      <c r="R385" s="5">
        <v>56.917767399863003</v>
      </c>
      <c r="S385" s="5">
        <v>53.186398204872951</v>
      </c>
      <c r="T385" s="5">
        <v>55.741952426154349</v>
      </c>
      <c r="U385" s="5">
        <v>60.818323842898607</v>
      </c>
      <c r="V385" s="5">
        <v>54.357551137153749</v>
      </c>
      <c r="W385" s="5">
        <v>52.184771837607052</v>
      </c>
      <c r="X385" s="5">
        <v>52.042145146387647</v>
      </c>
      <c r="Y385" s="5">
        <v>53.387250967873427</v>
      </c>
      <c r="Z385" s="3">
        <f t="shared" si="80"/>
        <v>3.6116579252896059</v>
      </c>
      <c r="AA385" s="3">
        <f t="shared" si="81"/>
        <v>8.2046864431135091</v>
      </c>
      <c r="AB385" s="3">
        <f t="shared" si="82"/>
        <v>-1.6910575854814525</v>
      </c>
      <c r="AC385" s="3">
        <f t="shared" si="83"/>
        <v>7.3126465540679391</v>
      </c>
      <c r="AD385" s="3">
        <f t="shared" si="84"/>
        <v>-3.1009967403112242</v>
      </c>
      <c r="AE385" s="3">
        <f t="shared" si="85"/>
        <v>1.3844012890005999</v>
      </c>
      <c r="AF385" s="3">
        <f t="shared" si="86"/>
        <v>-1.2024791302663758</v>
      </c>
      <c r="AG385" s="18">
        <f t="shared" si="87"/>
        <v>-2.7189549033479352</v>
      </c>
      <c r="AH385" s="3">
        <f t="shared" si="88"/>
        <v>6.3306128286375412</v>
      </c>
      <c r="AI385" s="3">
        <f t="shared" si="89"/>
        <v>-1.1917118152817991</v>
      </c>
      <c r="AJ385" s="3">
        <f t="shared" si="90"/>
        <v>0.62857468229501734</v>
      </c>
      <c r="AK385" s="3">
        <f t="shared" si="91"/>
        <v>-6.8323659353012758</v>
      </c>
      <c r="AL385" s="3">
        <f t="shared" si="92"/>
        <v>-5.0763714167442586</v>
      </c>
      <c r="AM385" s="3">
        <f t="shared" si="93"/>
        <v>0.14262669121940519</v>
      </c>
      <c r="AN385" t="str">
        <f t="shared" si="94"/>
        <v/>
      </c>
      <c r="AO385" t="str">
        <f t="shared" si="95"/>
        <v>BI-RUI-C005LD</v>
      </c>
    </row>
    <row r="386" spans="1:41">
      <c r="A386" s="1">
        <v>595</v>
      </c>
      <c r="B386" t="s">
        <v>40</v>
      </c>
      <c r="C386" t="s">
        <v>90</v>
      </c>
      <c r="E386" s="5">
        <v>53.969876623671418</v>
      </c>
      <c r="F386" s="5">
        <v>53.54544931669033</v>
      </c>
      <c r="G386" s="5">
        <v>43.566522255734377</v>
      </c>
      <c r="H386" s="5">
        <v>55.067338371132102</v>
      </c>
      <c r="I386" s="5">
        <v>56.701360919094739</v>
      </c>
      <c r="J386" s="5">
        <v>45.903484157246893</v>
      </c>
      <c r="K386" s="5">
        <v>58.429797152526618</v>
      </c>
      <c r="L386" s="5">
        <v>61.787229065983126</v>
      </c>
      <c r="M386" s="5">
        <v>47.338737316921069</v>
      </c>
      <c r="N386" s="5">
        <v>56.05376692338568</v>
      </c>
      <c r="O386" s="5">
        <v>64.701589888706678</v>
      </c>
      <c r="P386" s="5">
        <v>63.765360572565648</v>
      </c>
      <c r="Q386" s="5">
        <v>56.90456353110509</v>
      </c>
      <c r="R386" s="5">
        <v>67.881064769994651</v>
      </c>
      <c r="S386" s="5">
        <v>61.375703129244798</v>
      </c>
      <c r="T386" s="5">
        <v>66.405781164369287</v>
      </c>
      <c r="U386" s="5">
        <v>71.820763418866619</v>
      </c>
      <c r="V386" s="5">
        <v>65.284090134977816</v>
      </c>
      <c r="W386" s="5">
        <v>58.28398509234156</v>
      </c>
      <c r="X386" s="5">
        <v>59.185872778773671</v>
      </c>
      <c r="Y386" s="5">
        <v>63.901611370442652</v>
      </c>
      <c r="Z386" s="3">
        <f t="shared" si="80"/>
        <v>10.403354367937041</v>
      </c>
      <c r="AA386" s="3">
        <f t="shared" si="81"/>
        <v>9.1638542138852088</v>
      </c>
      <c r="AB386" s="3">
        <f t="shared" si="82"/>
        <v>11.091059835605549</v>
      </c>
      <c r="AC386" s="3">
        <f t="shared" si="83"/>
        <v>-7.7115936491799673</v>
      </c>
      <c r="AD386" s="3">
        <f t="shared" si="84"/>
        <v>-4.4711395981397075</v>
      </c>
      <c r="AE386" s="3">
        <f t="shared" si="85"/>
        <v>1.1216910293914708</v>
      </c>
      <c r="AF386" s="3">
        <f t="shared" si="86"/>
        <v>-5.6176262781010919</v>
      </c>
      <c r="AG386" s="18">
        <f t="shared" si="87"/>
        <v>0.42442730698108733</v>
      </c>
      <c r="AH386" s="3">
        <f t="shared" si="88"/>
        <v>9.9789270609559537</v>
      </c>
      <c r="AI386" s="3">
        <f t="shared" si="89"/>
        <v>-3.3574319134565087</v>
      </c>
      <c r="AJ386" s="3">
        <f t="shared" si="90"/>
        <v>-8.6478229653209979</v>
      </c>
      <c r="AK386" s="3">
        <f t="shared" si="91"/>
        <v>-10.976501238889561</v>
      </c>
      <c r="AL386" s="3">
        <f t="shared" si="92"/>
        <v>-5.4149822544973318</v>
      </c>
      <c r="AM386" s="3">
        <f t="shared" si="93"/>
        <v>-0.90188768643211148</v>
      </c>
      <c r="AN386" t="str">
        <f t="shared" si="94"/>
        <v>BI-RUI-C005LD</v>
      </c>
      <c r="AO386" t="str">
        <f t="shared" si="95"/>
        <v>BI-RUI-C005LD</v>
      </c>
    </row>
    <row r="387" spans="1:41" s="12" customFormat="1">
      <c r="A387" s="1">
        <v>157</v>
      </c>
      <c r="B387" s="12" t="s">
        <v>41</v>
      </c>
      <c r="C387" s="12" t="s">
        <v>90</v>
      </c>
      <c r="D387"/>
      <c r="E387" s="5">
        <v>54.970308611971483</v>
      </c>
      <c r="F387" s="5">
        <v>60.44051398443159</v>
      </c>
      <c r="G387" s="5">
        <v>46.457474848120313</v>
      </c>
      <c r="H387" s="5">
        <v>55.593874978201548</v>
      </c>
      <c r="I387" s="5">
        <v>61.4860927619306</v>
      </c>
      <c r="J387" s="5">
        <v>50.61281885148712</v>
      </c>
      <c r="K387" s="5">
        <v>62.886149602700421</v>
      </c>
      <c r="L387" s="5">
        <v>70.092491723156655</v>
      </c>
      <c r="M387" s="5">
        <v>61.664712553837262</v>
      </c>
      <c r="N387" s="5">
        <v>56.602314415263173</v>
      </c>
      <c r="O387" s="5">
        <v>65.452161210934335</v>
      </c>
      <c r="P387" s="5">
        <v>62.827805121216507</v>
      </c>
      <c r="Q387" s="5">
        <v>57.753867725355732</v>
      </c>
      <c r="R387" s="5">
        <v>66.45072660888215</v>
      </c>
      <c r="S387" s="5">
        <v>60.992398666424073</v>
      </c>
      <c r="T387" s="5">
        <v>62.081744312934468</v>
      </c>
      <c r="U387" s="5">
        <v>67.564719970166692</v>
      </c>
      <c r="V387" s="5">
        <v>63.455733676418959</v>
      </c>
      <c r="W387" s="5">
        <v>56.209693215316548</v>
      </c>
      <c r="X387" s="5">
        <v>55.896410813356773</v>
      </c>
      <c r="Y387" s="5">
        <v>58.890253052382619</v>
      </c>
      <c r="Z387" s="3">
        <f t="shared" si="80"/>
        <v>8.5128337638511695</v>
      </c>
      <c r="AA387" s="3">
        <f t="shared" si="81"/>
        <v>4.981056126714428</v>
      </c>
      <c r="AB387" s="3">
        <f t="shared" si="82"/>
        <v>1.2214370488631587</v>
      </c>
      <c r="AC387" s="3">
        <f t="shared" si="83"/>
        <v>-6.2254907059533338</v>
      </c>
      <c r="AD387" s="3">
        <f t="shared" si="84"/>
        <v>-3.2385309410683405</v>
      </c>
      <c r="AE387" s="3">
        <f t="shared" si="85"/>
        <v>-1.3739893634844904</v>
      </c>
      <c r="AF387" s="3">
        <f t="shared" si="86"/>
        <v>-2.6805598370660704</v>
      </c>
      <c r="AG387" s="18">
        <f t="shared" si="87"/>
        <v>-5.4702053724601072</v>
      </c>
      <c r="AH387" s="3">
        <f t="shared" si="88"/>
        <v>13.983039136311277</v>
      </c>
      <c r="AI387" s="3">
        <f t="shared" si="89"/>
        <v>-7.2063421204562346</v>
      </c>
      <c r="AJ387" s="3">
        <f t="shared" si="90"/>
        <v>-8.8498467956711622</v>
      </c>
      <c r="AK387" s="3">
        <f t="shared" si="91"/>
        <v>-8.6968588835264171</v>
      </c>
      <c r="AL387" s="3">
        <f t="shared" si="92"/>
        <v>-5.4829756572322239</v>
      </c>
      <c r="AM387" s="3">
        <f t="shared" si="93"/>
        <v>0.31328240195977486</v>
      </c>
      <c r="AN387" t="str">
        <f t="shared" si="94"/>
        <v>BI-RUI-C005LD</v>
      </c>
      <c r="AO387" t="str">
        <f t="shared" si="95"/>
        <v>BI-RUI-C005LD</v>
      </c>
    </row>
    <row r="388" spans="1:41">
      <c r="A388" s="2">
        <v>219</v>
      </c>
      <c r="B388" t="s">
        <v>27</v>
      </c>
      <c r="C388" t="s">
        <v>91</v>
      </c>
      <c r="D388" t="s">
        <v>92</v>
      </c>
      <c r="E388" s="5">
        <v>72.877275703974178</v>
      </c>
      <c r="F388" s="5">
        <v>69.686168379137769</v>
      </c>
      <c r="G388" s="5">
        <v>61.279377815216179</v>
      </c>
      <c r="H388" s="5">
        <v>64.690519182422733</v>
      </c>
      <c r="I388" s="5">
        <v>60.799973675322221</v>
      </c>
      <c r="J388" s="5">
        <v>63.337828853070889</v>
      </c>
      <c r="K388" s="5">
        <v>68.345696027006852</v>
      </c>
      <c r="L388" s="5">
        <v>62.142477716698828</v>
      </c>
      <c r="M388" s="5">
        <v>61.108752219011997</v>
      </c>
      <c r="N388" s="5">
        <v>63.106646280589118</v>
      </c>
      <c r="O388" s="5">
        <v>62.295659626014519</v>
      </c>
      <c r="P388" s="5">
        <v>58.216811779211064</v>
      </c>
      <c r="Q388" s="5">
        <v>62.166699016362742</v>
      </c>
      <c r="R388" s="5">
        <v>61.984685296121057</v>
      </c>
      <c r="S388" s="5">
        <v>56.913868105541951</v>
      </c>
      <c r="T388" s="5">
        <v>72.257775775460416</v>
      </c>
      <c r="U388" s="5">
        <v>63.006842654727933</v>
      </c>
      <c r="V388" s="5">
        <v>75.532416465902571</v>
      </c>
      <c r="W388" s="5">
        <v>71.859554153872438</v>
      </c>
      <c r="X388" s="5">
        <v>61.4311016144528</v>
      </c>
      <c r="Y388" s="5">
        <v>63.478233533254411</v>
      </c>
      <c r="Z388" s="3">
        <f t="shared" ref="Z388:Z451" si="96">E388-G388</f>
        <v>11.597897888757998</v>
      </c>
      <c r="AA388" s="3">
        <f t="shared" ref="AA388:AA451" si="97">H388-J388</f>
        <v>1.3526903293518444</v>
      </c>
      <c r="AB388" s="3">
        <f t="shared" ref="AB388:AB451" si="98">K388-M388</f>
        <v>7.2369438079948551</v>
      </c>
      <c r="AC388" s="3">
        <f t="shared" ref="AC388:AC451" si="99">N388-P388</f>
        <v>4.8898345013780542</v>
      </c>
      <c r="AD388" s="3">
        <f t="shared" ref="AD388:AD451" si="100">Q388-S388</f>
        <v>5.2528309108207907</v>
      </c>
      <c r="AE388" s="3">
        <f t="shared" ref="AE388:AE451" si="101">T388-V388</f>
        <v>-3.2746406904421548</v>
      </c>
      <c r="AF388" s="3">
        <f t="shared" ref="AF388:AF451" si="102">W388-Y388</f>
        <v>8.3813206206180269</v>
      </c>
      <c r="AG388" s="18">
        <f t="shared" ref="AG388:AG451" si="103">E388-F388</f>
        <v>3.191107324836409</v>
      </c>
      <c r="AH388" s="3">
        <f t="shared" ref="AH388:AH451" si="104">F388-G388</f>
        <v>8.4067905639215894</v>
      </c>
      <c r="AI388" s="3">
        <f t="shared" ref="AI388:AI451" si="105">K388-L388</f>
        <v>6.2032183103080243</v>
      </c>
      <c r="AJ388" s="3">
        <f t="shared" ref="AJ388:AJ451" si="106">N388-O388</f>
        <v>0.81098665457459873</v>
      </c>
      <c r="AK388" s="3">
        <f t="shared" ref="AK388:AK451" si="107">Q388-R388</f>
        <v>0.1820137202416845</v>
      </c>
      <c r="AL388" s="3">
        <f t="shared" ref="AL388:AL451" si="108">T388-U388</f>
        <v>9.2509331207324834</v>
      </c>
      <c r="AM388" s="3">
        <f t="shared" ref="AM388:AM451" si="109">W388-X388</f>
        <v>10.428452539419638</v>
      </c>
      <c r="AN388" t="str">
        <f t="shared" ref="AN388:AN451" si="110">IF(AF388&lt;-2,C388,IF(AE388&lt;-2,C388,""))</f>
        <v>BI-RUI-C006LD</v>
      </c>
      <c r="AO388" t="str">
        <f t="shared" ref="AO388:AO451" si="111">IF(AM388&lt;-2,C388,IF(AL388&lt;-2,C388,""))</f>
        <v/>
      </c>
    </row>
    <row r="389" spans="1:41">
      <c r="A389" s="1">
        <v>282</v>
      </c>
      <c r="B389" t="s">
        <v>30</v>
      </c>
      <c r="C389" t="s">
        <v>91</v>
      </c>
      <c r="E389" s="5">
        <v>64.075649150870319</v>
      </c>
      <c r="F389" s="5">
        <v>61.837522486167849</v>
      </c>
      <c r="G389" s="5">
        <v>57.527042128519398</v>
      </c>
      <c r="H389" s="5">
        <v>66.861760267402261</v>
      </c>
      <c r="I389" s="5">
        <v>61.202783838528781</v>
      </c>
      <c r="J389" s="5">
        <v>59.77970414992371</v>
      </c>
      <c r="K389" s="5">
        <v>63.678257397400849</v>
      </c>
      <c r="L389" s="5">
        <v>60.157805664174603</v>
      </c>
      <c r="M389" s="5">
        <v>55.698868529249779</v>
      </c>
      <c r="N389" s="5">
        <v>65.796234338578302</v>
      </c>
      <c r="O389" s="5">
        <v>61.506490256580413</v>
      </c>
      <c r="P389" s="5">
        <v>58.407036853668387</v>
      </c>
      <c r="Q389" s="5">
        <v>65.417401592243436</v>
      </c>
      <c r="R389" s="5">
        <v>64.482354758945988</v>
      </c>
      <c r="S389" s="5">
        <v>56.38123699361892</v>
      </c>
      <c r="T389" s="5">
        <v>62.250514785762483</v>
      </c>
      <c r="U389" s="5">
        <v>64.928971085902106</v>
      </c>
      <c r="V389" s="5">
        <v>60.946636257440467</v>
      </c>
      <c r="W389" s="5">
        <v>61.621883567392317</v>
      </c>
      <c r="X389" s="5">
        <v>65.828599357177623</v>
      </c>
      <c r="Y389" s="5">
        <v>56.814506185083523</v>
      </c>
      <c r="Z389" s="3">
        <f t="shared" si="96"/>
        <v>6.5486070223509216</v>
      </c>
      <c r="AA389" s="3">
        <f t="shared" si="97"/>
        <v>7.082056117478551</v>
      </c>
      <c r="AB389" s="3">
        <f t="shared" si="98"/>
        <v>7.9793888681510694</v>
      </c>
      <c r="AC389" s="3">
        <f t="shared" si="99"/>
        <v>7.3891974849099142</v>
      </c>
      <c r="AD389" s="3">
        <f t="shared" si="100"/>
        <v>9.0361645986245165</v>
      </c>
      <c r="AE389" s="3">
        <f t="shared" si="101"/>
        <v>1.3038785283220165</v>
      </c>
      <c r="AF389" s="3">
        <f t="shared" si="102"/>
        <v>4.8073773823087933</v>
      </c>
      <c r="AG389" s="18">
        <f t="shared" si="103"/>
        <v>2.2381266647024702</v>
      </c>
      <c r="AH389" s="3">
        <f t="shared" si="104"/>
        <v>4.3104803576484514</v>
      </c>
      <c r="AI389" s="3">
        <f t="shared" si="105"/>
        <v>3.5204517332262455</v>
      </c>
      <c r="AJ389" s="3">
        <f t="shared" si="106"/>
        <v>4.2897440819978883</v>
      </c>
      <c r="AK389" s="3">
        <f t="shared" si="107"/>
        <v>0.93504683329744864</v>
      </c>
      <c r="AL389" s="3">
        <f t="shared" si="108"/>
        <v>-2.6784563001396222</v>
      </c>
      <c r="AM389" s="3">
        <f t="shared" si="109"/>
        <v>-4.2067157897853065</v>
      </c>
      <c r="AN389" t="str">
        <f t="shared" si="110"/>
        <v/>
      </c>
      <c r="AO389" t="str">
        <f t="shared" si="111"/>
        <v>BI-RUI-C006LD</v>
      </c>
    </row>
    <row r="390" spans="1:41">
      <c r="A390" s="1">
        <v>470</v>
      </c>
      <c r="B390" t="s">
        <v>32</v>
      </c>
      <c r="C390" t="s">
        <v>91</v>
      </c>
      <c r="E390" s="5">
        <v>69.998581372741199</v>
      </c>
      <c r="F390" s="5">
        <v>67.665038835551059</v>
      </c>
      <c r="G390" s="5">
        <v>62.406765689164018</v>
      </c>
      <c r="H390" s="5">
        <v>70.241529187284911</v>
      </c>
      <c r="I390" s="5">
        <v>72.725276682039237</v>
      </c>
      <c r="J390" s="5">
        <v>62.697006753055959</v>
      </c>
      <c r="K390" s="5">
        <v>75.0597850586459</v>
      </c>
      <c r="L390" s="5">
        <v>66.101486131083092</v>
      </c>
      <c r="M390" s="5">
        <v>63.276774066176692</v>
      </c>
      <c r="N390" s="5">
        <v>67.92645077089125</v>
      </c>
      <c r="O390" s="5">
        <v>72.02812216118501</v>
      </c>
      <c r="P390" s="5">
        <v>62.810861672640328</v>
      </c>
      <c r="Q390" s="5">
        <v>72.425720235890893</v>
      </c>
      <c r="R390" s="5">
        <v>69.449028609286728</v>
      </c>
      <c r="S390" s="5">
        <v>66.247625403800484</v>
      </c>
      <c r="T390" s="5">
        <v>64.062832534319455</v>
      </c>
      <c r="U390" s="5">
        <v>67.760676632631643</v>
      </c>
      <c r="V390" s="5">
        <v>63.737927946542108</v>
      </c>
      <c r="W390" s="5">
        <v>77.58800047020577</v>
      </c>
      <c r="X390" s="5">
        <v>73.430565160467737</v>
      </c>
      <c r="Y390" s="5">
        <v>63.916533274867888</v>
      </c>
      <c r="Z390" s="3">
        <f t="shared" si="96"/>
        <v>7.5918156835771811</v>
      </c>
      <c r="AA390" s="3">
        <f t="shared" si="97"/>
        <v>7.5445224342289521</v>
      </c>
      <c r="AB390" s="3">
        <f t="shared" si="98"/>
        <v>11.783010992469208</v>
      </c>
      <c r="AC390" s="3">
        <f t="shared" si="99"/>
        <v>5.115589098250922</v>
      </c>
      <c r="AD390" s="3">
        <f t="shared" si="100"/>
        <v>6.1780948320904088</v>
      </c>
      <c r="AE390" s="3">
        <f t="shared" si="101"/>
        <v>0.32490458777734688</v>
      </c>
      <c r="AF390" s="3">
        <f t="shared" si="102"/>
        <v>13.671467195337883</v>
      </c>
      <c r="AG390" s="18">
        <f t="shared" si="103"/>
        <v>2.3335425371901408</v>
      </c>
      <c r="AH390" s="3">
        <f t="shared" si="104"/>
        <v>5.2582731463870402</v>
      </c>
      <c r="AI390" s="3">
        <f t="shared" si="105"/>
        <v>8.958298927562808</v>
      </c>
      <c r="AJ390" s="3">
        <f t="shared" si="106"/>
        <v>-4.1016713902937596</v>
      </c>
      <c r="AK390" s="3">
        <f t="shared" si="107"/>
        <v>2.9766916266041648</v>
      </c>
      <c r="AL390" s="3">
        <f t="shared" si="108"/>
        <v>-3.6978440983121885</v>
      </c>
      <c r="AM390" s="3">
        <f t="shared" si="109"/>
        <v>4.1574353097380339</v>
      </c>
      <c r="AN390" t="str">
        <f t="shared" si="110"/>
        <v/>
      </c>
      <c r="AO390" t="str">
        <f t="shared" si="111"/>
        <v>BI-RUI-C006LD</v>
      </c>
    </row>
    <row r="391" spans="1:41">
      <c r="A391" s="1">
        <v>32</v>
      </c>
      <c r="B391" t="s">
        <v>33</v>
      </c>
      <c r="C391" t="s">
        <v>91</v>
      </c>
      <c r="E391" s="5">
        <v>72.397046432596255</v>
      </c>
      <c r="F391" s="5">
        <v>68.735161682999816</v>
      </c>
      <c r="G391" s="5">
        <v>67.140960761129222</v>
      </c>
      <c r="H391" s="5">
        <v>68.533718111972888</v>
      </c>
      <c r="I391" s="5">
        <v>62.685162772529779</v>
      </c>
      <c r="J391" s="5">
        <v>61.88759360803391</v>
      </c>
      <c r="K391" s="5">
        <v>67.816066761489921</v>
      </c>
      <c r="L391" s="5">
        <v>68.277155911505389</v>
      </c>
      <c r="M391" s="5">
        <v>58.134621906923293</v>
      </c>
      <c r="N391" s="5">
        <v>66.911641894310876</v>
      </c>
      <c r="O391" s="5">
        <v>65.100862959711009</v>
      </c>
      <c r="P391" s="5">
        <v>66.190316050165308</v>
      </c>
      <c r="Q391" s="5">
        <v>67.192839320517919</v>
      </c>
      <c r="R391" s="5">
        <v>65.258507434283871</v>
      </c>
      <c r="S391" s="5">
        <v>75.891179345016241</v>
      </c>
      <c r="T391" s="5">
        <v>69.129333150197695</v>
      </c>
      <c r="U391" s="5">
        <v>70.351917808791484</v>
      </c>
      <c r="V391" s="5">
        <v>63.99507304871365</v>
      </c>
      <c r="W391" s="5">
        <v>72.887442000213355</v>
      </c>
      <c r="X391" s="5">
        <v>70.729169052806625</v>
      </c>
      <c r="Y391" s="5">
        <v>76.342067858504521</v>
      </c>
      <c r="Z391" s="3">
        <f t="shared" si="96"/>
        <v>5.2560856714670336</v>
      </c>
      <c r="AA391" s="3">
        <f t="shared" si="97"/>
        <v>6.646124503938978</v>
      </c>
      <c r="AB391" s="3">
        <f t="shared" si="98"/>
        <v>9.6814448545666281</v>
      </c>
      <c r="AC391" s="3">
        <f t="shared" si="99"/>
        <v>0.72132584414556788</v>
      </c>
      <c r="AD391" s="3">
        <f t="shared" si="100"/>
        <v>-8.6983400244983216</v>
      </c>
      <c r="AE391" s="3">
        <f t="shared" si="101"/>
        <v>5.1342601014840454</v>
      </c>
      <c r="AF391" s="3">
        <f t="shared" si="102"/>
        <v>-3.4546258582911662</v>
      </c>
      <c r="AG391" s="18">
        <f t="shared" si="103"/>
        <v>3.6618847495964388</v>
      </c>
      <c r="AH391" s="3">
        <f t="shared" si="104"/>
        <v>1.5942009218705948</v>
      </c>
      <c r="AI391" s="3">
        <f t="shared" si="105"/>
        <v>-0.46108915001546791</v>
      </c>
      <c r="AJ391" s="3">
        <f t="shared" si="106"/>
        <v>1.8107789345998668</v>
      </c>
      <c r="AK391" s="3">
        <f t="shared" si="107"/>
        <v>1.9343318862340482</v>
      </c>
      <c r="AL391" s="3">
        <f t="shared" si="108"/>
        <v>-1.2225846585937887</v>
      </c>
      <c r="AM391" s="3">
        <f t="shared" si="109"/>
        <v>2.1582729474067293</v>
      </c>
      <c r="AN391" t="str">
        <f t="shared" si="110"/>
        <v>BI-RUI-C006LD</v>
      </c>
      <c r="AO391" t="str">
        <f t="shared" si="111"/>
        <v/>
      </c>
    </row>
    <row r="392" spans="1:41">
      <c r="A392" s="1">
        <v>533</v>
      </c>
      <c r="B392" t="s">
        <v>34</v>
      </c>
      <c r="C392" t="s">
        <v>91</v>
      </c>
      <c r="E392" s="5">
        <v>67.882456610430353</v>
      </c>
      <c r="F392" s="5">
        <v>65.594542264982508</v>
      </c>
      <c r="G392" s="5">
        <v>58.116921436159842</v>
      </c>
      <c r="H392" s="5">
        <v>65.671582484604301</v>
      </c>
      <c r="I392" s="5">
        <v>63.515240263503749</v>
      </c>
      <c r="J392" s="5">
        <v>64.968386748403162</v>
      </c>
      <c r="K392" s="5">
        <v>64.368908697832907</v>
      </c>
      <c r="L392" s="5">
        <v>65.860114963749766</v>
      </c>
      <c r="M392" s="5">
        <v>58.218986526916517</v>
      </c>
      <c r="N392" s="5">
        <v>64.078121781508386</v>
      </c>
      <c r="O392" s="5">
        <v>74.945950024595788</v>
      </c>
      <c r="P392" s="5">
        <v>58.672486015189321</v>
      </c>
      <c r="Q392" s="5">
        <v>65.058669636769807</v>
      </c>
      <c r="R392" s="5">
        <v>69.003022285889557</v>
      </c>
      <c r="S392" s="5">
        <v>58.607240440519462</v>
      </c>
      <c r="T392" s="5">
        <v>64.923502216010036</v>
      </c>
      <c r="U392" s="5">
        <v>66.154357532649186</v>
      </c>
      <c r="V392" s="5">
        <v>70.01732600700943</v>
      </c>
      <c r="W392" s="5">
        <v>63.939951085464912</v>
      </c>
      <c r="X392" s="5">
        <v>65.841510901969457</v>
      </c>
      <c r="Y392" s="5">
        <v>59.213700918196679</v>
      </c>
      <c r="Z392" s="3">
        <f t="shared" si="96"/>
        <v>9.7655351742705108</v>
      </c>
      <c r="AA392" s="3">
        <f t="shared" si="97"/>
        <v>0.70319573620113829</v>
      </c>
      <c r="AB392" s="3">
        <f t="shared" si="98"/>
        <v>6.1499221709163905</v>
      </c>
      <c r="AC392" s="3">
        <f t="shared" si="99"/>
        <v>5.4056357663190653</v>
      </c>
      <c r="AD392" s="3">
        <f t="shared" si="100"/>
        <v>6.4514291962503449</v>
      </c>
      <c r="AE392" s="3">
        <f t="shared" si="101"/>
        <v>-5.0938237909993944</v>
      </c>
      <c r="AF392" s="3">
        <f t="shared" si="102"/>
        <v>4.7262501672682333</v>
      </c>
      <c r="AG392" s="18">
        <f t="shared" si="103"/>
        <v>2.2879143454478452</v>
      </c>
      <c r="AH392" s="3">
        <f t="shared" si="104"/>
        <v>7.4776208288226655</v>
      </c>
      <c r="AI392" s="3">
        <f t="shared" si="105"/>
        <v>-1.4912062659168583</v>
      </c>
      <c r="AJ392" s="3">
        <f t="shared" si="106"/>
        <v>-10.867828243087402</v>
      </c>
      <c r="AK392" s="3">
        <f t="shared" si="107"/>
        <v>-3.9443526491197503</v>
      </c>
      <c r="AL392" s="3">
        <f t="shared" si="108"/>
        <v>-1.2308553166391505</v>
      </c>
      <c r="AM392" s="3">
        <f t="shared" si="109"/>
        <v>-1.9015598165045446</v>
      </c>
      <c r="AN392" t="str">
        <f t="shared" si="110"/>
        <v>BI-RUI-C006LD</v>
      </c>
      <c r="AO392" t="str">
        <f t="shared" si="111"/>
        <v/>
      </c>
    </row>
    <row r="393" spans="1:41">
      <c r="A393" s="1">
        <v>407</v>
      </c>
      <c r="B393" t="s">
        <v>35</v>
      </c>
      <c r="C393" t="s">
        <v>91</v>
      </c>
      <c r="E393" s="5">
        <v>72.27857156131347</v>
      </c>
      <c r="F393" s="5">
        <v>65.885195301521364</v>
      </c>
      <c r="G393" s="5">
        <v>63.532889012504107</v>
      </c>
      <c r="H393" s="5">
        <v>71.377695327795593</v>
      </c>
      <c r="I393" s="5">
        <v>69.895721156161571</v>
      </c>
      <c r="J393" s="5">
        <v>64.858801902495202</v>
      </c>
      <c r="K393" s="5">
        <v>66.384839436915911</v>
      </c>
      <c r="L393" s="5">
        <v>65.970700584844792</v>
      </c>
      <c r="M393" s="5">
        <v>67.140821943754901</v>
      </c>
      <c r="N393" s="5">
        <v>70.804421886682775</v>
      </c>
      <c r="O393" s="5">
        <v>68.686384650577622</v>
      </c>
      <c r="P393" s="5">
        <v>67.047259858294666</v>
      </c>
      <c r="Q393" s="5">
        <v>78.430381923114595</v>
      </c>
      <c r="R393" s="5">
        <v>68.58724580240812</v>
      </c>
      <c r="S393" s="5">
        <v>65.337718299591273</v>
      </c>
      <c r="T393" s="5">
        <v>73.767772210612321</v>
      </c>
      <c r="U393" s="5">
        <v>71.503151109528304</v>
      </c>
      <c r="V393" s="5">
        <v>65.630178208338478</v>
      </c>
      <c r="W393" s="5">
        <v>68.191164855033236</v>
      </c>
      <c r="X393" s="5">
        <v>64.775886747897545</v>
      </c>
      <c r="Y393" s="5">
        <v>67.937058246102225</v>
      </c>
      <c r="Z393" s="3">
        <f t="shared" si="96"/>
        <v>8.7456825488093628</v>
      </c>
      <c r="AA393" s="3">
        <f t="shared" si="97"/>
        <v>6.5188934253003907</v>
      </c>
      <c r="AB393" s="3">
        <f t="shared" si="98"/>
        <v>-0.75598250683898982</v>
      </c>
      <c r="AC393" s="3">
        <f t="shared" si="99"/>
        <v>3.7571620283881089</v>
      </c>
      <c r="AD393" s="3">
        <f t="shared" si="100"/>
        <v>13.092663623523322</v>
      </c>
      <c r="AE393" s="3">
        <f t="shared" si="101"/>
        <v>8.1375940022738433</v>
      </c>
      <c r="AF393" s="3">
        <f t="shared" si="102"/>
        <v>0.25410660893101067</v>
      </c>
      <c r="AG393" s="18">
        <f t="shared" si="103"/>
        <v>6.393376259792106</v>
      </c>
      <c r="AH393" s="3">
        <f t="shared" si="104"/>
        <v>2.3523062890172568</v>
      </c>
      <c r="AI393" s="3">
        <f t="shared" si="105"/>
        <v>0.41413885207111889</v>
      </c>
      <c r="AJ393" s="3">
        <f t="shared" si="106"/>
        <v>2.1180372361051525</v>
      </c>
      <c r="AK393" s="3">
        <f t="shared" si="107"/>
        <v>9.8431361207064754</v>
      </c>
      <c r="AL393" s="3">
        <f t="shared" si="108"/>
        <v>2.2646211010840176</v>
      </c>
      <c r="AM393" s="3">
        <f t="shared" si="109"/>
        <v>3.4152781071356912</v>
      </c>
      <c r="AN393" t="str">
        <f t="shared" si="110"/>
        <v/>
      </c>
      <c r="AO393" t="str">
        <f t="shared" si="111"/>
        <v/>
      </c>
    </row>
    <row r="394" spans="1:41">
      <c r="A394" s="1">
        <v>344</v>
      </c>
      <c r="B394" t="s">
        <v>36</v>
      </c>
      <c r="C394" t="s">
        <v>91</v>
      </c>
      <c r="E394" s="5">
        <v>65.024037861905981</v>
      </c>
      <c r="F394" s="5">
        <v>63.931154478629367</v>
      </c>
      <c r="G394" s="5">
        <v>67.254329754760761</v>
      </c>
      <c r="H394" s="5">
        <v>64.323051379455464</v>
      </c>
      <c r="I394" s="5">
        <v>65.297351593149529</v>
      </c>
      <c r="J394" s="5">
        <v>60.943821635566721</v>
      </c>
      <c r="K394" s="5">
        <v>66.065428976424542</v>
      </c>
      <c r="L394" s="5">
        <v>67.341051745915536</v>
      </c>
      <c r="M394" s="5">
        <v>61.31349950464039</v>
      </c>
      <c r="N394" s="5">
        <v>67.833852191107468</v>
      </c>
      <c r="O394" s="5">
        <v>66.296356855331993</v>
      </c>
      <c r="P394" s="5">
        <v>62.173055015435928</v>
      </c>
      <c r="Q394" s="5">
        <v>71.877627108547955</v>
      </c>
      <c r="R394" s="5">
        <v>75.721566291844212</v>
      </c>
      <c r="S394" s="5">
        <v>69.309511418478834</v>
      </c>
      <c r="T394" s="5">
        <v>74.153569234460747</v>
      </c>
      <c r="U394" s="5">
        <v>74.941168076204036</v>
      </c>
      <c r="V394" s="5">
        <v>70.949397275607126</v>
      </c>
      <c r="W394" s="5">
        <v>68.396523738992798</v>
      </c>
      <c r="X394" s="5">
        <v>75.019905224137545</v>
      </c>
      <c r="Y394" s="5">
        <v>73.065130881100259</v>
      </c>
      <c r="Z394" s="3">
        <f t="shared" si="96"/>
        <v>-2.2302918928547797</v>
      </c>
      <c r="AA394" s="3">
        <f t="shared" si="97"/>
        <v>3.3792297438887431</v>
      </c>
      <c r="AB394" s="3">
        <f t="shared" si="98"/>
        <v>4.7519294717841518</v>
      </c>
      <c r="AC394" s="3">
        <f t="shared" si="99"/>
        <v>5.6607971756715401</v>
      </c>
      <c r="AD394" s="3">
        <f t="shared" si="100"/>
        <v>2.5681156900691207</v>
      </c>
      <c r="AE394" s="3">
        <f t="shared" si="101"/>
        <v>3.204171958853621</v>
      </c>
      <c r="AF394" s="3">
        <f t="shared" si="102"/>
        <v>-4.6686071421074615</v>
      </c>
      <c r="AG394" s="18">
        <f t="shared" si="103"/>
        <v>1.0928833832766145</v>
      </c>
      <c r="AH394" s="3">
        <f t="shared" si="104"/>
        <v>-3.3231752761313942</v>
      </c>
      <c r="AI394" s="3">
        <f t="shared" si="105"/>
        <v>-1.2756227694909938</v>
      </c>
      <c r="AJ394" s="3">
        <f t="shared" si="106"/>
        <v>1.5374953357754748</v>
      </c>
      <c r="AK394" s="3">
        <f t="shared" si="107"/>
        <v>-3.8439391832962571</v>
      </c>
      <c r="AL394" s="3">
        <f t="shared" si="108"/>
        <v>-0.78759884174328931</v>
      </c>
      <c r="AM394" s="3">
        <f t="shared" si="109"/>
        <v>-6.6233814851447477</v>
      </c>
      <c r="AN394" t="str">
        <f t="shared" si="110"/>
        <v>BI-RUI-C006LD</v>
      </c>
      <c r="AO394" t="str">
        <f t="shared" si="111"/>
        <v>BI-RUI-C006LD</v>
      </c>
    </row>
    <row r="395" spans="1:41">
      <c r="A395" s="1">
        <v>95</v>
      </c>
      <c r="B395" t="s">
        <v>37</v>
      </c>
      <c r="C395" t="s">
        <v>91</v>
      </c>
      <c r="E395" s="5">
        <v>72.649914925184959</v>
      </c>
      <c r="F395" s="5">
        <v>77.944939599765121</v>
      </c>
      <c r="G395" s="5">
        <v>78.90193519686963</v>
      </c>
      <c r="H395" s="5">
        <v>69.945733400769029</v>
      </c>
      <c r="I395" s="5">
        <v>77.251769518796081</v>
      </c>
      <c r="J395" s="5">
        <v>79.257697227418021</v>
      </c>
      <c r="K395" s="5">
        <v>70.615509272605138</v>
      </c>
      <c r="L395" s="5">
        <v>75.598779726621402</v>
      </c>
      <c r="M395" s="5">
        <v>79.551637095160316</v>
      </c>
      <c r="N395" s="5">
        <v>71.99836086513902</v>
      </c>
      <c r="O395" s="5">
        <v>78.44575895220234</v>
      </c>
      <c r="P395" s="5">
        <v>80.186211006825928</v>
      </c>
      <c r="Q395" s="5">
        <v>72.93610552413891</v>
      </c>
      <c r="R395" s="5">
        <v>79.096258398831466</v>
      </c>
      <c r="S395" s="5">
        <v>80.941689322969978</v>
      </c>
      <c r="T395" s="5">
        <v>71.259412802754497</v>
      </c>
      <c r="U395" s="5">
        <v>81.015162507275576</v>
      </c>
      <c r="V395" s="5">
        <v>82.000937364866928</v>
      </c>
      <c r="W395" s="5">
        <v>73.505079637111152</v>
      </c>
      <c r="X395" s="5">
        <v>80.173591946144057</v>
      </c>
      <c r="Y395" s="5">
        <v>84.319349523801748</v>
      </c>
      <c r="Z395" s="3">
        <f t="shared" si="96"/>
        <v>-6.2520202716846711</v>
      </c>
      <c r="AA395" s="3">
        <f t="shared" si="97"/>
        <v>-9.3119638266489915</v>
      </c>
      <c r="AB395" s="3">
        <f t="shared" si="98"/>
        <v>-8.9361278225551786</v>
      </c>
      <c r="AC395" s="3">
        <f t="shared" si="99"/>
        <v>-8.1878501416869085</v>
      </c>
      <c r="AD395" s="3">
        <f t="shared" si="100"/>
        <v>-8.0055837988310685</v>
      </c>
      <c r="AE395" s="3">
        <f t="shared" si="101"/>
        <v>-10.741524562112431</v>
      </c>
      <c r="AF395" s="3">
        <f t="shared" si="102"/>
        <v>-10.814269886690596</v>
      </c>
      <c r="AG395" s="18">
        <f t="shared" si="103"/>
        <v>-5.2950246745801621</v>
      </c>
      <c r="AH395" s="3">
        <f t="shared" si="104"/>
        <v>-0.95699559710450899</v>
      </c>
      <c r="AI395" s="3">
        <f t="shared" si="105"/>
        <v>-4.9832704540162638</v>
      </c>
      <c r="AJ395" s="3">
        <f t="shared" si="106"/>
        <v>-6.4473980870633198</v>
      </c>
      <c r="AK395" s="3">
        <f t="shared" si="107"/>
        <v>-6.1601528746925567</v>
      </c>
      <c r="AL395" s="3">
        <f t="shared" si="108"/>
        <v>-9.7557497045210795</v>
      </c>
      <c r="AM395" s="3">
        <f t="shared" si="109"/>
        <v>-6.6685123090329057</v>
      </c>
      <c r="AN395" t="str">
        <f t="shared" si="110"/>
        <v>BI-RUI-C006LD</v>
      </c>
      <c r="AO395" t="str">
        <f t="shared" si="111"/>
        <v>BI-RUI-C006LD</v>
      </c>
    </row>
    <row r="396" spans="1:41">
      <c r="A396" s="1">
        <v>719</v>
      </c>
      <c r="B396" t="s">
        <v>38</v>
      </c>
      <c r="C396" t="s">
        <v>91</v>
      </c>
      <c r="E396" s="5">
        <v>61.306046217848341</v>
      </c>
      <c r="F396" s="5">
        <v>59.834906122839172</v>
      </c>
      <c r="G396" s="5">
        <v>55.080895053480504</v>
      </c>
      <c r="H396" s="5">
        <v>61.969154570630813</v>
      </c>
      <c r="I396" s="5">
        <v>60.708480757427978</v>
      </c>
      <c r="J396" s="5">
        <v>54.894223286491624</v>
      </c>
      <c r="K396" s="5">
        <v>62.12107898163665</v>
      </c>
      <c r="L396" s="5">
        <v>61.529817104806213</v>
      </c>
      <c r="M396" s="5">
        <v>55.719080315313967</v>
      </c>
      <c r="N396" s="5">
        <v>64.208996727145717</v>
      </c>
      <c r="O396" s="5">
        <v>60.684654290765579</v>
      </c>
      <c r="P396" s="5">
        <v>56.339828010529097</v>
      </c>
      <c r="Q396" s="5">
        <v>62.181248460721683</v>
      </c>
      <c r="R396" s="5">
        <v>64.252450231554292</v>
      </c>
      <c r="S396" s="5">
        <v>57.123553842741813</v>
      </c>
      <c r="T396" s="5">
        <v>61.257072041900173</v>
      </c>
      <c r="U396" s="5">
        <v>62.796855966222097</v>
      </c>
      <c r="V396" s="5">
        <v>57.334751819913343</v>
      </c>
      <c r="W396" s="5">
        <v>60.554395857043431</v>
      </c>
      <c r="X396" s="5">
        <v>61.653191859739373</v>
      </c>
      <c r="Y396" s="5">
        <v>56.181642320837888</v>
      </c>
      <c r="Z396" s="3">
        <f t="shared" si="96"/>
        <v>6.225151164367837</v>
      </c>
      <c r="AA396" s="3">
        <f t="shared" si="97"/>
        <v>7.0749312841391898</v>
      </c>
      <c r="AB396" s="3">
        <f t="shared" si="98"/>
        <v>6.4019986663226831</v>
      </c>
      <c r="AC396" s="3">
        <f t="shared" si="99"/>
        <v>7.8691687166166204</v>
      </c>
      <c r="AD396" s="3">
        <f t="shared" si="100"/>
        <v>5.0576946179798696</v>
      </c>
      <c r="AE396" s="3">
        <f t="shared" si="101"/>
        <v>3.9223202219868298</v>
      </c>
      <c r="AF396" s="3">
        <f t="shared" si="102"/>
        <v>4.3727535362055434</v>
      </c>
      <c r="AG396" s="18">
        <f t="shared" si="103"/>
        <v>1.4711400950091686</v>
      </c>
      <c r="AH396" s="3">
        <f t="shared" si="104"/>
        <v>4.7540110693586684</v>
      </c>
      <c r="AI396" s="3">
        <f t="shared" si="105"/>
        <v>0.59126187683043696</v>
      </c>
      <c r="AJ396" s="3">
        <f t="shared" si="106"/>
        <v>3.5243424363801381</v>
      </c>
      <c r="AK396" s="3">
        <f t="shared" si="107"/>
        <v>-2.0712017708326087</v>
      </c>
      <c r="AL396" s="3">
        <f t="shared" si="108"/>
        <v>-1.5397839243219238</v>
      </c>
      <c r="AM396" s="3">
        <f t="shared" si="109"/>
        <v>-1.0987960026959414</v>
      </c>
      <c r="AN396" t="str">
        <f t="shared" si="110"/>
        <v/>
      </c>
      <c r="AO396" t="str">
        <f t="shared" si="111"/>
        <v/>
      </c>
    </row>
    <row r="397" spans="1:41">
      <c r="A397" s="1">
        <v>657</v>
      </c>
      <c r="B397" t="s">
        <v>39</v>
      </c>
      <c r="C397" t="s">
        <v>91</v>
      </c>
      <c r="E397" s="5">
        <v>66.876025226308911</v>
      </c>
      <c r="F397" s="5">
        <v>69.021268558852938</v>
      </c>
      <c r="G397" s="5">
        <v>60.781478434486679</v>
      </c>
      <c r="H397" s="5">
        <v>61.089366916931709</v>
      </c>
      <c r="I397" s="5">
        <v>58.895768686837179</v>
      </c>
      <c r="J397" s="5">
        <v>53.593618794122193</v>
      </c>
      <c r="K397" s="5">
        <v>62.505025066933243</v>
      </c>
      <c r="L397" s="5">
        <v>60.50473117853997</v>
      </c>
      <c r="M397" s="5">
        <v>53.542328492186577</v>
      </c>
      <c r="N397" s="5">
        <v>60.629217900776403</v>
      </c>
      <c r="O397" s="5">
        <v>58.981688769372226</v>
      </c>
      <c r="P397" s="5">
        <v>59.599589734402628</v>
      </c>
      <c r="Q397" s="5">
        <v>68.012121665095805</v>
      </c>
      <c r="R397" s="5">
        <v>69.705616881963834</v>
      </c>
      <c r="S397" s="5">
        <v>63.66407446408779</v>
      </c>
      <c r="T397" s="5">
        <v>67.61049684158381</v>
      </c>
      <c r="U397" s="5">
        <v>68.704729696938188</v>
      </c>
      <c r="V397" s="5">
        <v>62.276106358767088</v>
      </c>
      <c r="W397" s="5">
        <v>64.751361793385797</v>
      </c>
      <c r="X397" s="5">
        <v>64.941780344686833</v>
      </c>
      <c r="Y397" s="5">
        <v>62.521376332903387</v>
      </c>
      <c r="Z397" s="3">
        <f t="shared" si="96"/>
        <v>6.094546791822232</v>
      </c>
      <c r="AA397" s="3">
        <f t="shared" si="97"/>
        <v>7.4957481228095162</v>
      </c>
      <c r="AB397" s="3">
        <f t="shared" si="98"/>
        <v>8.9626965747466656</v>
      </c>
      <c r="AC397" s="3">
        <f t="shared" si="99"/>
        <v>1.0296281663737759</v>
      </c>
      <c r="AD397" s="3">
        <f t="shared" si="100"/>
        <v>4.3480472010080149</v>
      </c>
      <c r="AE397" s="3">
        <f t="shared" si="101"/>
        <v>5.3343904828167226</v>
      </c>
      <c r="AF397" s="3">
        <f t="shared" si="102"/>
        <v>2.2299854604824105</v>
      </c>
      <c r="AG397" s="18">
        <f t="shared" si="103"/>
        <v>-2.1452433325440268</v>
      </c>
      <c r="AH397" s="3">
        <f t="shared" si="104"/>
        <v>8.2397901243662588</v>
      </c>
      <c r="AI397" s="3">
        <f t="shared" si="105"/>
        <v>2.0002938883932728</v>
      </c>
      <c r="AJ397" s="3">
        <f t="shared" si="106"/>
        <v>1.6475291314041769</v>
      </c>
      <c r="AK397" s="3">
        <f t="shared" si="107"/>
        <v>-1.6934952168680297</v>
      </c>
      <c r="AL397" s="3">
        <f t="shared" si="108"/>
        <v>-1.0942328553543774</v>
      </c>
      <c r="AM397" s="3">
        <f t="shared" si="109"/>
        <v>-0.19041855130103613</v>
      </c>
      <c r="AN397" t="str">
        <f t="shared" si="110"/>
        <v/>
      </c>
      <c r="AO397" t="str">
        <f t="shared" si="111"/>
        <v/>
      </c>
    </row>
    <row r="398" spans="1:41">
      <c r="A398" s="1">
        <v>596</v>
      </c>
      <c r="B398" t="s">
        <v>40</v>
      </c>
      <c r="C398" t="s">
        <v>91</v>
      </c>
      <c r="E398" s="5">
        <v>69.174021978477057</v>
      </c>
      <c r="F398" s="5">
        <v>63.932752254591563</v>
      </c>
      <c r="G398" s="5">
        <v>60.337632939649858</v>
      </c>
      <c r="H398" s="5">
        <v>68.213065256152277</v>
      </c>
      <c r="I398" s="5">
        <v>65.863922951830745</v>
      </c>
      <c r="J398" s="5">
        <v>63.560648312399138</v>
      </c>
      <c r="K398" s="5">
        <v>68.565046051788244</v>
      </c>
      <c r="L398" s="5">
        <v>64.084507023303857</v>
      </c>
      <c r="M398" s="5">
        <v>61.638730505999447</v>
      </c>
      <c r="N398" s="5">
        <v>67.721914724016088</v>
      </c>
      <c r="O398" s="5">
        <v>64.57329972814135</v>
      </c>
      <c r="P398" s="5">
        <v>60.902132650757167</v>
      </c>
      <c r="Q398" s="5">
        <v>68.031500979953762</v>
      </c>
      <c r="R398" s="5">
        <v>66.616668109775659</v>
      </c>
      <c r="S398" s="5">
        <v>58.482493852343758</v>
      </c>
      <c r="T398" s="5">
        <v>65.011479727553365</v>
      </c>
      <c r="U398" s="5">
        <v>68.990550522811759</v>
      </c>
      <c r="V398" s="5">
        <v>62.951105130438947</v>
      </c>
      <c r="W398" s="5">
        <v>67.170158572392637</v>
      </c>
      <c r="X398" s="5">
        <v>66.951784815056371</v>
      </c>
      <c r="Y398" s="5">
        <v>61.496723859102332</v>
      </c>
      <c r="Z398" s="3">
        <f t="shared" si="96"/>
        <v>8.8363890388271997</v>
      </c>
      <c r="AA398" s="3">
        <f t="shared" si="97"/>
        <v>4.6524169437531384</v>
      </c>
      <c r="AB398" s="3">
        <f t="shared" si="98"/>
        <v>6.9263155457887962</v>
      </c>
      <c r="AC398" s="3">
        <f t="shared" si="99"/>
        <v>6.8197820732589207</v>
      </c>
      <c r="AD398" s="3">
        <f t="shared" si="100"/>
        <v>9.5490071276100039</v>
      </c>
      <c r="AE398" s="3">
        <f t="shared" si="101"/>
        <v>2.0603745971144178</v>
      </c>
      <c r="AF398" s="3">
        <f t="shared" si="102"/>
        <v>5.6734347132903054</v>
      </c>
      <c r="AG398" s="18">
        <f t="shared" si="103"/>
        <v>5.2412697238854946</v>
      </c>
      <c r="AH398" s="3">
        <f t="shared" si="104"/>
        <v>3.5951193149417051</v>
      </c>
      <c r="AI398" s="3">
        <f t="shared" si="105"/>
        <v>4.4805390284843867</v>
      </c>
      <c r="AJ398" s="3">
        <f t="shared" si="106"/>
        <v>3.1486149958747376</v>
      </c>
      <c r="AK398" s="3">
        <f t="shared" si="107"/>
        <v>1.4148328701781026</v>
      </c>
      <c r="AL398" s="3">
        <f t="shared" si="108"/>
        <v>-3.9790707952583944</v>
      </c>
      <c r="AM398" s="3">
        <f t="shared" si="109"/>
        <v>0.21837375733626629</v>
      </c>
      <c r="AN398" t="str">
        <f t="shared" si="110"/>
        <v/>
      </c>
      <c r="AO398" t="str">
        <f t="shared" si="111"/>
        <v>BI-RUI-C006LD</v>
      </c>
    </row>
    <row r="399" spans="1:41" s="12" customFormat="1">
      <c r="A399" s="1">
        <v>158</v>
      </c>
      <c r="B399" s="12" t="s">
        <v>41</v>
      </c>
      <c r="C399" s="12" t="s">
        <v>91</v>
      </c>
      <c r="D399"/>
      <c r="E399" s="5">
        <v>76.369878985238145</v>
      </c>
      <c r="F399" s="5">
        <v>67.548733944412419</v>
      </c>
      <c r="G399" s="5">
        <v>63.33364899212004</v>
      </c>
      <c r="H399" s="5">
        <v>69.437581036552174</v>
      </c>
      <c r="I399" s="5">
        <v>68.245132710876376</v>
      </c>
      <c r="J399" s="5">
        <v>63.0401520456507</v>
      </c>
      <c r="K399" s="5">
        <v>68.151859261255623</v>
      </c>
      <c r="L399" s="5">
        <v>65.498540298108864</v>
      </c>
      <c r="M399" s="5">
        <v>63.223702938955313</v>
      </c>
      <c r="N399" s="5">
        <v>72.060655632062648</v>
      </c>
      <c r="O399" s="5">
        <v>80.873601945673357</v>
      </c>
      <c r="P399" s="5">
        <v>61.310249731398301</v>
      </c>
      <c r="Q399" s="5">
        <v>66.868961680858064</v>
      </c>
      <c r="R399" s="5">
        <v>66.169905631301972</v>
      </c>
      <c r="S399" s="5">
        <v>73.24811056763302</v>
      </c>
      <c r="T399" s="5">
        <v>79.373722665895713</v>
      </c>
      <c r="U399" s="5">
        <v>82.397352075131153</v>
      </c>
      <c r="V399" s="5">
        <v>61.621296049442222</v>
      </c>
      <c r="W399" s="5">
        <v>69.785164724660817</v>
      </c>
      <c r="X399" s="5">
        <v>71.455273127291093</v>
      </c>
      <c r="Y399" s="5">
        <v>64.431775056833246</v>
      </c>
      <c r="Z399" s="3">
        <f t="shared" si="96"/>
        <v>13.036229993118106</v>
      </c>
      <c r="AA399" s="3">
        <f t="shared" si="97"/>
        <v>6.3974289909014743</v>
      </c>
      <c r="AB399" s="3">
        <f t="shared" si="98"/>
        <v>4.9281563223003104</v>
      </c>
      <c r="AC399" s="3">
        <f t="shared" si="99"/>
        <v>10.750405900664347</v>
      </c>
      <c r="AD399" s="3">
        <f t="shared" si="100"/>
        <v>-6.3791488867749564</v>
      </c>
      <c r="AE399" s="3">
        <f t="shared" si="101"/>
        <v>17.752426616453491</v>
      </c>
      <c r="AF399" s="3">
        <f t="shared" si="102"/>
        <v>5.353389667827571</v>
      </c>
      <c r="AG399" s="18">
        <f t="shared" si="103"/>
        <v>8.8211450408257264</v>
      </c>
      <c r="AH399" s="3">
        <f t="shared" si="104"/>
        <v>4.2150849522923792</v>
      </c>
      <c r="AI399" s="3">
        <f t="shared" si="105"/>
        <v>2.6533189631467593</v>
      </c>
      <c r="AJ399" s="3">
        <f t="shared" si="106"/>
        <v>-8.8129463136107091</v>
      </c>
      <c r="AK399" s="3">
        <f t="shared" si="107"/>
        <v>0.69905604955609135</v>
      </c>
      <c r="AL399" s="3">
        <f t="shared" si="108"/>
        <v>-3.0236294092354399</v>
      </c>
      <c r="AM399" s="3">
        <f t="shared" si="109"/>
        <v>-1.6701084026302766</v>
      </c>
      <c r="AN399" t="str">
        <f t="shared" si="110"/>
        <v/>
      </c>
      <c r="AO399" t="str">
        <f t="shared" si="111"/>
        <v>BI-RUI-C006LD</v>
      </c>
    </row>
    <row r="400" spans="1:41">
      <c r="A400" s="2">
        <v>220</v>
      </c>
      <c r="B400" t="s">
        <v>27</v>
      </c>
      <c r="C400" t="s">
        <v>93</v>
      </c>
      <c r="D400" t="s">
        <v>94</v>
      </c>
      <c r="E400" s="5">
        <v>50.670310719585991</v>
      </c>
      <c r="F400" s="5">
        <v>50.538659645996397</v>
      </c>
      <c r="G400" s="5">
        <v>47.154699258104039</v>
      </c>
      <c r="H400" s="5">
        <v>51.489355365582021</v>
      </c>
      <c r="I400" s="5">
        <v>49.980918177084092</v>
      </c>
      <c r="J400" s="5">
        <v>47.388129241782948</v>
      </c>
      <c r="K400" s="5">
        <v>50.889105918813449</v>
      </c>
      <c r="L400" s="5">
        <v>50.294890403530538</v>
      </c>
      <c r="M400" s="5">
        <v>46.701776425715821</v>
      </c>
      <c r="N400" s="5">
        <v>67.249696924667489</v>
      </c>
      <c r="O400" s="5">
        <v>53.609285204383923</v>
      </c>
      <c r="P400" s="5">
        <v>44.00403575104982</v>
      </c>
      <c r="Q400" s="5">
        <v>51.705350992174232</v>
      </c>
      <c r="R400" s="5">
        <v>51.572995944250202</v>
      </c>
      <c r="S400" s="5">
        <v>45.675643116907473</v>
      </c>
      <c r="T400" s="5">
        <v>50.714551201719857</v>
      </c>
      <c r="U400" s="5">
        <v>56.410190620394353</v>
      </c>
      <c r="V400" s="5">
        <v>50.794213946954308</v>
      </c>
      <c r="W400" s="5">
        <v>53.791265419891893</v>
      </c>
      <c r="X400" s="5">
        <v>49.374341492688643</v>
      </c>
      <c r="Y400" s="5">
        <v>57.211947717457157</v>
      </c>
      <c r="Z400" s="3">
        <f t="shared" si="96"/>
        <v>3.5156114614819529</v>
      </c>
      <c r="AA400" s="3">
        <f t="shared" si="97"/>
        <v>4.1012261237990728</v>
      </c>
      <c r="AB400" s="3">
        <f t="shared" si="98"/>
        <v>4.1873294930976286</v>
      </c>
      <c r="AC400" s="3">
        <f t="shared" si="99"/>
        <v>23.24566117361767</v>
      </c>
      <c r="AD400" s="3">
        <f t="shared" si="100"/>
        <v>6.0297078752667588</v>
      </c>
      <c r="AE400" s="3">
        <f t="shared" si="101"/>
        <v>-7.9662745234450938E-2</v>
      </c>
      <c r="AF400" s="3">
        <f t="shared" si="102"/>
        <v>-3.4206822975652642</v>
      </c>
      <c r="AG400" s="18">
        <f t="shared" si="103"/>
        <v>0.1316510735895946</v>
      </c>
      <c r="AH400" s="3">
        <f t="shared" si="104"/>
        <v>3.3839603878923583</v>
      </c>
      <c r="AI400" s="3">
        <f t="shared" si="105"/>
        <v>0.59421551528291161</v>
      </c>
      <c r="AJ400" s="3">
        <f t="shared" si="106"/>
        <v>13.640411720283566</v>
      </c>
      <c r="AK400" s="3">
        <f t="shared" si="107"/>
        <v>0.13235504792402963</v>
      </c>
      <c r="AL400" s="3">
        <f t="shared" si="108"/>
        <v>-5.6956394186744959</v>
      </c>
      <c r="AM400" s="3">
        <f t="shared" si="109"/>
        <v>4.4169239272032499</v>
      </c>
      <c r="AN400" t="str">
        <f t="shared" si="110"/>
        <v>BI-RUI-C008LD</v>
      </c>
      <c r="AO400" t="str">
        <f t="shared" si="111"/>
        <v>BI-RUI-C008LD</v>
      </c>
    </row>
    <row r="401" spans="1:41">
      <c r="A401" s="1">
        <v>283</v>
      </c>
      <c r="B401" t="s">
        <v>30</v>
      </c>
      <c r="C401" t="s">
        <v>93</v>
      </c>
      <c r="E401" s="5">
        <v>63.229128104663211</v>
      </c>
      <c r="F401" s="5">
        <v>65.729323251737682</v>
      </c>
      <c r="G401" s="5">
        <v>53.532167664767258</v>
      </c>
      <c r="H401" s="5">
        <v>64.701665847351222</v>
      </c>
      <c r="I401" s="5">
        <v>64.043112396345748</v>
      </c>
      <c r="J401" s="5">
        <v>52.476808005697961</v>
      </c>
      <c r="K401" s="5">
        <v>59.417322099842458</v>
      </c>
      <c r="L401" s="5">
        <v>60.214877941139527</v>
      </c>
      <c r="M401" s="5">
        <v>51.219109007978517</v>
      </c>
      <c r="N401" s="5">
        <v>60.724700038223027</v>
      </c>
      <c r="O401" s="5">
        <v>61.170822756741529</v>
      </c>
      <c r="P401" s="5">
        <v>55.079793353929603</v>
      </c>
      <c r="Q401" s="5">
        <v>63.113401735993513</v>
      </c>
      <c r="R401" s="5">
        <v>67.496115620752107</v>
      </c>
      <c r="S401" s="5">
        <v>54.330669721064957</v>
      </c>
      <c r="T401" s="5">
        <v>65.518543022177781</v>
      </c>
      <c r="U401" s="5">
        <v>70.109278551775688</v>
      </c>
      <c r="V401" s="5">
        <v>57.364531797298</v>
      </c>
      <c r="W401" s="5">
        <v>64.046923756201096</v>
      </c>
      <c r="X401" s="5">
        <v>64.603374092344467</v>
      </c>
      <c r="Y401" s="5">
        <v>60.087132887516937</v>
      </c>
      <c r="Z401" s="3">
        <f t="shared" si="96"/>
        <v>9.6969604398959532</v>
      </c>
      <c r="AA401" s="3">
        <f t="shared" si="97"/>
        <v>12.224857841653261</v>
      </c>
      <c r="AB401" s="3">
        <f t="shared" si="98"/>
        <v>8.1982130918639413</v>
      </c>
      <c r="AC401" s="3">
        <f t="shared" si="99"/>
        <v>5.6449066842934243</v>
      </c>
      <c r="AD401" s="3">
        <f t="shared" si="100"/>
        <v>8.7827320149285555</v>
      </c>
      <c r="AE401" s="3">
        <f t="shared" si="101"/>
        <v>8.1540112248797811</v>
      </c>
      <c r="AF401" s="3">
        <f t="shared" si="102"/>
        <v>3.9597908686841592</v>
      </c>
      <c r="AG401" s="18">
        <f t="shared" si="103"/>
        <v>-2.5001951470744714</v>
      </c>
      <c r="AH401" s="3">
        <f t="shared" si="104"/>
        <v>12.197155586970425</v>
      </c>
      <c r="AI401" s="3">
        <f t="shared" si="105"/>
        <v>-0.79755584129706847</v>
      </c>
      <c r="AJ401" s="3">
        <f t="shared" si="106"/>
        <v>-0.44612271851850238</v>
      </c>
      <c r="AK401" s="3">
        <f t="shared" si="107"/>
        <v>-4.3827138847585942</v>
      </c>
      <c r="AL401" s="3">
        <f t="shared" si="108"/>
        <v>-4.5907355295979073</v>
      </c>
      <c r="AM401" s="3">
        <f t="shared" si="109"/>
        <v>-0.55645033614337081</v>
      </c>
      <c r="AN401" t="str">
        <f t="shared" si="110"/>
        <v/>
      </c>
      <c r="AO401" t="str">
        <f t="shared" si="111"/>
        <v>BI-RUI-C008LD</v>
      </c>
    </row>
    <row r="402" spans="1:41">
      <c r="A402" s="1">
        <v>471</v>
      </c>
      <c r="B402" t="s">
        <v>32</v>
      </c>
      <c r="C402" t="s">
        <v>93</v>
      </c>
      <c r="E402" s="5">
        <v>62.20712918149389</v>
      </c>
      <c r="F402" s="5">
        <v>60.781201151144487</v>
      </c>
      <c r="G402" s="5">
        <v>53.687853409580967</v>
      </c>
      <c r="H402" s="5">
        <v>62.020739944554478</v>
      </c>
      <c r="I402" s="5">
        <v>60.511193097967578</v>
      </c>
      <c r="J402" s="5">
        <v>55.03416777525463</v>
      </c>
      <c r="K402" s="5">
        <v>66.073857319198169</v>
      </c>
      <c r="L402" s="5">
        <v>62.348354495859567</v>
      </c>
      <c r="M402" s="5">
        <v>53.898764479477009</v>
      </c>
      <c r="N402" s="5">
        <v>63.92419468406969</v>
      </c>
      <c r="O402" s="5">
        <v>62.299879008823751</v>
      </c>
      <c r="P402" s="5">
        <v>55.671122773339746</v>
      </c>
      <c r="Q402" s="5">
        <v>63.145494410842517</v>
      </c>
      <c r="R402" s="5">
        <v>66.11960372880506</v>
      </c>
      <c r="S402" s="5">
        <v>59.028757660703818</v>
      </c>
      <c r="T402" s="5">
        <v>63.238325420607559</v>
      </c>
      <c r="U402" s="5">
        <v>69.56976326744514</v>
      </c>
      <c r="V402" s="5">
        <v>60.11237681089051</v>
      </c>
      <c r="W402" s="5">
        <v>65.081136542084153</v>
      </c>
      <c r="X402" s="5">
        <v>60.208389043904653</v>
      </c>
      <c r="Y402" s="5">
        <v>61.577575330257012</v>
      </c>
      <c r="Z402" s="3">
        <f t="shared" si="96"/>
        <v>8.5192757719129233</v>
      </c>
      <c r="AA402" s="3">
        <f t="shared" si="97"/>
        <v>6.9865721692998477</v>
      </c>
      <c r="AB402" s="3">
        <f t="shared" si="98"/>
        <v>12.17509283972116</v>
      </c>
      <c r="AC402" s="3">
        <f t="shared" si="99"/>
        <v>8.2530719107299433</v>
      </c>
      <c r="AD402" s="3">
        <f t="shared" si="100"/>
        <v>4.1167367501386991</v>
      </c>
      <c r="AE402" s="3">
        <f t="shared" si="101"/>
        <v>3.1259486097170495</v>
      </c>
      <c r="AF402" s="3">
        <f t="shared" si="102"/>
        <v>3.5035612118271402</v>
      </c>
      <c r="AG402" s="18">
        <f t="shared" si="103"/>
        <v>1.4259280303494037</v>
      </c>
      <c r="AH402" s="3">
        <f t="shared" si="104"/>
        <v>7.0933477415635195</v>
      </c>
      <c r="AI402" s="3">
        <f t="shared" si="105"/>
        <v>3.7255028233386014</v>
      </c>
      <c r="AJ402" s="3">
        <f t="shared" si="106"/>
        <v>1.6243156752459385</v>
      </c>
      <c r="AK402" s="3">
        <f t="shared" si="107"/>
        <v>-2.9741093179625437</v>
      </c>
      <c r="AL402" s="3">
        <f t="shared" si="108"/>
        <v>-6.3314378468375807</v>
      </c>
      <c r="AM402" s="3">
        <f t="shared" si="109"/>
        <v>4.8727474981794998</v>
      </c>
      <c r="AN402" t="str">
        <f t="shared" si="110"/>
        <v/>
      </c>
      <c r="AO402" t="str">
        <f t="shared" si="111"/>
        <v>BI-RUI-C008LD</v>
      </c>
    </row>
    <row r="403" spans="1:41">
      <c r="A403" s="1">
        <v>33</v>
      </c>
      <c r="B403" t="s">
        <v>33</v>
      </c>
      <c r="C403" t="s">
        <v>93</v>
      </c>
      <c r="E403" s="5">
        <v>62.130790101671039</v>
      </c>
      <c r="F403" s="5">
        <v>61.520947070144977</v>
      </c>
      <c r="G403" s="5">
        <v>57.175713265006557</v>
      </c>
      <c r="H403" s="5">
        <v>63.361922747458657</v>
      </c>
      <c r="I403" s="5">
        <v>62.176112420067511</v>
      </c>
      <c r="J403" s="5">
        <v>53.605829300446892</v>
      </c>
      <c r="K403" s="5">
        <v>67.882441534982476</v>
      </c>
      <c r="L403" s="5">
        <v>63.919317506319011</v>
      </c>
      <c r="M403" s="5">
        <v>54.537995213514897</v>
      </c>
      <c r="N403" s="5">
        <v>63.77676369670769</v>
      </c>
      <c r="O403" s="5">
        <v>65.292829387531867</v>
      </c>
      <c r="P403" s="5">
        <v>57.914350037360393</v>
      </c>
      <c r="Q403" s="5">
        <v>67.621674509384832</v>
      </c>
      <c r="R403" s="5">
        <v>70.544185032716896</v>
      </c>
      <c r="S403" s="5">
        <v>59.091568293336039</v>
      </c>
      <c r="T403" s="5">
        <v>63.576246066567982</v>
      </c>
      <c r="U403" s="5">
        <v>69.688263165100352</v>
      </c>
      <c r="V403" s="5">
        <v>62.782170998272477</v>
      </c>
      <c r="W403" s="5">
        <v>62.302638198082853</v>
      </c>
      <c r="X403" s="5">
        <v>62.711520749037668</v>
      </c>
      <c r="Y403" s="5">
        <v>62.843201051883071</v>
      </c>
      <c r="Z403" s="3">
        <f t="shared" si="96"/>
        <v>4.9550768366644817</v>
      </c>
      <c r="AA403" s="3">
        <f t="shared" si="97"/>
        <v>9.7560934470117644</v>
      </c>
      <c r="AB403" s="3">
        <f t="shared" si="98"/>
        <v>13.344446321467579</v>
      </c>
      <c r="AC403" s="3">
        <f t="shared" si="99"/>
        <v>5.8624136593472969</v>
      </c>
      <c r="AD403" s="3">
        <f t="shared" si="100"/>
        <v>8.530106216048793</v>
      </c>
      <c r="AE403" s="3">
        <f t="shared" si="101"/>
        <v>0.79407506829550556</v>
      </c>
      <c r="AF403" s="3">
        <f t="shared" si="102"/>
        <v>-0.54056285380021762</v>
      </c>
      <c r="AG403" s="18">
        <f t="shared" si="103"/>
        <v>0.60984303152606145</v>
      </c>
      <c r="AH403" s="3">
        <f t="shared" si="104"/>
        <v>4.3452338051384203</v>
      </c>
      <c r="AI403" s="3">
        <f t="shared" si="105"/>
        <v>3.963124028663465</v>
      </c>
      <c r="AJ403" s="3">
        <f t="shared" si="106"/>
        <v>-1.5160656908241776</v>
      </c>
      <c r="AK403" s="3">
        <f t="shared" si="107"/>
        <v>-2.9225105233320647</v>
      </c>
      <c r="AL403" s="3">
        <f t="shared" si="108"/>
        <v>-6.1120170985323696</v>
      </c>
      <c r="AM403" s="3">
        <f t="shared" si="109"/>
        <v>-0.40888255095481441</v>
      </c>
      <c r="AN403" t="str">
        <f t="shared" si="110"/>
        <v/>
      </c>
      <c r="AO403" t="str">
        <f t="shared" si="111"/>
        <v>BI-RUI-C008LD</v>
      </c>
    </row>
    <row r="404" spans="1:41">
      <c r="A404" s="1">
        <v>534</v>
      </c>
      <c r="B404" t="s">
        <v>34</v>
      </c>
      <c r="C404" t="s">
        <v>93</v>
      </c>
      <c r="E404" s="5">
        <v>62.628765919073231</v>
      </c>
      <c r="F404" s="5">
        <v>61.682503292666752</v>
      </c>
      <c r="G404" s="5">
        <v>54.516750741604028</v>
      </c>
      <c r="H404" s="5">
        <v>61.840430569956332</v>
      </c>
      <c r="I404" s="5">
        <v>60.816120334532407</v>
      </c>
      <c r="J404" s="5">
        <v>56.316354699118968</v>
      </c>
      <c r="K404" s="5">
        <v>63.125935590981548</v>
      </c>
      <c r="L404" s="5">
        <v>61.398897184353153</v>
      </c>
      <c r="M404" s="5">
        <v>54.258525392872869</v>
      </c>
      <c r="N404" s="5">
        <v>63.399200330142847</v>
      </c>
      <c r="O404" s="5">
        <v>64.545075687126257</v>
      </c>
      <c r="P404" s="5">
        <v>54.828946490210832</v>
      </c>
      <c r="Q404" s="5">
        <v>65.249390516975851</v>
      </c>
      <c r="R404" s="5">
        <v>71.566860567763385</v>
      </c>
      <c r="S404" s="5">
        <v>62.463553683751122</v>
      </c>
      <c r="T404" s="5">
        <v>62.493814692405678</v>
      </c>
      <c r="U404" s="5">
        <v>72.11682853676642</v>
      </c>
      <c r="V404" s="5">
        <v>64.456223460002761</v>
      </c>
      <c r="W404" s="5">
        <v>61.383341109059508</v>
      </c>
      <c r="X404" s="5">
        <v>64.272716206965868</v>
      </c>
      <c r="Y404" s="5">
        <v>62.026485347139527</v>
      </c>
      <c r="Z404" s="3">
        <f t="shared" si="96"/>
        <v>8.1120151774692033</v>
      </c>
      <c r="AA404" s="3">
        <f t="shared" si="97"/>
        <v>5.5240758708373647</v>
      </c>
      <c r="AB404" s="3">
        <f t="shared" si="98"/>
        <v>8.8674101981086793</v>
      </c>
      <c r="AC404" s="3">
        <f t="shared" si="99"/>
        <v>8.5702538399320147</v>
      </c>
      <c r="AD404" s="3">
        <f t="shared" si="100"/>
        <v>2.7858368332247281</v>
      </c>
      <c r="AE404" s="3">
        <f t="shared" si="101"/>
        <v>-1.9624087675970827</v>
      </c>
      <c r="AF404" s="3">
        <f t="shared" si="102"/>
        <v>-0.64314423808001919</v>
      </c>
      <c r="AG404" s="18">
        <f t="shared" si="103"/>
        <v>0.94626262640647951</v>
      </c>
      <c r="AH404" s="3">
        <f t="shared" si="104"/>
        <v>7.1657525510627238</v>
      </c>
      <c r="AI404" s="3">
        <f t="shared" si="105"/>
        <v>1.7270384066283953</v>
      </c>
      <c r="AJ404" s="3">
        <f t="shared" si="106"/>
        <v>-1.1458753569834101</v>
      </c>
      <c r="AK404" s="3">
        <f t="shared" si="107"/>
        <v>-6.3174700507875343</v>
      </c>
      <c r="AL404" s="3">
        <f t="shared" si="108"/>
        <v>-9.6230138443607416</v>
      </c>
      <c r="AM404" s="3">
        <f t="shared" si="109"/>
        <v>-2.8893750979063597</v>
      </c>
      <c r="AN404" t="str">
        <f t="shared" si="110"/>
        <v/>
      </c>
      <c r="AO404" t="str">
        <f t="shared" si="111"/>
        <v>BI-RUI-C008LD</v>
      </c>
    </row>
    <row r="405" spans="1:41">
      <c r="A405" s="1">
        <v>408</v>
      </c>
      <c r="B405" t="s">
        <v>35</v>
      </c>
      <c r="C405" t="s">
        <v>93</v>
      </c>
      <c r="E405" s="5">
        <v>61.658646262722428</v>
      </c>
      <c r="F405" s="5">
        <v>60.644021334537094</v>
      </c>
      <c r="G405" s="5">
        <v>55.943331988445991</v>
      </c>
      <c r="H405" s="5">
        <v>74.733523449113733</v>
      </c>
      <c r="I405" s="5">
        <v>61.283585356655827</v>
      </c>
      <c r="J405" s="5">
        <v>56.319158749148073</v>
      </c>
      <c r="K405" s="5">
        <v>63.056360873649943</v>
      </c>
      <c r="L405" s="5">
        <v>63.002567341854608</v>
      </c>
      <c r="M405" s="5">
        <v>54.578654197103148</v>
      </c>
      <c r="N405" s="5">
        <v>63.224093513710287</v>
      </c>
      <c r="O405" s="5">
        <v>70.552448559017478</v>
      </c>
      <c r="P405" s="5">
        <v>58.838244307457288</v>
      </c>
      <c r="Q405" s="5">
        <v>64.11329663422481</v>
      </c>
      <c r="R405" s="5">
        <v>72.483181510482183</v>
      </c>
      <c r="S405" s="5">
        <v>64.473669793597878</v>
      </c>
      <c r="T405" s="5">
        <v>64.504643102089204</v>
      </c>
      <c r="U405" s="5">
        <v>71.944746004176451</v>
      </c>
      <c r="V405" s="5">
        <v>66.621963375673616</v>
      </c>
      <c r="W405" s="5">
        <v>64.665542204981122</v>
      </c>
      <c r="X405" s="5">
        <v>59.748663809628269</v>
      </c>
      <c r="Y405" s="5">
        <v>67.087288125268941</v>
      </c>
      <c r="Z405" s="3">
        <f t="shared" si="96"/>
        <v>5.7153142742764373</v>
      </c>
      <c r="AA405" s="3">
        <f t="shared" si="97"/>
        <v>18.41436469996566</v>
      </c>
      <c r="AB405" s="3">
        <f t="shared" si="98"/>
        <v>8.477706676546795</v>
      </c>
      <c r="AC405" s="3">
        <f t="shared" si="99"/>
        <v>4.385849206252999</v>
      </c>
      <c r="AD405" s="3">
        <f t="shared" si="100"/>
        <v>-0.36037315937306857</v>
      </c>
      <c r="AE405" s="3">
        <f t="shared" si="101"/>
        <v>-2.1173202735844114</v>
      </c>
      <c r="AF405" s="3">
        <f t="shared" si="102"/>
        <v>-2.4217459202878189</v>
      </c>
      <c r="AG405" s="18">
        <f t="shared" si="103"/>
        <v>1.0146249281853343</v>
      </c>
      <c r="AH405" s="3">
        <f t="shared" si="104"/>
        <v>4.700689346091103</v>
      </c>
      <c r="AI405" s="3">
        <f t="shared" si="105"/>
        <v>5.3793531795335525E-2</v>
      </c>
      <c r="AJ405" s="3">
        <f t="shared" si="106"/>
        <v>-7.3283550453071911</v>
      </c>
      <c r="AK405" s="3">
        <f t="shared" si="107"/>
        <v>-8.3698848762573732</v>
      </c>
      <c r="AL405" s="3">
        <f t="shared" si="108"/>
        <v>-7.4401029020872471</v>
      </c>
      <c r="AM405" s="3">
        <f t="shared" si="109"/>
        <v>4.9168783953528532</v>
      </c>
      <c r="AN405" t="str">
        <f t="shared" si="110"/>
        <v>BI-RUI-C008LD</v>
      </c>
      <c r="AO405" t="str">
        <f t="shared" si="111"/>
        <v>BI-RUI-C008LD</v>
      </c>
    </row>
    <row r="406" spans="1:41">
      <c r="A406" s="1">
        <v>345</v>
      </c>
      <c r="B406" t="s">
        <v>36</v>
      </c>
      <c r="C406" t="s">
        <v>93</v>
      </c>
      <c r="E406" s="5">
        <v>60.912014202230161</v>
      </c>
      <c r="F406" s="5">
        <v>62.135098241277397</v>
      </c>
      <c r="G406" s="5">
        <v>69.762522538902346</v>
      </c>
      <c r="H406" s="5">
        <v>60.456917221068892</v>
      </c>
      <c r="I406" s="5">
        <v>60.939029459750543</v>
      </c>
      <c r="J406" s="5">
        <v>52.91473384092771</v>
      </c>
      <c r="K406" s="5">
        <v>61.212639463560919</v>
      </c>
      <c r="L406" s="5">
        <v>62.62129719748269</v>
      </c>
      <c r="M406" s="5">
        <v>55.866714319298943</v>
      </c>
      <c r="N406" s="5">
        <v>62.058335556101937</v>
      </c>
      <c r="O406" s="5">
        <v>64.315575209478936</v>
      </c>
      <c r="P406" s="5">
        <v>57.117180179275167</v>
      </c>
      <c r="Q406" s="5">
        <v>69.68398142678663</v>
      </c>
      <c r="R406" s="5">
        <v>76.682749709307373</v>
      </c>
      <c r="S406" s="5">
        <v>70.938780931742954</v>
      </c>
      <c r="T406" s="5">
        <v>66.67447919675061</v>
      </c>
      <c r="U406" s="5">
        <v>76.425753942938783</v>
      </c>
      <c r="V406" s="5">
        <v>73.011177909543662</v>
      </c>
      <c r="W406" s="5">
        <v>68.970324663379088</v>
      </c>
      <c r="X406" s="5">
        <v>77.303781232899894</v>
      </c>
      <c r="Y406" s="5">
        <v>76.535559882037177</v>
      </c>
      <c r="Z406" s="3">
        <f t="shared" si="96"/>
        <v>-8.8505083366721848</v>
      </c>
      <c r="AA406" s="3">
        <f t="shared" si="97"/>
        <v>7.5421833801411822</v>
      </c>
      <c r="AB406" s="3">
        <f t="shared" si="98"/>
        <v>5.345925144261976</v>
      </c>
      <c r="AC406" s="3">
        <f t="shared" si="99"/>
        <v>4.9411553768267709</v>
      </c>
      <c r="AD406" s="3">
        <f t="shared" si="100"/>
        <v>-1.2547995049563241</v>
      </c>
      <c r="AE406" s="3">
        <f t="shared" si="101"/>
        <v>-6.3366987127930514</v>
      </c>
      <c r="AF406" s="3">
        <f t="shared" si="102"/>
        <v>-7.5652352186580885</v>
      </c>
      <c r="AG406" s="18">
        <f t="shared" si="103"/>
        <v>-1.2230840390472366</v>
      </c>
      <c r="AH406" s="3">
        <f t="shared" si="104"/>
        <v>-7.6274242976249482</v>
      </c>
      <c r="AI406" s="3">
        <f t="shared" si="105"/>
        <v>-1.4086577339217712</v>
      </c>
      <c r="AJ406" s="3">
        <f t="shared" si="106"/>
        <v>-2.2572396533769989</v>
      </c>
      <c r="AK406" s="3">
        <f t="shared" si="107"/>
        <v>-6.9987682825207429</v>
      </c>
      <c r="AL406" s="3">
        <f t="shared" si="108"/>
        <v>-9.751274746188173</v>
      </c>
      <c r="AM406" s="3">
        <f t="shared" si="109"/>
        <v>-8.3334565695208056</v>
      </c>
      <c r="AN406" t="str">
        <f t="shared" si="110"/>
        <v>BI-RUI-C008LD</v>
      </c>
      <c r="AO406" t="str">
        <f t="shared" si="111"/>
        <v>BI-RUI-C008LD</v>
      </c>
    </row>
    <row r="407" spans="1:41">
      <c r="A407" s="1">
        <v>96</v>
      </c>
      <c r="B407" t="s">
        <v>37</v>
      </c>
      <c r="C407" t="s">
        <v>93</v>
      </c>
      <c r="E407" s="5">
        <v>64.455196217135139</v>
      </c>
      <c r="F407" s="5">
        <v>76.973770596406837</v>
      </c>
      <c r="G407" s="5">
        <v>78.282854751629699</v>
      </c>
      <c r="H407" s="5">
        <v>63.909671504447033</v>
      </c>
      <c r="I407" s="5">
        <v>74.269576814301146</v>
      </c>
      <c r="J407" s="5">
        <v>75.720297786916518</v>
      </c>
      <c r="K407" s="5">
        <v>63.71907346848581</v>
      </c>
      <c r="L407" s="5">
        <v>72.753386948133681</v>
      </c>
      <c r="M407" s="5">
        <v>77.254171937863376</v>
      </c>
      <c r="N407" s="5">
        <v>67.986875616640958</v>
      </c>
      <c r="O407" s="5">
        <v>73.317932494579125</v>
      </c>
      <c r="P407" s="5">
        <v>78.294542972304043</v>
      </c>
      <c r="Q407" s="5">
        <v>67.205860699884724</v>
      </c>
      <c r="R407" s="5">
        <v>73.618488073556975</v>
      </c>
      <c r="S407" s="5">
        <v>78.035013897889542</v>
      </c>
      <c r="T407" s="5">
        <v>65.197347204321773</v>
      </c>
      <c r="U407" s="5">
        <v>78.702667854013441</v>
      </c>
      <c r="V407" s="5">
        <v>80.091148883320855</v>
      </c>
      <c r="W407" s="5">
        <v>67.735342290153739</v>
      </c>
      <c r="X407" s="5">
        <v>78.657429824917443</v>
      </c>
      <c r="Y407" s="5">
        <v>81.134542103585886</v>
      </c>
      <c r="Z407" s="3">
        <f t="shared" si="96"/>
        <v>-13.82765853449456</v>
      </c>
      <c r="AA407" s="3">
        <f t="shared" si="97"/>
        <v>-11.810626282469485</v>
      </c>
      <c r="AB407" s="3">
        <f t="shared" si="98"/>
        <v>-13.535098469377566</v>
      </c>
      <c r="AC407" s="3">
        <f t="shared" si="99"/>
        <v>-10.307667355663085</v>
      </c>
      <c r="AD407" s="3">
        <f t="shared" si="100"/>
        <v>-10.829153198004818</v>
      </c>
      <c r="AE407" s="3">
        <f t="shared" si="101"/>
        <v>-14.893801678999083</v>
      </c>
      <c r="AF407" s="3">
        <f t="shared" si="102"/>
        <v>-13.399199813432148</v>
      </c>
      <c r="AG407" s="18">
        <f t="shared" si="103"/>
        <v>-12.518574379271698</v>
      </c>
      <c r="AH407" s="3">
        <f t="shared" si="104"/>
        <v>-1.3090841552228625</v>
      </c>
      <c r="AI407" s="3">
        <f t="shared" si="105"/>
        <v>-9.0343134796478708</v>
      </c>
      <c r="AJ407" s="3">
        <f t="shared" si="106"/>
        <v>-5.3310568779381668</v>
      </c>
      <c r="AK407" s="3">
        <f t="shared" si="107"/>
        <v>-6.412627373672251</v>
      </c>
      <c r="AL407" s="3">
        <f t="shared" si="108"/>
        <v>-13.505320649691669</v>
      </c>
      <c r="AM407" s="3">
        <f t="shared" si="109"/>
        <v>-10.922087534763705</v>
      </c>
      <c r="AN407" t="str">
        <f t="shared" si="110"/>
        <v>BI-RUI-C008LD</v>
      </c>
      <c r="AO407" t="str">
        <f t="shared" si="111"/>
        <v>BI-RUI-C008LD</v>
      </c>
    </row>
    <row r="408" spans="1:41">
      <c r="A408" s="1">
        <v>720</v>
      </c>
      <c r="B408" t="s">
        <v>38</v>
      </c>
      <c r="C408" t="s">
        <v>93</v>
      </c>
      <c r="E408" s="5">
        <v>45.877493839264929</v>
      </c>
      <c r="F408" s="5">
        <v>45.246137725079173</v>
      </c>
      <c r="G408" s="5">
        <v>42.029864004739601</v>
      </c>
      <c r="H408" s="5">
        <v>48.213942151177648</v>
      </c>
      <c r="I408" s="5">
        <v>46.354299403051499</v>
      </c>
      <c r="J408" s="5">
        <v>42.556062143063272</v>
      </c>
      <c r="K408" s="5">
        <v>47.890535695462887</v>
      </c>
      <c r="L408" s="5">
        <v>45.821498760360278</v>
      </c>
      <c r="M408" s="5">
        <v>42.109737733480507</v>
      </c>
      <c r="N408" s="5">
        <v>46.371430522169547</v>
      </c>
      <c r="O408" s="5">
        <v>46.69579574432678</v>
      </c>
      <c r="P408" s="5">
        <v>42.028345653918763</v>
      </c>
      <c r="Q408" s="5">
        <v>46.857489341703442</v>
      </c>
      <c r="R408" s="5">
        <v>51.079038940312458</v>
      </c>
      <c r="S408" s="5">
        <v>43.147605572383291</v>
      </c>
      <c r="T408" s="5">
        <v>46.792063472763587</v>
      </c>
      <c r="U408" s="5">
        <v>54.606993865888363</v>
      </c>
      <c r="V408" s="5">
        <v>44.200856389926543</v>
      </c>
      <c r="W408" s="5">
        <v>46.86448753267284</v>
      </c>
      <c r="X408" s="5">
        <v>46.340868283129538</v>
      </c>
      <c r="Y408" s="5">
        <v>45.697020852977992</v>
      </c>
      <c r="Z408" s="3">
        <f t="shared" si="96"/>
        <v>3.8476298345253284</v>
      </c>
      <c r="AA408" s="3">
        <f t="shared" si="97"/>
        <v>5.6578800081143754</v>
      </c>
      <c r="AB408" s="3">
        <f t="shared" si="98"/>
        <v>5.7807979619823797</v>
      </c>
      <c r="AC408" s="3">
        <f t="shared" si="99"/>
        <v>4.3430848682507843</v>
      </c>
      <c r="AD408" s="3">
        <f t="shared" si="100"/>
        <v>3.7098837693201503</v>
      </c>
      <c r="AE408" s="3">
        <f t="shared" si="101"/>
        <v>2.5912070828370446</v>
      </c>
      <c r="AF408" s="3">
        <f t="shared" si="102"/>
        <v>1.1674666796948472</v>
      </c>
      <c r="AG408" s="18">
        <f t="shared" si="103"/>
        <v>0.63135611418575621</v>
      </c>
      <c r="AH408" s="3">
        <f t="shared" si="104"/>
        <v>3.2162737203395722</v>
      </c>
      <c r="AI408" s="3">
        <f t="shared" si="105"/>
        <v>2.0690369351026092</v>
      </c>
      <c r="AJ408" s="3">
        <f t="shared" si="106"/>
        <v>-0.32436522215723329</v>
      </c>
      <c r="AK408" s="3">
        <f t="shared" si="107"/>
        <v>-4.2215495986090161</v>
      </c>
      <c r="AL408" s="3">
        <f t="shared" si="108"/>
        <v>-7.8149303931247758</v>
      </c>
      <c r="AM408" s="3">
        <f t="shared" si="109"/>
        <v>0.52361924954330163</v>
      </c>
      <c r="AN408" t="str">
        <f t="shared" si="110"/>
        <v/>
      </c>
      <c r="AO408" t="str">
        <f t="shared" si="111"/>
        <v>BI-RUI-C008LD</v>
      </c>
    </row>
    <row r="409" spans="1:41">
      <c r="A409" s="1">
        <v>658</v>
      </c>
      <c r="B409" t="s">
        <v>39</v>
      </c>
      <c r="C409" t="s">
        <v>93</v>
      </c>
      <c r="E409" s="5">
        <v>50.844001203315173</v>
      </c>
      <c r="F409" s="5">
        <v>44.811681493067461</v>
      </c>
      <c r="G409" s="5">
        <v>45.417702426055598</v>
      </c>
      <c r="H409" s="5">
        <v>46.096352814713498</v>
      </c>
      <c r="I409" s="5">
        <v>45.143567370961449</v>
      </c>
      <c r="J409" s="5">
        <v>44.005153392355837</v>
      </c>
      <c r="K409" s="5">
        <v>45.834431864380853</v>
      </c>
      <c r="L409" s="5">
        <v>46.369413961605119</v>
      </c>
      <c r="M409" s="5">
        <v>43.697534354767733</v>
      </c>
      <c r="N409" s="5">
        <v>46.37591406058803</v>
      </c>
      <c r="O409" s="5">
        <v>48.135306073037633</v>
      </c>
      <c r="P409" s="5">
        <v>44.301292360510018</v>
      </c>
      <c r="Q409" s="5">
        <v>47.728034475355173</v>
      </c>
      <c r="R409" s="5">
        <v>52.566496088928041</v>
      </c>
      <c r="S409" s="5">
        <v>45.720398156985389</v>
      </c>
      <c r="T409" s="5">
        <v>48.740352244911307</v>
      </c>
      <c r="U409" s="5">
        <v>59.942402848438917</v>
      </c>
      <c r="V409" s="5">
        <v>46.419621341164998</v>
      </c>
      <c r="W409" s="5">
        <v>50.723805317755421</v>
      </c>
      <c r="X409" s="5">
        <v>51.454476589155043</v>
      </c>
      <c r="Y409" s="5">
        <v>46.424769647202233</v>
      </c>
      <c r="Z409" s="3">
        <f t="shared" si="96"/>
        <v>5.426298777259575</v>
      </c>
      <c r="AA409" s="3">
        <f t="shared" si="97"/>
        <v>2.0911994223576613</v>
      </c>
      <c r="AB409" s="3">
        <f t="shared" si="98"/>
        <v>2.1368975096131209</v>
      </c>
      <c r="AC409" s="3">
        <f t="shared" si="99"/>
        <v>2.0746217000780121</v>
      </c>
      <c r="AD409" s="3">
        <f t="shared" si="100"/>
        <v>2.0076363183697836</v>
      </c>
      <c r="AE409" s="3">
        <f t="shared" si="101"/>
        <v>2.3207309037463091</v>
      </c>
      <c r="AF409" s="3">
        <f t="shared" si="102"/>
        <v>4.299035670553188</v>
      </c>
      <c r="AG409" s="18">
        <f t="shared" si="103"/>
        <v>6.0323197102477124</v>
      </c>
      <c r="AH409" s="3">
        <f t="shared" si="104"/>
        <v>-0.60602093298813742</v>
      </c>
      <c r="AI409" s="3">
        <f t="shared" si="105"/>
        <v>-0.53498209722426537</v>
      </c>
      <c r="AJ409" s="3">
        <f t="shared" si="106"/>
        <v>-1.7593920124496023</v>
      </c>
      <c r="AK409" s="3">
        <f t="shared" si="107"/>
        <v>-4.8384616135728677</v>
      </c>
      <c r="AL409" s="3">
        <f t="shared" si="108"/>
        <v>-11.20205060352761</v>
      </c>
      <c r="AM409" s="3">
        <f t="shared" si="109"/>
        <v>-0.73067127139962196</v>
      </c>
      <c r="AN409" t="str">
        <f t="shared" si="110"/>
        <v/>
      </c>
      <c r="AO409" t="str">
        <f t="shared" si="111"/>
        <v>BI-RUI-C008LD</v>
      </c>
    </row>
    <row r="410" spans="1:41">
      <c r="A410" s="1">
        <v>597</v>
      </c>
      <c r="B410" t="s">
        <v>40</v>
      </c>
      <c r="C410" t="s">
        <v>93</v>
      </c>
      <c r="E410" s="5">
        <v>49.07162226826209</v>
      </c>
      <c r="F410" s="5">
        <v>46.337491296190699</v>
      </c>
      <c r="G410" s="5">
        <v>41.69794735976793</v>
      </c>
      <c r="H410" s="5">
        <v>48.855496686084592</v>
      </c>
      <c r="I410" s="5">
        <v>45.991260282931357</v>
      </c>
      <c r="J410" s="5">
        <v>44.388943307938113</v>
      </c>
      <c r="K410" s="5">
        <v>49.686547220256791</v>
      </c>
      <c r="L410" s="5">
        <v>48.254719197295522</v>
      </c>
      <c r="M410" s="5">
        <v>41.970422321016329</v>
      </c>
      <c r="N410" s="5">
        <v>51.13405408255997</v>
      </c>
      <c r="O410" s="5">
        <v>47.841335243062559</v>
      </c>
      <c r="P410" s="5">
        <v>43.208397849612638</v>
      </c>
      <c r="Q410" s="5">
        <v>51.418282574750542</v>
      </c>
      <c r="R410" s="5">
        <v>52.200156492834083</v>
      </c>
      <c r="S410" s="5">
        <v>44.728744655590027</v>
      </c>
      <c r="T410" s="5">
        <v>50.152452373156038</v>
      </c>
      <c r="U410" s="5">
        <v>58.629735360188448</v>
      </c>
      <c r="V410" s="5">
        <v>49.252429066902707</v>
      </c>
      <c r="W410" s="5">
        <v>50.135616999910759</v>
      </c>
      <c r="X410" s="5">
        <v>46.914476814415181</v>
      </c>
      <c r="Y410" s="5">
        <v>53.516337783016468</v>
      </c>
      <c r="Z410" s="3">
        <f t="shared" si="96"/>
        <v>7.3736749084941593</v>
      </c>
      <c r="AA410" s="3">
        <f t="shared" si="97"/>
        <v>4.4665533781464788</v>
      </c>
      <c r="AB410" s="3">
        <f t="shared" si="98"/>
        <v>7.7161248992404623</v>
      </c>
      <c r="AC410" s="3">
        <f t="shared" si="99"/>
        <v>7.9256562329473326</v>
      </c>
      <c r="AD410" s="3">
        <f t="shared" si="100"/>
        <v>6.6895379191605144</v>
      </c>
      <c r="AE410" s="3">
        <f t="shared" si="101"/>
        <v>0.90002330625333116</v>
      </c>
      <c r="AF410" s="3">
        <f t="shared" si="102"/>
        <v>-3.3807207831057084</v>
      </c>
      <c r="AG410" s="18">
        <f t="shared" si="103"/>
        <v>2.7341309720713909</v>
      </c>
      <c r="AH410" s="3">
        <f t="shared" si="104"/>
        <v>4.6395439364227684</v>
      </c>
      <c r="AI410" s="3">
        <f t="shared" si="105"/>
        <v>1.4318280229612697</v>
      </c>
      <c r="AJ410" s="3">
        <f t="shared" si="106"/>
        <v>3.292718839497411</v>
      </c>
      <c r="AK410" s="3">
        <f t="shared" si="107"/>
        <v>-0.78187391808354079</v>
      </c>
      <c r="AL410" s="3">
        <f t="shared" si="108"/>
        <v>-8.4772829870324102</v>
      </c>
      <c r="AM410" s="3">
        <f t="shared" si="109"/>
        <v>3.2211401854955781</v>
      </c>
      <c r="AN410" t="str">
        <f t="shared" si="110"/>
        <v>BI-RUI-C008LD</v>
      </c>
      <c r="AO410" t="str">
        <f t="shared" si="111"/>
        <v>BI-RUI-C008LD</v>
      </c>
    </row>
    <row r="411" spans="1:41" s="12" customFormat="1">
      <c r="A411" s="1">
        <v>159</v>
      </c>
      <c r="B411" s="12" t="s">
        <v>41</v>
      </c>
      <c r="C411" s="12" t="s">
        <v>93</v>
      </c>
      <c r="D411"/>
      <c r="E411" s="5">
        <v>52.411280654190207</v>
      </c>
      <c r="F411" s="5">
        <v>52.420412183216307</v>
      </c>
      <c r="G411" s="5">
        <v>50.630138349731382</v>
      </c>
      <c r="H411" s="5">
        <v>56.193911668593607</v>
      </c>
      <c r="I411" s="5">
        <v>51.364760544096058</v>
      </c>
      <c r="J411" s="5">
        <v>49.897115071388171</v>
      </c>
      <c r="K411" s="5">
        <v>53.480567215652627</v>
      </c>
      <c r="L411" s="5">
        <v>55.528349137608252</v>
      </c>
      <c r="M411" s="5">
        <v>46.07009381750234</v>
      </c>
      <c r="N411" s="5">
        <v>64.905585827559932</v>
      </c>
      <c r="O411" s="5">
        <v>53.024009059159248</v>
      </c>
      <c r="P411" s="5">
        <v>49.184724876799699</v>
      </c>
      <c r="Q411" s="5">
        <v>55.290781900724227</v>
      </c>
      <c r="R411" s="5">
        <v>58.916693338010617</v>
      </c>
      <c r="S411" s="5">
        <v>50.558661100872527</v>
      </c>
      <c r="T411" s="5">
        <v>51.603380672527983</v>
      </c>
      <c r="U411" s="5">
        <v>57.706618078074193</v>
      </c>
      <c r="V411" s="5">
        <v>50.258199721526651</v>
      </c>
      <c r="W411" s="5">
        <v>55.348496987746842</v>
      </c>
      <c r="X411" s="5">
        <v>52.586910811579287</v>
      </c>
      <c r="Y411" s="5">
        <v>54.663254385125363</v>
      </c>
      <c r="Z411" s="3">
        <f t="shared" si="96"/>
        <v>1.7811423044588253</v>
      </c>
      <c r="AA411" s="3">
        <f t="shared" si="97"/>
        <v>6.2967965972054358</v>
      </c>
      <c r="AB411" s="3">
        <f t="shared" si="98"/>
        <v>7.4104733981502875</v>
      </c>
      <c r="AC411" s="3">
        <f t="shared" si="99"/>
        <v>15.720860950760233</v>
      </c>
      <c r="AD411" s="3">
        <f t="shared" si="100"/>
        <v>4.7321207998516996</v>
      </c>
      <c r="AE411" s="3">
        <f t="shared" si="101"/>
        <v>1.3451809510013319</v>
      </c>
      <c r="AF411" s="3">
        <f t="shared" si="102"/>
        <v>0.68524260262147862</v>
      </c>
      <c r="AG411" s="18">
        <f t="shared" si="103"/>
        <v>-9.131529026099372E-3</v>
      </c>
      <c r="AH411" s="3">
        <f t="shared" si="104"/>
        <v>1.7902738334849246</v>
      </c>
      <c r="AI411" s="3">
        <f t="shared" si="105"/>
        <v>-2.0477819219556253</v>
      </c>
      <c r="AJ411" s="3">
        <f t="shared" si="106"/>
        <v>11.881576768400684</v>
      </c>
      <c r="AK411" s="3">
        <f t="shared" si="107"/>
        <v>-3.6259114372863905</v>
      </c>
      <c r="AL411" s="3">
        <f t="shared" si="108"/>
        <v>-6.10323740554621</v>
      </c>
      <c r="AM411" s="3">
        <f t="shared" si="109"/>
        <v>2.7615861761675546</v>
      </c>
      <c r="AN411" t="str">
        <f t="shared" si="110"/>
        <v/>
      </c>
      <c r="AO411" t="str">
        <f t="shared" si="111"/>
        <v>BI-RUI-C008LD</v>
      </c>
    </row>
    <row r="412" spans="1:41">
      <c r="A412" s="2">
        <v>221</v>
      </c>
      <c r="B412" t="s">
        <v>27</v>
      </c>
      <c r="C412" t="s">
        <v>95</v>
      </c>
      <c r="E412" s="5">
        <v>62.788254407928918</v>
      </c>
      <c r="F412" s="5">
        <v>64.885285279296454</v>
      </c>
      <c r="G412" s="5">
        <v>55.497431286815541</v>
      </c>
      <c r="H412" s="5">
        <v>63.899768328109133</v>
      </c>
      <c r="I412" s="5">
        <v>66.216426378040808</v>
      </c>
      <c r="J412" s="5">
        <v>56.576251269549942</v>
      </c>
      <c r="K412" s="5">
        <v>63.506904135385767</v>
      </c>
      <c r="L412" s="5">
        <v>66.094606135614995</v>
      </c>
      <c r="M412" s="5">
        <v>57.461292076128849</v>
      </c>
      <c r="N412" s="5">
        <v>63.916749795185943</v>
      </c>
      <c r="O412" s="5">
        <v>74.125317424187585</v>
      </c>
      <c r="P412" s="5">
        <v>67.900611457709175</v>
      </c>
      <c r="Q412" s="5">
        <v>63.138766981030869</v>
      </c>
      <c r="R412" s="5">
        <v>74.882323868379842</v>
      </c>
      <c r="S412" s="5">
        <v>72.141169995647886</v>
      </c>
      <c r="T412" s="5">
        <v>69.530100408454842</v>
      </c>
      <c r="U412" s="5">
        <v>76.729944450983695</v>
      </c>
      <c r="V412" s="5">
        <v>73.32999316503053</v>
      </c>
      <c r="W412" s="5">
        <v>66.983925022208297</v>
      </c>
      <c r="X412" s="5">
        <v>63.170893210408373</v>
      </c>
      <c r="Y412" s="5">
        <v>72.219633647355863</v>
      </c>
      <c r="Z412" s="3">
        <f t="shared" si="96"/>
        <v>7.2908231211133767</v>
      </c>
      <c r="AA412" s="3">
        <f t="shared" si="97"/>
        <v>7.3235170585591902</v>
      </c>
      <c r="AB412" s="3">
        <f t="shared" si="98"/>
        <v>6.0456120592569178</v>
      </c>
      <c r="AC412" s="3">
        <f t="shared" si="99"/>
        <v>-3.9838616625232319</v>
      </c>
      <c r="AD412" s="3">
        <f t="shared" si="100"/>
        <v>-9.0024030146170162</v>
      </c>
      <c r="AE412" s="3">
        <f t="shared" si="101"/>
        <v>-3.7998927565756873</v>
      </c>
      <c r="AF412" s="3">
        <f t="shared" si="102"/>
        <v>-5.2357086251475664</v>
      </c>
      <c r="AG412" s="18">
        <f t="shared" si="103"/>
        <v>-2.0970308713675365</v>
      </c>
      <c r="AH412" s="3">
        <f t="shared" si="104"/>
        <v>9.3878539924809132</v>
      </c>
      <c r="AI412" s="3">
        <f t="shared" si="105"/>
        <v>-2.5877020002292284</v>
      </c>
      <c r="AJ412" s="3">
        <f t="shared" si="106"/>
        <v>-10.208567629001642</v>
      </c>
      <c r="AK412" s="3">
        <f t="shared" si="107"/>
        <v>-11.743556887348973</v>
      </c>
      <c r="AL412" s="3">
        <f t="shared" si="108"/>
        <v>-7.1998440425288521</v>
      </c>
      <c r="AM412" s="3">
        <f t="shared" si="109"/>
        <v>3.8130318117999238</v>
      </c>
      <c r="AN412" t="str">
        <f t="shared" si="110"/>
        <v>BI-RUI-C009LD</v>
      </c>
      <c r="AO412" t="str">
        <f t="shared" si="111"/>
        <v>BI-RUI-C009LD</v>
      </c>
    </row>
    <row r="413" spans="1:41">
      <c r="A413" s="1">
        <v>284</v>
      </c>
      <c r="B413" t="s">
        <v>30</v>
      </c>
      <c r="C413" t="s">
        <v>95</v>
      </c>
      <c r="E413" s="5">
        <v>62.76384396280632</v>
      </c>
      <c r="F413" s="5">
        <v>60.819014131920142</v>
      </c>
      <c r="G413" s="5">
        <v>53.585469321307272</v>
      </c>
      <c r="H413" s="5">
        <v>63.557182459036881</v>
      </c>
      <c r="I413" s="5">
        <v>62.570621295566283</v>
      </c>
      <c r="J413" s="5">
        <v>54.814488578879818</v>
      </c>
      <c r="K413" s="5">
        <v>62.569982559089553</v>
      </c>
      <c r="L413" s="5">
        <v>64.968699218047675</v>
      </c>
      <c r="M413" s="5">
        <v>55.808136185687268</v>
      </c>
      <c r="N413" s="5">
        <v>64.253294936879428</v>
      </c>
      <c r="O413" s="5">
        <v>75.655200668359043</v>
      </c>
      <c r="P413" s="5">
        <v>68.798365939570544</v>
      </c>
      <c r="Q413" s="5">
        <v>64.046009869869209</v>
      </c>
      <c r="R413" s="5">
        <v>75.167269478380859</v>
      </c>
      <c r="S413" s="5">
        <v>72.981429479454562</v>
      </c>
      <c r="T413" s="5">
        <v>70.039591679280989</v>
      </c>
      <c r="U413" s="5">
        <v>75.838706889027435</v>
      </c>
      <c r="V413" s="5">
        <v>72.874131704518973</v>
      </c>
      <c r="W413" s="5">
        <v>67.394791795775276</v>
      </c>
      <c r="X413" s="5">
        <v>60.401564743819158</v>
      </c>
      <c r="Y413" s="5">
        <v>72.109767870479899</v>
      </c>
      <c r="Z413" s="3">
        <f t="shared" si="96"/>
        <v>9.1783746414990475</v>
      </c>
      <c r="AA413" s="3">
        <f t="shared" si="97"/>
        <v>8.7426938801570628</v>
      </c>
      <c r="AB413" s="3">
        <f t="shared" si="98"/>
        <v>6.7618463734022853</v>
      </c>
      <c r="AC413" s="3">
        <f t="shared" si="99"/>
        <v>-4.5450710026911167</v>
      </c>
      <c r="AD413" s="3">
        <f t="shared" si="100"/>
        <v>-8.9354196095853524</v>
      </c>
      <c r="AE413" s="3">
        <f t="shared" si="101"/>
        <v>-2.8345400252379847</v>
      </c>
      <c r="AF413" s="3">
        <f t="shared" si="102"/>
        <v>-4.714976074704623</v>
      </c>
      <c r="AG413" s="18">
        <f t="shared" si="103"/>
        <v>1.944829830886178</v>
      </c>
      <c r="AH413" s="3">
        <f t="shared" si="104"/>
        <v>7.2335448106128695</v>
      </c>
      <c r="AI413" s="3">
        <f t="shared" si="105"/>
        <v>-2.3987166589581221</v>
      </c>
      <c r="AJ413" s="3">
        <f t="shared" si="106"/>
        <v>-11.401905731479616</v>
      </c>
      <c r="AK413" s="3">
        <f t="shared" si="107"/>
        <v>-11.12125960851165</v>
      </c>
      <c r="AL413" s="3">
        <f t="shared" si="108"/>
        <v>-5.7991152097464465</v>
      </c>
      <c r="AM413" s="3">
        <f t="shared" si="109"/>
        <v>6.9932270519561186</v>
      </c>
      <c r="AN413" t="str">
        <f t="shared" si="110"/>
        <v>BI-RUI-C009LD</v>
      </c>
      <c r="AO413" t="str">
        <f t="shared" si="111"/>
        <v>BI-RUI-C009LD</v>
      </c>
    </row>
    <row r="414" spans="1:41">
      <c r="A414" s="1">
        <v>472</v>
      </c>
      <c r="B414" t="s">
        <v>32</v>
      </c>
      <c r="C414" t="s">
        <v>95</v>
      </c>
      <c r="E414" s="5">
        <v>62.234089762182947</v>
      </c>
      <c r="F414" s="5">
        <v>59.407962266823112</v>
      </c>
      <c r="G414" s="5">
        <v>54.275284819241698</v>
      </c>
      <c r="H414" s="5">
        <v>64.208144382074906</v>
      </c>
      <c r="I414" s="5">
        <v>66.136467237204997</v>
      </c>
      <c r="J414" s="5">
        <v>52.948212584225857</v>
      </c>
      <c r="K414" s="5">
        <v>61.633694218368888</v>
      </c>
      <c r="L414" s="5">
        <v>66.131050471321814</v>
      </c>
      <c r="M414" s="5">
        <v>58.1255447098426</v>
      </c>
      <c r="N414" s="5">
        <v>64.113732501947581</v>
      </c>
      <c r="O414" s="5">
        <v>76.00668650174147</v>
      </c>
      <c r="P414" s="5">
        <v>68.023462476671583</v>
      </c>
      <c r="Q414" s="5">
        <v>64.73715498598456</v>
      </c>
      <c r="R414" s="5">
        <v>75.631625134577348</v>
      </c>
      <c r="S414" s="5">
        <v>72.79313192378288</v>
      </c>
      <c r="T414" s="5">
        <v>69.386264381921009</v>
      </c>
      <c r="U414" s="5">
        <v>76.210650490920372</v>
      </c>
      <c r="V414" s="5">
        <v>72.91341337856511</v>
      </c>
      <c r="W414" s="5">
        <v>66.118578277623598</v>
      </c>
      <c r="X414" s="5">
        <v>59.817107786092073</v>
      </c>
      <c r="Y414" s="5">
        <v>71.21558483203853</v>
      </c>
      <c r="Z414" s="3">
        <f t="shared" si="96"/>
        <v>7.9588049429412493</v>
      </c>
      <c r="AA414" s="3">
        <f t="shared" si="97"/>
        <v>11.259931797849049</v>
      </c>
      <c r="AB414" s="3">
        <f t="shared" si="98"/>
        <v>3.5081495085262873</v>
      </c>
      <c r="AC414" s="3">
        <f t="shared" si="99"/>
        <v>-3.9097299747240015</v>
      </c>
      <c r="AD414" s="3">
        <f t="shared" si="100"/>
        <v>-8.0559769377983201</v>
      </c>
      <c r="AE414" s="3">
        <f t="shared" si="101"/>
        <v>-3.527148996644101</v>
      </c>
      <c r="AF414" s="3">
        <f t="shared" si="102"/>
        <v>-5.0970065544149321</v>
      </c>
      <c r="AG414" s="18">
        <f t="shared" si="103"/>
        <v>2.8261274953598345</v>
      </c>
      <c r="AH414" s="3">
        <f t="shared" si="104"/>
        <v>5.1326774475814148</v>
      </c>
      <c r="AI414" s="3">
        <f t="shared" si="105"/>
        <v>-4.4973562529529261</v>
      </c>
      <c r="AJ414" s="3">
        <f t="shared" si="106"/>
        <v>-11.892953999793889</v>
      </c>
      <c r="AK414" s="3">
        <f t="shared" si="107"/>
        <v>-10.894470148592788</v>
      </c>
      <c r="AL414" s="3">
        <f t="shared" si="108"/>
        <v>-6.8243861089993629</v>
      </c>
      <c r="AM414" s="3">
        <f t="shared" si="109"/>
        <v>6.3014704915315249</v>
      </c>
      <c r="AN414" t="str">
        <f t="shared" si="110"/>
        <v>BI-RUI-C009LD</v>
      </c>
      <c r="AO414" t="str">
        <f t="shared" si="111"/>
        <v>BI-RUI-C009LD</v>
      </c>
    </row>
    <row r="415" spans="1:41">
      <c r="A415" s="1">
        <v>34</v>
      </c>
      <c r="B415" t="s">
        <v>33</v>
      </c>
      <c r="C415" t="s">
        <v>95</v>
      </c>
      <c r="E415" s="5">
        <v>62.02622231730173</v>
      </c>
      <c r="F415" s="5">
        <v>61.271807904951849</v>
      </c>
      <c r="G415" s="5">
        <v>54.169159911263023</v>
      </c>
      <c r="H415" s="5">
        <v>66.560396117691297</v>
      </c>
      <c r="I415" s="5">
        <v>66.821477011589195</v>
      </c>
      <c r="J415" s="5">
        <v>57.646800740625807</v>
      </c>
      <c r="K415" s="5">
        <v>62.007195903020751</v>
      </c>
      <c r="L415" s="5">
        <v>70.198875474022529</v>
      </c>
      <c r="M415" s="5">
        <v>64.958646428660828</v>
      </c>
      <c r="N415" s="5">
        <v>64.702765377765886</v>
      </c>
      <c r="O415" s="5">
        <v>74.732396385125838</v>
      </c>
      <c r="P415" s="5">
        <v>71.885160856357672</v>
      </c>
      <c r="Q415" s="5">
        <v>63.236223854073756</v>
      </c>
      <c r="R415" s="5">
        <v>74.875623798094793</v>
      </c>
      <c r="S415" s="5">
        <v>73.652710101513563</v>
      </c>
      <c r="T415" s="5">
        <v>68.715938870841825</v>
      </c>
      <c r="U415" s="5">
        <v>79.087953044151774</v>
      </c>
      <c r="V415" s="5">
        <v>74.762828187584745</v>
      </c>
      <c r="W415" s="5">
        <v>66.764938355843242</v>
      </c>
      <c r="X415" s="5">
        <v>65.461447278379723</v>
      </c>
      <c r="Y415" s="5">
        <v>72.668438883939558</v>
      </c>
      <c r="Z415" s="3">
        <f t="shared" si="96"/>
        <v>7.8570624060387075</v>
      </c>
      <c r="AA415" s="3">
        <f t="shared" si="97"/>
        <v>8.9135953770654908</v>
      </c>
      <c r="AB415" s="3">
        <f t="shared" si="98"/>
        <v>-2.9514505256400767</v>
      </c>
      <c r="AC415" s="3">
        <f t="shared" si="99"/>
        <v>-7.1823954785917863</v>
      </c>
      <c r="AD415" s="3">
        <f t="shared" si="100"/>
        <v>-10.416486247439806</v>
      </c>
      <c r="AE415" s="3">
        <f t="shared" si="101"/>
        <v>-6.0468893167429201</v>
      </c>
      <c r="AF415" s="3">
        <f t="shared" si="102"/>
        <v>-5.9035005280963162</v>
      </c>
      <c r="AG415" s="18">
        <f t="shared" si="103"/>
        <v>0.75441441234988105</v>
      </c>
      <c r="AH415" s="3">
        <f t="shared" si="104"/>
        <v>7.1026479936888265</v>
      </c>
      <c r="AI415" s="3">
        <f t="shared" si="105"/>
        <v>-8.191679571001778</v>
      </c>
      <c r="AJ415" s="3">
        <f t="shared" si="106"/>
        <v>-10.029631007359953</v>
      </c>
      <c r="AK415" s="3">
        <f t="shared" si="107"/>
        <v>-11.639399944021037</v>
      </c>
      <c r="AL415" s="3">
        <f t="shared" si="108"/>
        <v>-10.37201417330995</v>
      </c>
      <c r="AM415" s="3">
        <f t="shared" si="109"/>
        <v>1.3034910774635193</v>
      </c>
      <c r="AN415" t="str">
        <f t="shared" si="110"/>
        <v>BI-RUI-C009LD</v>
      </c>
      <c r="AO415" t="str">
        <f t="shared" si="111"/>
        <v>BI-RUI-C009LD</v>
      </c>
    </row>
    <row r="416" spans="1:41">
      <c r="A416" s="1">
        <v>535</v>
      </c>
      <c r="B416" t="s">
        <v>34</v>
      </c>
      <c r="C416" t="s">
        <v>95</v>
      </c>
      <c r="E416" s="5">
        <v>66.703283934922396</v>
      </c>
      <c r="F416" s="5">
        <v>62.576696815407203</v>
      </c>
      <c r="G416" s="5">
        <v>62.50184699800527</v>
      </c>
      <c r="H416" s="5">
        <v>71.663250782930149</v>
      </c>
      <c r="I416" s="5">
        <v>64.330578961127515</v>
      </c>
      <c r="J416" s="5">
        <v>53.253871130049447</v>
      </c>
      <c r="K416" s="5">
        <v>61.899427295693883</v>
      </c>
      <c r="L416" s="5">
        <v>68.238609308692077</v>
      </c>
      <c r="M416" s="5">
        <v>61.204489208546178</v>
      </c>
      <c r="N416" s="5">
        <v>72.521242411301003</v>
      </c>
      <c r="O416" s="5">
        <v>77.325978458272914</v>
      </c>
      <c r="P416" s="5">
        <v>72.266540993298449</v>
      </c>
      <c r="Q416" s="5">
        <v>62.809265410083299</v>
      </c>
      <c r="R416" s="5">
        <v>80.299628154049444</v>
      </c>
      <c r="S416" s="5">
        <v>76.3616020446904</v>
      </c>
      <c r="T416" s="5">
        <v>69.884801751657307</v>
      </c>
      <c r="U416" s="5">
        <v>80.552078350859361</v>
      </c>
      <c r="V416" s="5">
        <v>79.926912575445868</v>
      </c>
      <c r="W416" s="5">
        <v>66.111906808625449</v>
      </c>
      <c r="X416" s="5">
        <v>60.169726716943003</v>
      </c>
      <c r="Y416" s="5">
        <v>78.611323577347051</v>
      </c>
      <c r="Z416" s="3">
        <f t="shared" si="96"/>
        <v>4.2014369369171263</v>
      </c>
      <c r="AA416" s="3">
        <f t="shared" si="97"/>
        <v>18.409379652880702</v>
      </c>
      <c r="AB416" s="3">
        <f t="shared" si="98"/>
        <v>0.69493808714770466</v>
      </c>
      <c r="AC416" s="3">
        <f t="shared" si="99"/>
        <v>0.25470141800255419</v>
      </c>
      <c r="AD416" s="3">
        <f t="shared" si="100"/>
        <v>-13.552336634607101</v>
      </c>
      <c r="AE416" s="3">
        <f t="shared" si="101"/>
        <v>-10.042110823788562</v>
      </c>
      <c r="AF416" s="3">
        <f t="shared" si="102"/>
        <v>-12.499416768721602</v>
      </c>
      <c r="AG416" s="18">
        <f t="shared" si="103"/>
        <v>4.1265871195151931</v>
      </c>
      <c r="AH416" s="3">
        <f t="shared" si="104"/>
        <v>7.4849817401933194E-2</v>
      </c>
      <c r="AI416" s="3">
        <f t="shared" si="105"/>
        <v>-6.3391820129981937</v>
      </c>
      <c r="AJ416" s="3">
        <f t="shared" si="106"/>
        <v>-4.8047360469719109</v>
      </c>
      <c r="AK416" s="3">
        <f t="shared" si="107"/>
        <v>-17.490362743966145</v>
      </c>
      <c r="AL416" s="3">
        <f t="shared" si="108"/>
        <v>-10.667276599202054</v>
      </c>
      <c r="AM416" s="3">
        <f t="shared" si="109"/>
        <v>5.9421800916824452</v>
      </c>
      <c r="AN416" t="str">
        <f t="shared" si="110"/>
        <v>BI-RUI-C009LD</v>
      </c>
      <c r="AO416" t="str">
        <f t="shared" si="111"/>
        <v>BI-RUI-C009LD</v>
      </c>
    </row>
    <row r="417" spans="1:41">
      <c r="A417" s="1">
        <v>409</v>
      </c>
      <c r="B417" t="s">
        <v>35</v>
      </c>
      <c r="C417" t="s">
        <v>95</v>
      </c>
      <c r="E417" s="5">
        <v>57.495981070409869</v>
      </c>
      <c r="F417" s="5">
        <v>60.753267196458843</v>
      </c>
      <c r="G417" s="5">
        <v>58.577089692485188</v>
      </c>
      <c r="H417" s="5">
        <v>59.703727609108007</v>
      </c>
      <c r="I417" s="5">
        <v>66.403965015270487</v>
      </c>
      <c r="J417" s="5">
        <v>60.16567381700419</v>
      </c>
      <c r="K417" s="5">
        <v>60.834088034116043</v>
      </c>
      <c r="L417" s="5">
        <v>68.068337014952732</v>
      </c>
      <c r="M417" s="5">
        <v>58.096512121261433</v>
      </c>
      <c r="N417" s="5">
        <v>62.579997158377523</v>
      </c>
      <c r="O417" s="5">
        <v>82.824589978692259</v>
      </c>
      <c r="P417" s="5">
        <v>76.155459260595975</v>
      </c>
      <c r="Q417" s="5">
        <v>62.35314330511811</v>
      </c>
      <c r="R417" s="5">
        <v>83.13601829998349</v>
      </c>
      <c r="S417" s="5">
        <v>78.705867710740037</v>
      </c>
      <c r="T417" s="5">
        <v>68.167121539378684</v>
      </c>
      <c r="U417" s="5">
        <v>79.285916907557748</v>
      </c>
      <c r="V417" s="5">
        <v>78.041086505689279</v>
      </c>
      <c r="W417" s="5">
        <v>65.444071612315739</v>
      </c>
      <c r="X417" s="5">
        <v>58.534873299009512</v>
      </c>
      <c r="Y417" s="5">
        <v>74.342623134369205</v>
      </c>
      <c r="Z417" s="3">
        <f t="shared" si="96"/>
        <v>-1.0811086220753197</v>
      </c>
      <c r="AA417" s="3">
        <f t="shared" si="97"/>
        <v>-0.46194620789618313</v>
      </c>
      <c r="AB417" s="3">
        <f t="shared" si="98"/>
        <v>2.7375759128546093</v>
      </c>
      <c r="AC417" s="3">
        <f t="shared" si="99"/>
        <v>-13.575462102218452</v>
      </c>
      <c r="AD417" s="3">
        <f t="shared" si="100"/>
        <v>-16.352724405621927</v>
      </c>
      <c r="AE417" s="3">
        <f t="shared" si="101"/>
        <v>-9.8739649663105951</v>
      </c>
      <c r="AF417" s="3">
        <f t="shared" si="102"/>
        <v>-8.8985515220534666</v>
      </c>
      <c r="AG417" s="18">
        <f t="shared" si="103"/>
        <v>-3.2572861260489745</v>
      </c>
      <c r="AH417" s="3">
        <f t="shared" si="104"/>
        <v>2.1761775039736548</v>
      </c>
      <c r="AI417" s="3">
        <f t="shared" si="105"/>
        <v>-7.2342489808366892</v>
      </c>
      <c r="AJ417" s="3">
        <f t="shared" si="106"/>
        <v>-20.244592820314736</v>
      </c>
      <c r="AK417" s="3">
        <f t="shared" si="107"/>
        <v>-20.782874994865381</v>
      </c>
      <c r="AL417" s="3">
        <f t="shared" si="108"/>
        <v>-11.118795368179065</v>
      </c>
      <c r="AM417" s="3">
        <f t="shared" si="109"/>
        <v>6.9091983133062271</v>
      </c>
      <c r="AN417" t="str">
        <f t="shared" si="110"/>
        <v>BI-RUI-C009LD</v>
      </c>
      <c r="AO417" t="str">
        <f t="shared" si="111"/>
        <v>BI-RUI-C009LD</v>
      </c>
    </row>
    <row r="418" spans="1:41">
      <c r="A418" s="1">
        <v>346</v>
      </c>
      <c r="B418" t="s">
        <v>36</v>
      </c>
      <c r="C418" t="s">
        <v>95</v>
      </c>
      <c r="E418" s="5">
        <v>62.568363647302043</v>
      </c>
      <c r="F418" s="5">
        <v>0</v>
      </c>
      <c r="G418" s="5">
        <v>63.448692815464241</v>
      </c>
      <c r="H418" s="5">
        <v>62.717946083663648</v>
      </c>
      <c r="I418" s="5">
        <v>0</v>
      </c>
      <c r="J418" s="5">
        <v>49.671972461812082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55.129706708111947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3">
        <f t="shared" si="96"/>
        <v>-0.88032916816219853</v>
      </c>
      <c r="AA418" s="3">
        <f t="shared" si="97"/>
        <v>13.045973621851566</v>
      </c>
      <c r="AB418" s="3">
        <f t="shared" si="98"/>
        <v>0</v>
      </c>
      <c r="AC418" s="3">
        <f t="shared" si="99"/>
        <v>0</v>
      </c>
      <c r="AD418" s="3">
        <f t="shared" si="100"/>
        <v>55.129706708111947</v>
      </c>
      <c r="AE418" s="3">
        <f t="shared" si="101"/>
        <v>0</v>
      </c>
      <c r="AF418" s="3">
        <f t="shared" si="102"/>
        <v>0</v>
      </c>
      <c r="AG418" s="18">
        <f t="shared" si="103"/>
        <v>62.568363647302043</v>
      </c>
      <c r="AH418" s="3">
        <f t="shared" si="104"/>
        <v>-63.448692815464241</v>
      </c>
      <c r="AI418" s="3">
        <f t="shared" si="105"/>
        <v>0</v>
      </c>
      <c r="AJ418" s="3">
        <f t="shared" si="106"/>
        <v>0</v>
      </c>
      <c r="AK418" s="3">
        <f t="shared" si="107"/>
        <v>55.129706708111947</v>
      </c>
      <c r="AL418" s="3">
        <f t="shared" si="108"/>
        <v>0</v>
      </c>
      <c r="AM418" s="3">
        <f t="shared" si="109"/>
        <v>0</v>
      </c>
      <c r="AN418" t="str">
        <f t="shared" si="110"/>
        <v/>
      </c>
      <c r="AO418" t="str">
        <f t="shared" si="111"/>
        <v/>
      </c>
    </row>
    <row r="419" spans="1:41">
      <c r="A419" s="1">
        <v>97</v>
      </c>
      <c r="B419" t="s">
        <v>37</v>
      </c>
      <c r="C419" t="s">
        <v>95</v>
      </c>
      <c r="E419" s="5">
        <v>67.546175520686603</v>
      </c>
      <c r="F419" s="5">
        <v>76.794716816135775</v>
      </c>
      <c r="G419" s="5">
        <v>68.69912078896931</v>
      </c>
      <c r="H419" s="5">
        <v>69.083552571394989</v>
      </c>
      <c r="I419" s="5">
        <v>85.150368254330274</v>
      </c>
      <c r="J419" s="5">
        <v>66.473113174070107</v>
      </c>
      <c r="K419" s="5">
        <v>68.571501003699922</v>
      </c>
      <c r="L419" s="5">
        <v>77.499616197404563</v>
      </c>
      <c r="M419" s="5">
        <v>65.253472226460559</v>
      </c>
      <c r="N419" s="5">
        <v>73.449127899263104</v>
      </c>
      <c r="O419" s="5">
        <v>81.605050258761537</v>
      </c>
      <c r="P419" s="5">
        <v>73.143445594928849</v>
      </c>
      <c r="Q419" s="5">
        <v>73.72821573064644</v>
      </c>
      <c r="R419" s="5">
        <v>80.40022222946547</v>
      </c>
      <c r="S419" s="5">
        <v>76.047008093289563</v>
      </c>
      <c r="T419" s="5">
        <v>81.837847830228668</v>
      </c>
      <c r="U419" s="5">
        <v>82.19648776552097</v>
      </c>
      <c r="V419" s="5">
        <v>78.187331145945095</v>
      </c>
      <c r="W419" s="5">
        <v>73.242764688878339</v>
      </c>
      <c r="X419" s="5">
        <v>81.545342649888823</v>
      </c>
      <c r="Y419" s="5">
        <v>73.342772263790792</v>
      </c>
      <c r="Z419" s="3">
        <f t="shared" si="96"/>
        <v>-1.152945268282707</v>
      </c>
      <c r="AA419" s="3">
        <f t="shared" si="97"/>
        <v>2.6104393973248818</v>
      </c>
      <c r="AB419" s="3">
        <f t="shared" si="98"/>
        <v>3.3180287772393626</v>
      </c>
      <c r="AC419" s="3">
        <f t="shared" si="99"/>
        <v>0.3056823043342547</v>
      </c>
      <c r="AD419" s="3">
        <f t="shared" si="100"/>
        <v>-2.3187923626431228</v>
      </c>
      <c r="AE419" s="3">
        <f t="shared" si="101"/>
        <v>3.6505166842835735</v>
      </c>
      <c r="AF419" s="3">
        <f t="shared" si="102"/>
        <v>-0.10000757491245338</v>
      </c>
      <c r="AG419" s="18">
        <f t="shared" si="103"/>
        <v>-9.2485412954491721</v>
      </c>
      <c r="AH419" s="3">
        <f t="shared" si="104"/>
        <v>8.0955960271664651</v>
      </c>
      <c r="AI419" s="3">
        <f t="shared" si="105"/>
        <v>-8.9281151937046417</v>
      </c>
      <c r="AJ419" s="3">
        <f t="shared" si="106"/>
        <v>-8.1559223594984331</v>
      </c>
      <c r="AK419" s="3">
        <f t="shared" si="107"/>
        <v>-6.6720064988190302</v>
      </c>
      <c r="AL419" s="3">
        <f t="shared" si="108"/>
        <v>-0.35863993529230243</v>
      </c>
      <c r="AM419" s="3">
        <f t="shared" si="109"/>
        <v>-8.3025779610104848</v>
      </c>
      <c r="AN419" t="str">
        <f t="shared" si="110"/>
        <v/>
      </c>
      <c r="AO419" t="str">
        <f t="shared" si="111"/>
        <v>BI-RUI-C009LD</v>
      </c>
    </row>
    <row r="420" spans="1:41">
      <c r="A420" s="1">
        <v>721</v>
      </c>
      <c r="B420" t="s">
        <v>38</v>
      </c>
      <c r="C420" t="s">
        <v>95</v>
      </c>
      <c r="E420" s="5">
        <v>62.296087556571138</v>
      </c>
      <c r="F420" s="5">
        <v>67.725081012013874</v>
      </c>
      <c r="G420" s="5">
        <v>62.789191658194348</v>
      </c>
      <c r="H420" s="5">
        <v>63.780860800898878</v>
      </c>
      <c r="I420" s="5">
        <v>66.35986659251482</v>
      </c>
      <c r="J420" s="5">
        <v>62.476302517431641</v>
      </c>
      <c r="K420" s="5">
        <v>65.865956072985426</v>
      </c>
      <c r="L420" s="5">
        <v>71.175976859379034</v>
      </c>
      <c r="M420" s="5">
        <v>62.590017099503029</v>
      </c>
      <c r="N420" s="5">
        <v>64.025935924515878</v>
      </c>
      <c r="O420" s="5">
        <v>74.495267288804087</v>
      </c>
      <c r="P420" s="5">
        <v>67.20539372735854</v>
      </c>
      <c r="Q420" s="5">
        <v>64.619876015861294</v>
      </c>
      <c r="R420" s="5">
        <v>75.434294844000163</v>
      </c>
      <c r="S420" s="5">
        <v>71.407475813691065</v>
      </c>
      <c r="T420" s="5">
        <v>64.91838123108883</v>
      </c>
      <c r="U420" s="5">
        <v>76.152889722370233</v>
      </c>
      <c r="V420" s="5">
        <v>72.025973505158305</v>
      </c>
      <c r="W420" s="5">
        <v>65.814332085404715</v>
      </c>
      <c r="X420" s="5">
        <v>60.146064495504397</v>
      </c>
      <c r="Y420" s="5">
        <v>69.413258705952487</v>
      </c>
      <c r="Z420" s="3">
        <f t="shared" si="96"/>
        <v>-0.49310410162321006</v>
      </c>
      <c r="AA420" s="3">
        <f t="shared" si="97"/>
        <v>1.3045582834672373</v>
      </c>
      <c r="AB420" s="3">
        <f t="shared" si="98"/>
        <v>3.2759389734823969</v>
      </c>
      <c r="AC420" s="3">
        <f t="shared" si="99"/>
        <v>-3.1794578028426628</v>
      </c>
      <c r="AD420" s="3">
        <f t="shared" si="100"/>
        <v>-6.7875997978297704</v>
      </c>
      <c r="AE420" s="3">
        <f t="shared" si="101"/>
        <v>-7.107592274069475</v>
      </c>
      <c r="AF420" s="3">
        <f t="shared" si="102"/>
        <v>-3.5989266205477719</v>
      </c>
      <c r="AG420" s="18">
        <f t="shared" si="103"/>
        <v>-5.4289934554427361</v>
      </c>
      <c r="AH420" s="3">
        <f t="shared" si="104"/>
        <v>4.9358893538195261</v>
      </c>
      <c r="AI420" s="3">
        <f t="shared" si="105"/>
        <v>-5.3100207863936078</v>
      </c>
      <c r="AJ420" s="3">
        <f t="shared" si="106"/>
        <v>-10.469331364288209</v>
      </c>
      <c r="AK420" s="3">
        <f t="shared" si="107"/>
        <v>-10.814418828138869</v>
      </c>
      <c r="AL420" s="3">
        <f t="shared" si="108"/>
        <v>-11.234508491281403</v>
      </c>
      <c r="AM420" s="3">
        <f t="shared" si="109"/>
        <v>5.6682675899003172</v>
      </c>
      <c r="AN420" t="str">
        <f t="shared" si="110"/>
        <v>BI-RUI-C009LD</v>
      </c>
      <c r="AO420" t="str">
        <f t="shared" si="111"/>
        <v>BI-RUI-C009LD</v>
      </c>
    </row>
    <row r="421" spans="1:41">
      <c r="A421" s="1">
        <v>659</v>
      </c>
      <c r="B421" t="s">
        <v>39</v>
      </c>
      <c r="C421" t="s">
        <v>95</v>
      </c>
      <c r="E421" s="5">
        <v>63.821132958321449</v>
      </c>
      <c r="F421" s="5">
        <v>70.950135471992837</v>
      </c>
      <c r="G421" s="5">
        <v>64.195443484464192</v>
      </c>
      <c r="H421" s="5">
        <v>63.828870477270698</v>
      </c>
      <c r="I421" s="5">
        <v>68.003603215903922</v>
      </c>
      <c r="J421" s="5">
        <v>55.326903984139513</v>
      </c>
      <c r="K421" s="5">
        <v>63.695287961325548</v>
      </c>
      <c r="L421" s="5">
        <v>67.087613730713301</v>
      </c>
      <c r="M421" s="5">
        <v>58.869422732288008</v>
      </c>
      <c r="N421" s="5">
        <v>66.085980568195936</v>
      </c>
      <c r="O421" s="5">
        <v>75.875999580871934</v>
      </c>
      <c r="P421" s="5">
        <v>69.032894574736417</v>
      </c>
      <c r="Q421" s="5">
        <v>64.55574508299442</v>
      </c>
      <c r="R421" s="5">
        <v>76.082269460725172</v>
      </c>
      <c r="S421" s="5">
        <v>74.163420629668323</v>
      </c>
      <c r="T421" s="5">
        <v>68.807607822024082</v>
      </c>
      <c r="U421" s="5">
        <v>77.277174873207883</v>
      </c>
      <c r="V421" s="5">
        <v>73.721774312300255</v>
      </c>
      <c r="W421" s="5">
        <v>67.320494742647853</v>
      </c>
      <c r="X421" s="5">
        <v>63.141110183482994</v>
      </c>
      <c r="Y421" s="5">
        <v>72.201909047830682</v>
      </c>
      <c r="Z421" s="3">
        <f t="shared" si="96"/>
        <v>-0.37431052614274307</v>
      </c>
      <c r="AA421" s="3">
        <f t="shared" si="97"/>
        <v>8.5019664931311851</v>
      </c>
      <c r="AB421" s="3">
        <f t="shared" si="98"/>
        <v>4.8258652290375395</v>
      </c>
      <c r="AC421" s="3">
        <f t="shared" si="99"/>
        <v>-2.9469140065404815</v>
      </c>
      <c r="AD421" s="3">
        <f t="shared" si="100"/>
        <v>-9.607675546673903</v>
      </c>
      <c r="AE421" s="3">
        <f t="shared" si="101"/>
        <v>-4.9141664902761732</v>
      </c>
      <c r="AF421" s="3">
        <f t="shared" si="102"/>
        <v>-4.8814143051828296</v>
      </c>
      <c r="AG421" s="18">
        <f t="shared" si="103"/>
        <v>-7.1290025136713879</v>
      </c>
      <c r="AH421" s="3">
        <f t="shared" si="104"/>
        <v>6.7546919875286449</v>
      </c>
      <c r="AI421" s="3">
        <f t="shared" si="105"/>
        <v>-3.3923257693877531</v>
      </c>
      <c r="AJ421" s="3">
        <f t="shared" si="106"/>
        <v>-9.7900190126759981</v>
      </c>
      <c r="AK421" s="3">
        <f t="shared" si="107"/>
        <v>-11.526524377730752</v>
      </c>
      <c r="AL421" s="3">
        <f t="shared" si="108"/>
        <v>-8.4695670511838017</v>
      </c>
      <c r="AM421" s="3">
        <f t="shared" si="109"/>
        <v>4.1793845591648591</v>
      </c>
      <c r="AN421" t="str">
        <f t="shared" si="110"/>
        <v>BI-RUI-C009LD</v>
      </c>
      <c r="AO421" t="str">
        <f t="shared" si="111"/>
        <v>BI-RUI-C009LD</v>
      </c>
    </row>
    <row r="422" spans="1:41">
      <c r="A422" s="1">
        <v>598</v>
      </c>
      <c r="B422" t="s">
        <v>40</v>
      </c>
      <c r="C422" t="s">
        <v>95</v>
      </c>
      <c r="E422" s="5">
        <v>65.859026618534216</v>
      </c>
      <c r="F422" s="5">
        <v>62.724995205237903</v>
      </c>
      <c r="G422" s="5">
        <v>55.182587323663853</v>
      </c>
      <c r="H422" s="5">
        <v>64.945062869050972</v>
      </c>
      <c r="I422" s="5">
        <v>63.138628072207347</v>
      </c>
      <c r="J422" s="5">
        <v>66.054242446224961</v>
      </c>
      <c r="K422" s="5">
        <v>66.339587489258435</v>
      </c>
      <c r="L422" s="5">
        <v>66.13185916958669</v>
      </c>
      <c r="M422" s="5">
        <v>57.678163674325653</v>
      </c>
      <c r="N422" s="5">
        <v>64.359184047288366</v>
      </c>
      <c r="O422" s="5">
        <v>75.179554796963572</v>
      </c>
      <c r="P422" s="5">
        <v>68.944219335120408</v>
      </c>
      <c r="Q422" s="5">
        <v>65.924695774505082</v>
      </c>
      <c r="R422" s="5">
        <v>75.396773850039779</v>
      </c>
      <c r="S422" s="5">
        <v>73.165726511174455</v>
      </c>
      <c r="T422" s="5">
        <v>70.934396779884437</v>
      </c>
      <c r="U422" s="5">
        <v>76.757182646689756</v>
      </c>
      <c r="V422" s="5">
        <v>73.588917998243957</v>
      </c>
      <c r="W422" s="5">
        <v>69.632416560610508</v>
      </c>
      <c r="X422" s="5">
        <v>64.390046077469151</v>
      </c>
      <c r="Y422" s="5">
        <v>72.618799408750561</v>
      </c>
      <c r="Z422" s="3">
        <f t="shared" si="96"/>
        <v>10.676439294870363</v>
      </c>
      <c r="AA422" s="3">
        <f t="shared" si="97"/>
        <v>-1.1091795771739896</v>
      </c>
      <c r="AB422" s="3">
        <f t="shared" si="98"/>
        <v>8.6614238149327818</v>
      </c>
      <c r="AC422" s="3">
        <f t="shared" si="99"/>
        <v>-4.5850352878320422</v>
      </c>
      <c r="AD422" s="3">
        <f t="shared" si="100"/>
        <v>-7.2410307366693729</v>
      </c>
      <c r="AE422" s="3">
        <f t="shared" si="101"/>
        <v>-2.6545212183595197</v>
      </c>
      <c r="AF422" s="3">
        <f t="shared" si="102"/>
        <v>-2.9863828481400532</v>
      </c>
      <c r="AG422" s="18">
        <f t="shared" si="103"/>
        <v>3.134031413296313</v>
      </c>
      <c r="AH422" s="3">
        <f t="shared" si="104"/>
        <v>7.5424078815740501</v>
      </c>
      <c r="AI422" s="3">
        <f t="shared" si="105"/>
        <v>0.20772831967174454</v>
      </c>
      <c r="AJ422" s="3">
        <f t="shared" si="106"/>
        <v>-10.820370749675206</v>
      </c>
      <c r="AK422" s="3">
        <f t="shared" si="107"/>
        <v>-9.4720780755346965</v>
      </c>
      <c r="AL422" s="3">
        <f t="shared" si="108"/>
        <v>-5.8227858668053187</v>
      </c>
      <c r="AM422" s="3">
        <f t="shared" si="109"/>
        <v>5.2423704831413573</v>
      </c>
      <c r="AN422" t="str">
        <f t="shared" si="110"/>
        <v>BI-RUI-C009LD</v>
      </c>
      <c r="AO422" t="str">
        <f t="shared" si="111"/>
        <v>BI-RUI-C009LD</v>
      </c>
    </row>
    <row r="423" spans="1:41" s="12" customFormat="1">
      <c r="A423" s="1">
        <v>160</v>
      </c>
      <c r="B423" s="12" t="s">
        <v>41</v>
      </c>
      <c r="C423" s="12" t="s">
        <v>95</v>
      </c>
      <c r="D423"/>
      <c r="E423" s="5">
        <v>63.178700116329082</v>
      </c>
      <c r="F423" s="5">
        <v>65.715044042284319</v>
      </c>
      <c r="G423" s="5">
        <v>56.350744314456769</v>
      </c>
      <c r="H423" s="5">
        <v>64.365066673546721</v>
      </c>
      <c r="I423" s="5">
        <v>69.180186136429029</v>
      </c>
      <c r="J423" s="5">
        <v>58.185985712127319</v>
      </c>
      <c r="K423" s="5">
        <v>69.637974497140945</v>
      </c>
      <c r="L423" s="5">
        <v>75.480216361348809</v>
      </c>
      <c r="M423" s="5">
        <v>68.883274703803878</v>
      </c>
      <c r="N423" s="5">
        <v>65.655067957055152</v>
      </c>
      <c r="O423" s="5">
        <v>74.867126474825326</v>
      </c>
      <c r="P423" s="5">
        <v>72.154602394727078</v>
      </c>
      <c r="Q423" s="5">
        <v>67.25559262045951</v>
      </c>
      <c r="R423" s="5">
        <v>76.189957437378752</v>
      </c>
      <c r="S423" s="5">
        <v>72.224952686830676</v>
      </c>
      <c r="T423" s="5">
        <v>70.174484299657806</v>
      </c>
      <c r="U423" s="5">
        <v>76.194262871429515</v>
      </c>
      <c r="V423" s="5">
        <v>73.442369258483311</v>
      </c>
      <c r="W423" s="5">
        <v>67.029255977665358</v>
      </c>
      <c r="X423" s="5">
        <v>61.817210712887942</v>
      </c>
      <c r="Y423" s="5">
        <v>71.192029436225653</v>
      </c>
      <c r="Z423" s="3">
        <f t="shared" si="96"/>
        <v>6.8279558018723137</v>
      </c>
      <c r="AA423" s="3">
        <f t="shared" si="97"/>
        <v>6.1790809614194018</v>
      </c>
      <c r="AB423" s="3">
        <f t="shared" si="98"/>
        <v>0.7546997933370676</v>
      </c>
      <c r="AC423" s="3">
        <f t="shared" si="99"/>
        <v>-6.499534437671926</v>
      </c>
      <c r="AD423" s="3">
        <f t="shared" si="100"/>
        <v>-4.9693600663711663</v>
      </c>
      <c r="AE423" s="3">
        <f t="shared" si="101"/>
        <v>-3.2678849588255048</v>
      </c>
      <c r="AF423" s="3">
        <f t="shared" si="102"/>
        <v>-4.1627734585602951</v>
      </c>
      <c r="AG423" s="18">
        <f t="shared" si="103"/>
        <v>-2.5363439259552365</v>
      </c>
      <c r="AH423" s="3">
        <f t="shared" si="104"/>
        <v>9.3642997278275502</v>
      </c>
      <c r="AI423" s="3">
        <f t="shared" si="105"/>
        <v>-5.842241864207864</v>
      </c>
      <c r="AJ423" s="3">
        <f t="shared" si="106"/>
        <v>-9.2120585177701741</v>
      </c>
      <c r="AK423" s="3">
        <f t="shared" si="107"/>
        <v>-8.934364816919242</v>
      </c>
      <c r="AL423" s="3">
        <f t="shared" si="108"/>
        <v>-6.0197785717717096</v>
      </c>
      <c r="AM423" s="3">
        <f t="shared" si="109"/>
        <v>5.2120452647774158</v>
      </c>
      <c r="AN423" t="str">
        <f t="shared" si="110"/>
        <v>BI-RUI-C009LD</v>
      </c>
      <c r="AO423" t="str">
        <f t="shared" si="111"/>
        <v>BI-RUI-C009LD</v>
      </c>
    </row>
    <row r="424" spans="1:41">
      <c r="A424" s="2">
        <v>222</v>
      </c>
      <c r="B424" t="s">
        <v>27</v>
      </c>
      <c r="C424" t="s">
        <v>96</v>
      </c>
      <c r="E424" s="5">
        <v>62.785834485279679</v>
      </c>
      <c r="F424" s="5">
        <v>64.408533716620099</v>
      </c>
      <c r="G424" s="5">
        <v>56.702650013470972</v>
      </c>
      <c r="H424" s="5">
        <v>74.596423155040284</v>
      </c>
      <c r="I424" s="5">
        <v>64.839370239999297</v>
      </c>
      <c r="J424" s="5">
        <v>68.229773773116506</v>
      </c>
      <c r="K424" s="5">
        <v>62.213143811969431</v>
      </c>
      <c r="L424" s="5">
        <v>59.907537720679109</v>
      </c>
      <c r="M424" s="5">
        <v>61.640106524868983</v>
      </c>
      <c r="N424" s="5">
        <v>61.456328631008397</v>
      </c>
      <c r="O424" s="5">
        <v>63.210630293508999</v>
      </c>
      <c r="P424" s="5">
        <v>60.276126551709297</v>
      </c>
      <c r="Q424" s="5">
        <v>64.586330640263668</v>
      </c>
      <c r="R424" s="5">
        <v>60.13340681822428</v>
      </c>
      <c r="S424" s="5">
        <v>65.496013499693532</v>
      </c>
      <c r="T424" s="5">
        <v>61.131995103417339</v>
      </c>
      <c r="U424" s="5">
        <v>62.930253075259273</v>
      </c>
      <c r="V424" s="5">
        <v>67.577990647661395</v>
      </c>
      <c r="W424" s="5">
        <v>64.888062672311733</v>
      </c>
      <c r="X424" s="5">
        <v>56.167244140010801</v>
      </c>
      <c r="Y424" s="5">
        <v>75.023366672815342</v>
      </c>
      <c r="Z424" s="3">
        <f t="shared" si="96"/>
        <v>6.0831844718087069</v>
      </c>
      <c r="AA424" s="3">
        <f t="shared" si="97"/>
        <v>6.3666493819237786</v>
      </c>
      <c r="AB424" s="3">
        <f t="shared" si="98"/>
        <v>0.57303728710044766</v>
      </c>
      <c r="AC424" s="3">
        <f t="shared" si="99"/>
        <v>1.1802020792991001</v>
      </c>
      <c r="AD424" s="3">
        <f t="shared" si="100"/>
        <v>-0.90968285942986427</v>
      </c>
      <c r="AE424" s="3">
        <f t="shared" si="101"/>
        <v>-6.445995544244056</v>
      </c>
      <c r="AF424" s="3">
        <f t="shared" si="102"/>
        <v>-10.135304000503609</v>
      </c>
      <c r="AG424" s="18">
        <f t="shared" si="103"/>
        <v>-1.6226992313404196</v>
      </c>
      <c r="AH424" s="3">
        <f t="shared" si="104"/>
        <v>7.7058837031491265</v>
      </c>
      <c r="AI424" s="3">
        <f t="shared" si="105"/>
        <v>2.305606091290322</v>
      </c>
      <c r="AJ424" s="3">
        <f t="shared" si="106"/>
        <v>-1.7543016625006018</v>
      </c>
      <c r="AK424" s="3">
        <f t="shared" si="107"/>
        <v>4.4529238220393879</v>
      </c>
      <c r="AL424" s="3">
        <f t="shared" si="108"/>
        <v>-1.7982579718419345</v>
      </c>
      <c r="AM424" s="3">
        <f t="shared" si="109"/>
        <v>8.7208185323009317</v>
      </c>
      <c r="AN424" t="str">
        <f t="shared" si="110"/>
        <v>BI-RUI-C010LD</v>
      </c>
      <c r="AO424" t="str">
        <f t="shared" si="111"/>
        <v/>
      </c>
    </row>
    <row r="425" spans="1:41">
      <c r="A425" s="1">
        <v>285</v>
      </c>
      <c r="B425" t="s">
        <v>30</v>
      </c>
      <c r="C425" t="s">
        <v>96</v>
      </c>
      <c r="E425" s="5">
        <v>63.165379581085467</v>
      </c>
      <c r="F425" s="5">
        <v>57.453835728846627</v>
      </c>
      <c r="G425" s="5">
        <v>54.629277917627832</v>
      </c>
      <c r="H425" s="5">
        <v>60.68135705444373</v>
      </c>
      <c r="I425" s="5">
        <v>59.465756998403741</v>
      </c>
      <c r="J425" s="5">
        <v>48.858999201311377</v>
      </c>
      <c r="K425" s="5">
        <v>63.315423784016247</v>
      </c>
      <c r="L425" s="5">
        <v>56.411644971527302</v>
      </c>
      <c r="M425" s="5">
        <v>60.066245677342913</v>
      </c>
      <c r="N425" s="5">
        <v>62.076378815619123</v>
      </c>
      <c r="O425" s="5">
        <v>59.990419538662863</v>
      </c>
      <c r="P425" s="5">
        <v>65.823089600464129</v>
      </c>
      <c r="Q425" s="5">
        <v>62.26282532035605</v>
      </c>
      <c r="R425" s="5">
        <v>71.095606913243259</v>
      </c>
      <c r="S425" s="5">
        <v>66.217617438337271</v>
      </c>
      <c r="T425" s="5">
        <v>70.125383089174576</v>
      </c>
      <c r="U425" s="5">
        <v>62.828589933177838</v>
      </c>
      <c r="V425" s="5">
        <v>80.442608886090539</v>
      </c>
      <c r="W425" s="5">
        <v>64.315464613169212</v>
      </c>
      <c r="X425" s="5">
        <v>57.813547875181399</v>
      </c>
      <c r="Y425" s="5">
        <v>73.095833846854831</v>
      </c>
      <c r="Z425" s="3">
        <f t="shared" si="96"/>
        <v>8.5361016634576359</v>
      </c>
      <c r="AA425" s="3">
        <f t="shared" si="97"/>
        <v>11.822357853132353</v>
      </c>
      <c r="AB425" s="3">
        <f t="shared" si="98"/>
        <v>3.2491781066733338</v>
      </c>
      <c r="AC425" s="3">
        <f t="shared" si="99"/>
        <v>-3.746710784845007</v>
      </c>
      <c r="AD425" s="3">
        <f t="shared" si="100"/>
        <v>-3.9547921179812207</v>
      </c>
      <c r="AE425" s="3">
        <f t="shared" si="101"/>
        <v>-10.317225796915963</v>
      </c>
      <c r="AF425" s="3">
        <f t="shared" si="102"/>
        <v>-8.7803692336856187</v>
      </c>
      <c r="AG425" s="18">
        <f t="shared" si="103"/>
        <v>5.7115438522388402</v>
      </c>
      <c r="AH425" s="3">
        <f t="shared" si="104"/>
        <v>2.8245578112187957</v>
      </c>
      <c r="AI425" s="3">
        <f t="shared" si="105"/>
        <v>6.9037788124889445</v>
      </c>
      <c r="AJ425" s="3">
        <f t="shared" si="106"/>
        <v>2.0859592769562596</v>
      </c>
      <c r="AK425" s="3">
        <f t="shared" si="107"/>
        <v>-8.8327815928872084</v>
      </c>
      <c r="AL425" s="3">
        <f t="shared" si="108"/>
        <v>7.2967931559967383</v>
      </c>
      <c r="AM425" s="3">
        <f t="shared" si="109"/>
        <v>6.5019167379878127</v>
      </c>
      <c r="AN425" t="str">
        <f t="shared" si="110"/>
        <v>BI-RUI-C010LD</v>
      </c>
      <c r="AO425" t="str">
        <f t="shared" si="111"/>
        <v/>
      </c>
    </row>
    <row r="426" spans="1:41">
      <c r="A426" s="1">
        <v>473</v>
      </c>
      <c r="B426" t="s">
        <v>32</v>
      </c>
      <c r="C426" t="s">
        <v>96</v>
      </c>
      <c r="E426" s="5">
        <v>65.238240224050841</v>
      </c>
      <c r="F426" s="5">
        <v>58.887629856040967</v>
      </c>
      <c r="G426" s="5">
        <v>50.242105708285791</v>
      </c>
      <c r="H426" s="5">
        <v>63.130669226855332</v>
      </c>
      <c r="I426" s="5">
        <v>60.976437294321883</v>
      </c>
      <c r="J426" s="5">
        <v>51.796523924625589</v>
      </c>
      <c r="K426" s="5">
        <v>63.827817290103241</v>
      </c>
      <c r="L426" s="5">
        <v>65.051816344951447</v>
      </c>
      <c r="M426" s="5">
        <v>69.697992389534065</v>
      </c>
      <c r="N426" s="5">
        <v>66.209548803263246</v>
      </c>
      <c r="O426" s="5">
        <v>62.395943024516782</v>
      </c>
      <c r="P426" s="5">
        <v>54.136400545746064</v>
      </c>
      <c r="Q426" s="5">
        <v>69.159888712454716</v>
      </c>
      <c r="R426" s="5">
        <v>65.624675441479567</v>
      </c>
      <c r="S426" s="5">
        <v>68.75035363615369</v>
      </c>
      <c r="T426" s="5">
        <v>69.579760055416813</v>
      </c>
      <c r="U426" s="5">
        <v>61.471374000684477</v>
      </c>
      <c r="V426" s="5">
        <v>79.496740986626435</v>
      </c>
      <c r="W426" s="5">
        <v>58.838944409824187</v>
      </c>
      <c r="X426" s="5">
        <v>57.991829676560442</v>
      </c>
      <c r="Y426" s="5">
        <v>71.48594260328781</v>
      </c>
      <c r="Z426" s="3">
        <f t="shared" si="96"/>
        <v>14.99613451576505</v>
      </c>
      <c r="AA426" s="3">
        <f t="shared" si="97"/>
        <v>11.334145302229743</v>
      </c>
      <c r="AB426" s="3">
        <f t="shared" si="98"/>
        <v>-5.8701750994308242</v>
      </c>
      <c r="AC426" s="3">
        <f t="shared" si="99"/>
        <v>12.073148257517182</v>
      </c>
      <c r="AD426" s="3">
        <f t="shared" si="100"/>
        <v>0.40953507630102592</v>
      </c>
      <c r="AE426" s="3">
        <f t="shared" si="101"/>
        <v>-9.916980931209622</v>
      </c>
      <c r="AF426" s="3">
        <f t="shared" si="102"/>
        <v>-12.646998193463624</v>
      </c>
      <c r="AG426" s="18">
        <f t="shared" si="103"/>
        <v>6.3506103680098747</v>
      </c>
      <c r="AH426" s="3">
        <f t="shared" si="104"/>
        <v>8.6455241477551752</v>
      </c>
      <c r="AI426" s="3">
        <f t="shared" si="105"/>
        <v>-1.2239990548482069</v>
      </c>
      <c r="AJ426" s="3">
        <f t="shared" si="106"/>
        <v>3.8136057787464637</v>
      </c>
      <c r="AK426" s="3">
        <f t="shared" si="107"/>
        <v>3.5352132709751487</v>
      </c>
      <c r="AL426" s="3">
        <f t="shared" si="108"/>
        <v>8.1083860547323354</v>
      </c>
      <c r="AM426" s="3">
        <f t="shared" si="109"/>
        <v>0.84711473326374431</v>
      </c>
      <c r="AN426" t="str">
        <f t="shared" si="110"/>
        <v>BI-RUI-C010LD</v>
      </c>
      <c r="AO426" t="str">
        <f t="shared" si="111"/>
        <v/>
      </c>
    </row>
    <row r="427" spans="1:41">
      <c r="A427" s="1">
        <v>35</v>
      </c>
      <c r="B427" t="s">
        <v>33</v>
      </c>
      <c r="C427" t="s">
        <v>96</v>
      </c>
      <c r="E427" s="5">
        <v>56.649790297522891</v>
      </c>
      <c r="F427" s="5">
        <v>56.02158675588435</v>
      </c>
      <c r="G427" s="5">
        <v>54.258177907193001</v>
      </c>
      <c r="H427" s="5">
        <v>60.985291893824893</v>
      </c>
      <c r="I427" s="5">
        <v>57.395808821577447</v>
      </c>
      <c r="J427" s="5">
        <v>52.970918788757288</v>
      </c>
      <c r="K427" s="5">
        <v>61.702697513824162</v>
      </c>
      <c r="L427" s="5">
        <v>56.002248162655292</v>
      </c>
      <c r="M427" s="5">
        <v>71.325139081607304</v>
      </c>
      <c r="N427" s="5">
        <v>60.458903850277977</v>
      </c>
      <c r="O427" s="5">
        <v>58.381505354601593</v>
      </c>
      <c r="P427" s="5">
        <v>60.270208506728572</v>
      </c>
      <c r="Q427" s="5">
        <v>64.698413030616337</v>
      </c>
      <c r="R427" s="5">
        <v>62.012897757983367</v>
      </c>
      <c r="S427" s="5">
        <v>67.870061480824276</v>
      </c>
      <c r="T427" s="5">
        <v>71.185949316714343</v>
      </c>
      <c r="U427" s="5">
        <v>78.668721470395411</v>
      </c>
      <c r="V427" s="5">
        <v>77.574787228653662</v>
      </c>
      <c r="W427" s="5">
        <v>67.246253631420757</v>
      </c>
      <c r="X427" s="5">
        <v>56.308315785953489</v>
      </c>
      <c r="Y427" s="5">
        <v>75.835207233779997</v>
      </c>
      <c r="Z427" s="3">
        <f t="shared" si="96"/>
        <v>2.3916123903298896</v>
      </c>
      <c r="AA427" s="3">
        <f t="shared" si="97"/>
        <v>8.0143731050676053</v>
      </c>
      <c r="AB427" s="3">
        <f t="shared" si="98"/>
        <v>-9.6224415677831416</v>
      </c>
      <c r="AC427" s="3">
        <f t="shared" si="99"/>
        <v>0.18869534354940498</v>
      </c>
      <c r="AD427" s="3">
        <f t="shared" si="100"/>
        <v>-3.1716484502079396</v>
      </c>
      <c r="AE427" s="3">
        <f t="shared" si="101"/>
        <v>-6.3888379119393193</v>
      </c>
      <c r="AF427" s="3">
        <f t="shared" si="102"/>
        <v>-8.5889536023592399</v>
      </c>
      <c r="AG427" s="18">
        <f t="shared" si="103"/>
        <v>0.6282035416385412</v>
      </c>
      <c r="AH427" s="3">
        <f t="shared" si="104"/>
        <v>1.7634088486913484</v>
      </c>
      <c r="AI427" s="3">
        <f t="shared" si="105"/>
        <v>5.7004493511688707</v>
      </c>
      <c r="AJ427" s="3">
        <f t="shared" si="106"/>
        <v>2.077398495676384</v>
      </c>
      <c r="AK427" s="3">
        <f t="shared" si="107"/>
        <v>2.6855152726329692</v>
      </c>
      <c r="AL427" s="3">
        <f t="shared" si="108"/>
        <v>-7.4827721536810685</v>
      </c>
      <c r="AM427" s="3">
        <f t="shared" si="109"/>
        <v>10.937937845467268</v>
      </c>
      <c r="AN427" t="str">
        <f t="shared" si="110"/>
        <v>BI-RUI-C010LD</v>
      </c>
      <c r="AO427" t="str">
        <f t="shared" si="111"/>
        <v>BI-RUI-C010LD</v>
      </c>
    </row>
    <row r="428" spans="1:41">
      <c r="A428" s="1">
        <v>536</v>
      </c>
      <c r="B428" t="s">
        <v>34</v>
      </c>
      <c r="C428" t="s">
        <v>96</v>
      </c>
      <c r="E428" s="5">
        <v>63.667229425550531</v>
      </c>
      <c r="F428" s="5">
        <v>57.682905973444292</v>
      </c>
      <c r="G428" s="5">
        <v>60.249418244397162</v>
      </c>
      <c r="H428" s="5">
        <v>61.749773275221813</v>
      </c>
      <c r="I428" s="5">
        <v>58.364195704938268</v>
      </c>
      <c r="J428" s="5">
        <v>49.033483812202022</v>
      </c>
      <c r="K428" s="5">
        <v>59.209346357851238</v>
      </c>
      <c r="L428" s="5">
        <v>63.681262522430877</v>
      </c>
      <c r="M428" s="5">
        <v>63.023710334606371</v>
      </c>
      <c r="N428" s="5">
        <v>60.124050941575753</v>
      </c>
      <c r="O428" s="5">
        <v>60.677923230264092</v>
      </c>
      <c r="P428" s="5">
        <v>54.866003341517228</v>
      </c>
      <c r="Q428" s="5">
        <v>68.229756978300884</v>
      </c>
      <c r="R428" s="5">
        <v>63.665628086154442</v>
      </c>
      <c r="S428" s="5">
        <v>65.15465431015383</v>
      </c>
      <c r="T428" s="5">
        <v>60.217672805998347</v>
      </c>
      <c r="U428" s="5">
        <v>67.182776923573229</v>
      </c>
      <c r="V428" s="5">
        <v>68.980044768988492</v>
      </c>
      <c r="W428" s="5">
        <v>62.156591113886677</v>
      </c>
      <c r="X428" s="5">
        <v>55.275953842694783</v>
      </c>
      <c r="Y428" s="5">
        <v>74.734924648151022</v>
      </c>
      <c r="Z428" s="3">
        <f t="shared" si="96"/>
        <v>3.4178111811533682</v>
      </c>
      <c r="AA428" s="3">
        <f t="shared" si="97"/>
        <v>12.716289463019791</v>
      </c>
      <c r="AB428" s="3">
        <f t="shared" si="98"/>
        <v>-3.8143639767551321</v>
      </c>
      <c r="AC428" s="3">
        <f t="shared" si="99"/>
        <v>5.258047600058525</v>
      </c>
      <c r="AD428" s="3">
        <f t="shared" si="100"/>
        <v>3.0751026681470535</v>
      </c>
      <c r="AE428" s="3">
        <f t="shared" si="101"/>
        <v>-8.7623719629901444</v>
      </c>
      <c r="AF428" s="3">
        <f t="shared" si="102"/>
        <v>-12.578333534264345</v>
      </c>
      <c r="AG428" s="18">
        <f t="shared" si="103"/>
        <v>5.9843234521062385</v>
      </c>
      <c r="AH428" s="3">
        <f t="shared" si="104"/>
        <v>-2.5665122709528703</v>
      </c>
      <c r="AI428" s="3">
        <f t="shared" si="105"/>
        <v>-4.471916164579639</v>
      </c>
      <c r="AJ428" s="3">
        <f t="shared" si="106"/>
        <v>-0.55387228868833915</v>
      </c>
      <c r="AK428" s="3">
        <f t="shared" si="107"/>
        <v>4.5641288921464422</v>
      </c>
      <c r="AL428" s="3">
        <f t="shared" si="108"/>
        <v>-6.9651041175748816</v>
      </c>
      <c r="AM428" s="3">
        <f t="shared" si="109"/>
        <v>6.8806372711918939</v>
      </c>
      <c r="AN428" t="str">
        <f t="shared" si="110"/>
        <v>BI-RUI-C010LD</v>
      </c>
      <c r="AO428" t="str">
        <f t="shared" si="111"/>
        <v>BI-RUI-C010LD</v>
      </c>
    </row>
    <row r="429" spans="1:41">
      <c r="A429" s="1">
        <v>410</v>
      </c>
      <c r="B429" t="s">
        <v>35</v>
      </c>
      <c r="C429" t="s">
        <v>96</v>
      </c>
      <c r="E429" s="5">
        <v>62.48508893043774</v>
      </c>
      <c r="F429" s="5">
        <v>59.83495382507482</v>
      </c>
      <c r="G429" s="5">
        <v>63.442530503269587</v>
      </c>
      <c r="H429" s="5">
        <v>65.178574720730268</v>
      </c>
      <c r="I429" s="5">
        <v>58.521228421695596</v>
      </c>
      <c r="J429" s="5">
        <v>56.793739239298382</v>
      </c>
      <c r="K429" s="5">
        <v>58.630021374453356</v>
      </c>
      <c r="L429" s="5">
        <v>59.432665983494168</v>
      </c>
      <c r="M429" s="5">
        <v>60.440873346521499</v>
      </c>
      <c r="N429" s="5">
        <v>68.242299831332332</v>
      </c>
      <c r="O429" s="5">
        <v>61.848450141578851</v>
      </c>
      <c r="P429" s="5">
        <v>54.042935584135591</v>
      </c>
      <c r="Q429" s="5">
        <v>67.656977267741937</v>
      </c>
      <c r="R429" s="5">
        <v>65.100855941808547</v>
      </c>
      <c r="S429" s="5">
        <v>68.02798830211745</v>
      </c>
      <c r="T429" s="5">
        <v>68.730288645806269</v>
      </c>
      <c r="U429" s="5">
        <v>67.080112251158283</v>
      </c>
      <c r="V429" s="5">
        <v>73.411947844076082</v>
      </c>
      <c r="W429" s="5">
        <v>71.839367099000896</v>
      </c>
      <c r="X429" s="5">
        <v>57.591444401710277</v>
      </c>
      <c r="Y429" s="5">
        <v>78.03669248279077</v>
      </c>
      <c r="Z429" s="3">
        <f t="shared" si="96"/>
        <v>-0.95744157283184705</v>
      </c>
      <c r="AA429" s="3">
        <f t="shared" si="97"/>
        <v>8.3848354814318853</v>
      </c>
      <c r="AB429" s="3">
        <f t="shared" si="98"/>
        <v>-1.8108519720681429</v>
      </c>
      <c r="AC429" s="3">
        <f t="shared" si="99"/>
        <v>14.199364247196741</v>
      </c>
      <c r="AD429" s="3">
        <f t="shared" si="100"/>
        <v>-0.3710110343755133</v>
      </c>
      <c r="AE429" s="3">
        <f t="shared" si="101"/>
        <v>-4.6816591982698128</v>
      </c>
      <c r="AF429" s="3">
        <f t="shared" si="102"/>
        <v>-6.1973253837898739</v>
      </c>
      <c r="AG429" s="18">
        <f t="shared" si="103"/>
        <v>2.6501351053629207</v>
      </c>
      <c r="AH429" s="3">
        <f t="shared" si="104"/>
        <v>-3.6075766781947678</v>
      </c>
      <c r="AI429" s="3">
        <f t="shared" si="105"/>
        <v>-0.80264460904081147</v>
      </c>
      <c r="AJ429" s="3">
        <f t="shared" si="106"/>
        <v>6.3938496897534804</v>
      </c>
      <c r="AK429" s="3">
        <f t="shared" si="107"/>
        <v>2.5561213259333897</v>
      </c>
      <c r="AL429" s="3">
        <f t="shared" si="108"/>
        <v>1.6501763946479855</v>
      </c>
      <c r="AM429" s="3">
        <f t="shared" si="109"/>
        <v>14.247922697290619</v>
      </c>
      <c r="AN429" t="str">
        <f t="shared" si="110"/>
        <v>BI-RUI-C010LD</v>
      </c>
      <c r="AO429" t="str">
        <f t="shared" si="111"/>
        <v/>
      </c>
    </row>
    <row r="430" spans="1:41">
      <c r="A430" s="1">
        <v>347</v>
      </c>
      <c r="B430" t="s">
        <v>36</v>
      </c>
      <c r="C430" t="s">
        <v>96</v>
      </c>
      <c r="E430" s="5">
        <v>60.161321493171641</v>
      </c>
      <c r="F430" s="5">
        <v>64.309275920682282</v>
      </c>
      <c r="G430" s="5">
        <v>51.964656096486102</v>
      </c>
      <c r="H430" s="5">
        <v>59.732506858776688</v>
      </c>
      <c r="I430" s="5">
        <v>61.110727757355427</v>
      </c>
      <c r="J430" s="5">
        <v>51.085004461553403</v>
      </c>
      <c r="K430" s="5">
        <v>60.41086694194636</v>
      </c>
      <c r="L430" s="5">
        <v>60.626781224249576</v>
      </c>
      <c r="M430" s="5">
        <v>53.787013853560872</v>
      </c>
      <c r="N430" s="5">
        <v>60.742613879049181</v>
      </c>
      <c r="O430" s="5">
        <v>61.601805483237648</v>
      </c>
      <c r="P430" s="5">
        <v>53.172989133710608</v>
      </c>
      <c r="Q430" s="5">
        <v>68.327187434056611</v>
      </c>
      <c r="R430" s="5">
        <v>65.171153292396639</v>
      </c>
      <c r="S430" s="5">
        <v>63.652523481738747</v>
      </c>
      <c r="T430" s="5">
        <v>71.129741936807221</v>
      </c>
      <c r="U430" s="5">
        <v>66.168446209944321</v>
      </c>
      <c r="V430" s="5">
        <v>68.58868537549435</v>
      </c>
      <c r="W430" s="5">
        <v>60.421310237559922</v>
      </c>
      <c r="X430" s="5">
        <v>58.208865289455609</v>
      </c>
      <c r="Y430" s="5">
        <v>68.026648643753902</v>
      </c>
      <c r="Z430" s="3">
        <f t="shared" si="96"/>
        <v>8.196665396685539</v>
      </c>
      <c r="AA430" s="3">
        <f t="shared" si="97"/>
        <v>8.6475023972232847</v>
      </c>
      <c r="AB430" s="3">
        <f t="shared" si="98"/>
        <v>6.6238530883854878</v>
      </c>
      <c r="AC430" s="3">
        <f t="shared" si="99"/>
        <v>7.5696247453385723</v>
      </c>
      <c r="AD430" s="3">
        <f t="shared" si="100"/>
        <v>4.6746639523178644</v>
      </c>
      <c r="AE430" s="3">
        <f t="shared" si="101"/>
        <v>2.5410565613128711</v>
      </c>
      <c r="AF430" s="3">
        <f t="shared" si="102"/>
        <v>-7.6053384061939795</v>
      </c>
      <c r="AG430" s="18">
        <f t="shared" si="103"/>
        <v>-4.1479544275106406</v>
      </c>
      <c r="AH430" s="3">
        <f t="shared" si="104"/>
        <v>12.34461982419618</v>
      </c>
      <c r="AI430" s="3">
        <f t="shared" si="105"/>
        <v>-0.21591428230321696</v>
      </c>
      <c r="AJ430" s="3">
        <f t="shared" si="106"/>
        <v>-0.85919160418846729</v>
      </c>
      <c r="AK430" s="3">
        <f t="shared" si="107"/>
        <v>3.1560341416599726</v>
      </c>
      <c r="AL430" s="3">
        <f t="shared" si="108"/>
        <v>4.9612957268629003</v>
      </c>
      <c r="AM430" s="3">
        <f t="shared" si="109"/>
        <v>2.2124449481043129</v>
      </c>
      <c r="AN430" t="str">
        <f t="shared" si="110"/>
        <v>BI-RUI-C010LD</v>
      </c>
      <c r="AO430" t="str">
        <f t="shared" si="111"/>
        <v/>
      </c>
    </row>
    <row r="431" spans="1:41">
      <c r="A431" s="1">
        <v>98</v>
      </c>
      <c r="B431" t="s">
        <v>37</v>
      </c>
      <c r="C431" t="s">
        <v>96</v>
      </c>
      <c r="E431" s="5">
        <v>60.564343620927133</v>
      </c>
      <c r="F431" s="5">
        <v>63.713822486280158</v>
      </c>
      <c r="G431" s="5">
        <v>64.330252389551461</v>
      </c>
      <c r="H431" s="5">
        <v>58.95206260423155</v>
      </c>
      <c r="I431" s="5">
        <v>63.723112575205683</v>
      </c>
      <c r="J431" s="5">
        <v>61.651093030360187</v>
      </c>
      <c r="K431" s="5">
        <v>60.080487681718829</v>
      </c>
      <c r="L431" s="5">
        <v>61.995902928303927</v>
      </c>
      <c r="M431" s="5">
        <v>62.683396262338611</v>
      </c>
      <c r="N431" s="5">
        <v>60.703734503231018</v>
      </c>
      <c r="O431" s="5">
        <v>65.052970133461429</v>
      </c>
      <c r="P431" s="5">
        <v>62.453659147374452</v>
      </c>
      <c r="Q431" s="5">
        <v>62.315241524990718</v>
      </c>
      <c r="R431" s="5">
        <v>65.391316809077125</v>
      </c>
      <c r="S431" s="5">
        <v>66.250978989327535</v>
      </c>
      <c r="T431" s="5">
        <v>63.400840318623423</v>
      </c>
      <c r="U431" s="5">
        <v>68.24994570552559</v>
      </c>
      <c r="V431" s="5">
        <v>68.497644402625781</v>
      </c>
      <c r="W431" s="5">
        <v>66.665873806385378</v>
      </c>
      <c r="X431" s="5">
        <v>63.848263034368188</v>
      </c>
      <c r="Y431" s="5">
        <v>69.670034141399924</v>
      </c>
      <c r="Z431" s="3">
        <f t="shared" si="96"/>
        <v>-3.7659087686243282</v>
      </c>
      <c r="AA431" s="3">
        <f t="shared" si="97"/>
        <v>-2.6990304261286369</v>
      </c>
      <c r="AB431" s="3">
        <f t="shared" si="98"/>
        <v>-2.6029085806197827</v>
      </c>
      <c r="AC431" s="3">
        <f t="shared" si="99"/>
        <v>-1.7499246441434337</v>
      </c>
      <c r="AD431" s="3">
        <f t="shared" si="100"/>
        <v>-3.9357374643368175</v>
      </c>
      <c r="AE431" s="3">
        <f t="shared" si="101"/>
        <v>-5.0968040840023576</v>
      </c>
      <c r="AF431" s="3">
        <f t="shared" si="102"/>
        <v>-3.0041603350145465</v>
      </c>
      <c r="AG431" s="18">
        <f t="shared" si="103"/>
        <v>-3.149478865353025</v>
      </c>
      <c r="AH431" s="3">
        <f t="shared" si="104"/>
        <v>-0.6164299032713032</v>
      </c>
      <c r="AI431" s="3">
        <f t="shared" si="105"/>
        <v>-1.9154152465850984</v>
      </c>
      <c r="AJ431" s="3">
        <f t="shared" si="106"/>
        <v>-4.3492356302304103</v>
      </c>
      <c r="AK431" s="3">
        <f t="shared" si="107"/>
        <v>-3.0760752840864072</v>
      </c>
      <c r="AL431" s="3">
        <f t="shared" si="108"/>
        <v>-4.849105386902167</v>
      </c>
      <c r="AM431" s="3">
        <f t="shared" si="109"/>
        <v>2.8176107720171899</v>
      </c>
      <c r="AN431" t="str">
        <f t="shared" si="110"/>
        <v>BI-RUI-C010LD</v>
      </c>
      <c r="AO431" t="str">
        <f t="shared" si="111"/>
        <v>BI-RUI-C010LD</v>
      </c>
    </row>
    <row r="432" spans="1:41">
      <c r="A432" s="1">
        <v>722</v>
      </c>
      <c r="B432" t="s">
        <v>38</v>
      </c>
      <c r="C432" t="s">
        <v>96</v>
      </c>
      <c r="E432" s="5">
        <v>43.328978835605</v>
      </c>
      <c r="F432" s="5">
        <v>42.135716305103841</v>
      </c>
      <c r="G432" s="5">
        <v>41.74207333711847</v>
      </c>
      <c r="H432" s="5">
        <v>56.440620191101061</v>
      </c>
      <c r="I432" s="5">
        <v>43.163112240120959</v>
      </c>
      <c r="J432" s="5">
        <v>44.118766421446182</v>
      </c>
      <c r="K432" s="5">
        <v>44.384383607430721</v>
      </c>
      <c r="L432" s="5">
        <v>42.138581309137457</v>
      </c>
      <c r="M432" s="5">
        <v>45.376497898868323</v>
      </c>
      <c r="N432" s="5">
        <v>44.31730037715748</v>
      </c>
      <c r="O432" s="5">
        <v>48.848743937579663</v>
      </c>
      <c r="P432" s="5">
        <v>52.723106089645633</v>
      </c>
      <c r="Q432" s="5">
        <v>48.581430541194763</v>
      </c>
      <c r="R432" s="5">
        <v>43.213858330707602</v>
      </c>
      <c r="S432" s="5">
        <v>48.803740814592203</v>
      </c>
      <c r="T432" s="5">
        <v>48.434946206493407</v>
      </c>
      <c r="U432" s="5">
        <v>43.592746585460162</v>
      </c>
      <c r="V432" s="5">
        <v>52.633783415880252</v>
      </c>
      <c r="W432" s="5">
        <v>43.27608792162426</v>
      </c>
      <c r="X432" s="5">
        <v>41.667338798037257</v>
      </c>
      <c r="Y432" s="5">
        <v>50.851687741919761</v>
      </c>
      <c r="Z432" s="3">
        <f t="shared" si="96"/>
        <v>1.5869054984865301</v>
      </c>
      <c r="AA432" s="3">
        <f t="shared" si="97"/>
        <v>12.321853769654879</v>
      </c>
      <c r="AB432" s="3">
        <f t="shared" si="98"/>
        <v>-0.99211429143760199</v>
      </c>
      <c r="AC432" s="3">
        <f t="shared" si="99"/>
        <v>-8.4058057124881529</v>
      </c>
      <c r="AD432" s="3">
        <f t="shared" si="100"/>
        <v>-0.22231027339744003</v>
      </c>
      <c r="AE432" s="3">
        <f t="shared" si="101"/>
        <v>-4.1988372093868449</v>
      </c>
      <c r="AF432" s="3">
        <f t="shared" si="102"/>
        <v>-7.5755998202955013</v>
      </c>
      <c r="AG432" s="18">
        <f t="shared" si="103"/>
        <v>1.1932625305011584</v>
      </c>
      <c r="AH432" s="3">
        <f t="shared" si="104"/>
        <v>0.39364296798537168</v>
      </c>
      <c r="AI432" s="3">
        <f t="shared" si="105"/>
        <v>2.2458022982932633</v>
      </c>
      <c r="AJ432" s="3">
        <f t="shared" si="106"/>
        <v>-4.5314435604221828</v>
      </c>
      <c r="AK432" s="3">
        <f t="shared" si="107"/>
        <v>5.367572210487161</v>
      </c>
      <c r="AL432" s="3">
        <f t="shared" si="108"/>
        <v>4.8421996210332452</v>
      </c>
      <c r="AM432" s="3">
        <f t="shared" si="109"/>
        <v>1.6087491235870033</v>
      </c>
      <c r="AN432" t="str">
        <f t="shared" si="110"/>
        <v>BI-RUI-C010LD</v>
      </c>
      <c r="AO432" t="str">
        <f t="shared" si="111"/>
        <v/>
      </c>
    </row>
    <row r="433" spans="1:41">
      <c r="A433" s="1">
        <v>660</v>
      </c>
      <c r="B433" t="s">
        <v>39</v>
      </c>
      <c r="C433" t="s">
        <v>96</v>
      </c>
      <c r="E433" s="5">
        <v>47.85218952102344</v>
      </c>
      <c r="F433" s="5">
        <v>46.649146090941322</v>
      </c>
      <c r="G433" s="5">
        <v>46.964514024712237</v>
      </c>
      <c r="H433" s="5">
        <v>46.931490566540958</v>
      </c>
      <c r="I433" s="5">
        <v>44.349776444587391</v>
      </c>
      <c r="J433" s="5">
        <v>42.175586514326362</v>
      </c>
      <c r="K433" s="5">
        <v>46.481268081982812</v>
      </c>
      <c r="L433" s="5">
        <v>45.455439953076969</v>
      </c>
      <c r="M433" s="5">
        <v>51.386528894853782</v>
      </c>
      <c r="N433" s="5">
        <v>46.35026828583014</v>
      </c>
      <c r="O433" s="5">
        <v>46.656192797533677</v>
      </c>
      <c r="P433" s="5">
        <v>46.49013174948572</v>
      </c>
      <c r="Q433" s="5">
        <v>49.186412729155521</v>
      </c>
      <c r="R433" s="5">
        <v>46.295913336174053</v>
      </c>
      <c r="S433" s="5">
        <v>55.003441445035257</v>
      </c>
      <c r="T433" s="5">
        <v>47.160758794594848</v>
      </c>
      <c r="U433" s="5">
        <v>51.137213875564463</v>
      </c>
      <c r="V433" s="5">
        <v>58.843852897629141</v>
      </c>
      <c r="W433" s="5">
        <v>48.901510870278933</v>
      </c>
      <c r="X433" s="5">
        <v>43.25967654776111</v>
      </c>
      <c r="Y433" s="5">
        <v>58.462133769181563</v>
      </c>
      <c r="Z433" s="3">
        <f t="shared" si="96"/>
        <v>0.88767549631120346</v>
      </c>
      <c r="AA433" s="3">
        <f t="shared" si="97"/>
        <v>4.7559040522145963</v>
      </c>
      <c r="AB433" s="3">
        <f t="shared" si="98"/>
        <v>-4.9052608128709707</v>
      </c>
      <c r="AC433" s="3">
        <f t="shared" si="99"/>
        <v>-0.13986346365557978</v>
      </c>
      <c r="AD433" s="3">
        <f t="shared" si="100"/>
        <v>-5.8170287158797365</v>
      </c>
      <c r="AE433" s="3">
        <f t="shared" si="101"/>
        <v>-11.683094103034293</v>
      </c>
      <c r="AF433" s="3">
        <f t="shared" si="102"/>
        <v>-9.5606228989026292</v>
      </c>
      <c r="AG433" s="18">
        <f t="shared" si="103"/>
        <v>1.2030434300821184</v>
      </c>
      <c r="AH433" s="3">
        <f t="shared" si="104"/>
        <v>-0.31536793377091499</v>
      </c>
      <c r="AI433" s="3">
        <f t="shared" si="105"/>
        <v>1.0258281289058431</v>
      </c>
      <c r="AJ433" s="3">
        <f t="shared" si="106"/>
        <v>-0.30592451170353741</v>
      </c>
      <c r="AK433" s="3">
        <f t="shared" si="107"/>
        <v>2.890499392981468</v>
      </c>
      <c r="AL433" s="3">
        <f t="shared" si="108"/>
        <v>-3.9764550809696146</v>
      </c>
      <c r="AM433" s="3">
        <f t="shared" si="109"/>
        <v>5.6418343225178234</v>
      </c>
      <c r="AN433" t="str">
        <f t="shared" si="110"/>
        <v>BI-RUI-C010LD</v>
      </c>
      <c r="AO433" t="str">
        <f t="shared" si="111"/>
        <v>BI-RUI-C010LD</v>
      </c>
    </row>
    <row r="434" spans="1:41">
      <c r="A434" s="1">
        <v>599</v>
      </c>
      <c r="B434" t="s">
        <v>40</v>
      </c>
      <c r="C434" t="s">
        <v>96</v>
      </c>
      <c r="E434" s="5">
        <v>59.017680830609827</v>
      </c>
      <c r="F434" s="5">
        <v>55.653578271860162</v>
      </c>
      <c r="G434" s="5">
        <v>52.849125393873059</v>
      </c>
      <c r="H434" s="5">
        <v>50.960996862345652</v>
      </c>
      <c r="I434" s="5">
        <v>46.811882009696873</v>
      </c>
      <c r="J434" s="5">
        <v>54.655067298971943</v>
      </c>
      <c r="K434" s="5">
        <v>54.321307714625</v>
      </c>
      <c r="L434" s="5">
        <v>49.970242471868929</v>
      </c>
      <c r="M434" s="5">
        <v>42.637270089531512</v>
      </c>
      <c r="N434" s="5">
        <v>53.343706082893021</v>
      </c>
      <c r="O434" s="5">
        <v>52.32025470577166</v>
      </c>
      <c r="P434" s="5">
        <v>49.032422019209427</v>
      </c>
      <c r="Q434" s="5">
        <v>57.08083948282561</v>
      </c>
      <c r="R434" s="5">
        <v>55.964838387823988</v>
      </c>
      <c r="S434" s="5">
        <v>59.014716393090069</v>
      </c>
      <c r="T434" s="5">
        <v>54.449064791646663</v>
      </c>
      <c r="U434" s="5">
        <v>63.641735528625077</v>
      </c>
      <c r="V434" s="5">
        <v>62.928071945399829</v>
      </c>
      <c r="W434" s="5">
        <v>52.925533301260323</v>
      </c>
      <c r="X434" s="5">
        <v>64.353865134522223</v>
      </c>
      <c r="Y434" s="5">
        <v>67.079212295773544</v>
      </c>
      <c r="Z434" s="3">
        <f t="shared" si="96"/>
        <v>6.1685554367367672</v>
      </c>
      <c r="AA434" s="3">
        <f t="shared" si="97"/>
        <v>-3.6940704366262906</v>
      </c>
      <c r="AB434" s="3">
        <f t="shared" si="98"/>
        <v>11.684037625093488</v>
      </c>
      <c r="AC434" s="3">
        <f t="shared" si="99"/>
        <v>4.3112840636835941</v>
      </c>
      <c r="AD434" s="3">
        <f t="shared" si="100"/>
        <v>-1.9338769102644591</v>
      </c>
      <c r="AE434" s="3">
        <f t="shared" si="101"/>
        <v>-8.4790071537531659</v>
      </c>
      <c r="AF434" s="3">
        <f t="shared" si="102"/>
        <v>-14.153678994513221</v>
      </c>
      <c r="AG434" s="18">
        <f t="shared" si="103"/>
        <v>3.3641025587496642</v>
      </c>
      <c r="AH434" s="3">
        <f t="shared" si="104"/>
        <v>2.804452877987103</v>
      </c>
      <c r="AI434" s="3">
        <f t="shared" si="105"/>
        <v>4.3510652427560714</v>
      </c>
      <c r="AJ434" s="3">
        <f t="shared" si="106"/>
        <v>1.0234513771213614</v>
      </c>
      <c r="AK434" s="3">
        <f t="shared" si="107"/>
        <v>1.1160010950016215</v>
      </c>
      <c r="AL434" s="3">
        <f t="shared" si="108"/>
        <v>-9.192670736978414</v>
      </c>
      <c r="AM434" s="3">
        <f t="shared" si="109"/>
        <v>-11.4283318332619</v>
      </c>
      <c r="AN434" t="str">
        <f t="shared" si="110"/>
        <v>BI-RUI-C010LD</v>
      </c>
      <c r="AO434" t="str">
        <f t="shared" si="111"/>
        <v>BI-RUI-C010LD</v>
      </c>
    </row>
    <row r="435" spans="1:41" s="12" customFormat="1">
      <c r="A435" s="1">
        <v>161</v>
      </c>
      <c r="B435" s="12" t="s">
        <v>41</v>
      </c>
      <c r="C435" s="12" t="s">
        <v>96</v>
      </c>
      <c r="D435"/>
      <c r="E435" s="5">
        <v>57.718391551585093</v>
      </c>
      <c r="F435" s="5">
        <v>57.104160101091708</v>
      </c>
      <c r="G435" s="5">
        <v>55.719469180198757</v>
      </c>
      <c r="H435" s="5">
        <v>64.826295394918446</v>
      </c>
      <c r="I435" s="5">
        <v>54.975807662460333</v>
      </c>
      <c r="J435" s="5">
        <v>71.517195872850138</v>
      </c>
      <c r="K435" s="5">
        <v>59.367394602265939</v>
      </c>
      <c r="L435" s="5">
        <v>61.462603852390437</v>
      </c>
      <c r="M435" s="5">
        <v>58.598709099648687</v>
      </c>
      <c r="N435" s="5">
        <v>62.16336152962797</v>
      </c>
      <c r="O435" s="5">
        <v>73.575016355208476</v>
      </c>
      <c r="P435" s="5">
        <v>73.080255744384047</v>
      </c>
      <c r="Q435" s="5">
        <v>61.896006121561072</v>
      </c>
      <c r="R435" s="5">
        <v>63.500830246024137</v>
      </c>
      <c r="S435" s="5">
        <v>66.247106820160326</v>
      </c>
      <c r="T435" s="5">
        <v>66.463583177432369</v>
      </c>
      <c r="U435" s="5">
        <v>65.465815370812209</v>
      </c>
      <c r="V435" s="5">
        <v>73.825947512556894</v>
      </c>
      <c r="W435" s="5">
        <v>70.601292955431404</v>
      </c>
      <c r="X435" s="5">
        <v>55.210178529463647</v>
      </c>
      <c r="Y435" s="5">
        <v>69.264158680272416</v>
      </c>
      <c r="Z435" s="3">
        <f t="shared" si="96"/>
        <v>1.9989223713863353</v>
      </c>
      <c r="AA435" s="3">
        <f t="shared" si="97"/>
        <v>-6.6909004779316916</v>
      </c>
      <c r="AB435" s="3">
        <f t="shared" si="98"/>
        <v>0.76868550261725233</v>
      </c>
      <c r="AC435" s="3">
        <f t="shared" si="99"/>
        <v>-10.916894214756077</v>
      </c>
      <c r="AD435" s="3">
        <f t="shared" si="100"/>
        <v>-4.3511006985992537</v>
      </c>
      <c r="AE435" s="3">
        <f t="shared" si="101"/>
        <v>-7.3623643351245249</v>
      </c>
      <c r="AF435" s="3">
        <f t="shared" si="102"/>
        <v>1.3371342751589879</v>
      </c>
      <c r="AG435" s="18">
        <f t="shared" si="103"/>
        <v>0.61423145049338501</v>
      </c>
      <c r="AH435" s="3">
        <f t="shared" si="104"/>
        <v>1.3846909208929503</v>
      </c>
      <c r="AI435" s="3">
        <f t="shared" si="105"/>
        <v>-2.0952092501244977</v>
      </c>
      <c r="AJ435" s="3">
        <f t="shared" si="106"/>
        <v>-11.411654825580506</v>
      </c>
      <c r="AK435" s="3">
        <f t="shared" si="107"/>
        <v>-1.6048241244630645</v>
      </c>
      <c r="AL435" s="3">
        <f t="shared" si="108"/>
        <v>0.99776780662016051</v>
      </c>
      <c r="AM435" s="3">
        <f t="shared" si="109"/>
        <v>15.391114425967757</v>
      </c>
      <c r="AN435" t="str">
        <f t="shared" si="110"/>
        <v>BI-RUI-C010LD</v>
      </c>
      <c r="AO435" t="str">
        <f t="shared" si="111"/>
        <v/>
      </c>
    </row>
    <row r="436" spans="1:41">
      <c r="A436" s="2">
        <v>223</v>
      </c>
      <c r="B436" t="s">
        <v>27</v>
      </c>
      <c r="C436" t="s">
        <v>97</v>
      </c>
      <c r="E436" s="5">
        <v>63.138358458680329</v>
      </c>
      <c r="F436" s="5">
        <v>63.562517308798007</v>
      </c>
      <c r="G436" s="5">
        <v>58.626031919622903</v>
      </c>
      <c r="H436" s="5">
        <v>61.686713264715117</v>
      </c>
      <c r="I436" s="5">
        <v>59.114310382452643</v>
      </c>
      <c r="J436" s="5">
        <v>59.144503355569171</v>
      </c>
      <c r="K436" s="5">
        <v>61.668172996182363</v>
      </c>
      <c r="L436" s="5">
        <v>59.770222956614347</v>
      </c>
      <c r="M436" s="5">
        <v>58.069187256936978</v>
      </c>
      <c r="N436" s="5">
        <v>62.249891404495941</v>
      </c>
      <c r="O436" s="5">
        <v>62.562956086924792</v>
      </c>
      <c r="P436" s="5">
        <v>56.965901428346953</v>
      </c>
      <c r="Q436" s="5">
        <v>61.622622317862728</v>
      </c>
      <c r="R436" s="5">
        <v>62.733310082561452</v>
      </c>
      <c r="S436" s="5">
        <v>61.512504607732559</v>
      </c>
      <c r="T436" s="5">
        <v>60.662300478176448</v>
      </c>
      <c r="U436" s="5">
        <v>63.252331266855776</v>
      </c>
      <c r="V436" s="5">
        <v>63.929292023742562</v>
      </c>
      <c r="W436" s="5">
        <v>65.812587535648092</v>
      </c>
      <c r="X436" s="5">
        <v>57.558323349861588</v>
      </c>
      <c r="Y436" s="5">
        <v>79.781379396926027</v>
      </c>
      <c r="Z436" s="3">
        <f t="shared" si="96"/>
        <v>4.5123265390574261</v>
      </c>
      <c r="AA436" s="3">
        <f t="shared" si="97"/>
        <v>2.5422099091459458</v>
      </c>
      <c r="AB436" s="3">
        <f t="shared" si="98"/>
        <v>3.5989857392453857</v>
      </c>
      <c r="AC436" s="3">
        <f t="shared" si="99"/>
        <v>5.2839899761489875</v>
      </c>
      <c r="AD436" s="3">
        <f t="shared" si="100"/>
        <v>0.11011771013016869</v>
      </c>
      <c r="AE436" s="3">
        <f t="shared" si="101"/>
        <v>-3.266991545566114</v>
      </c>
      <c r="AF436" s="3">
        <f t="shared" si="102"/>
        <v>-13.968791861277936</v>
      </c>
      <c r="AG436" s="18">
        <f t="shared" si="103"/>
        <v>-0.42415885011767784</v>
      </c>
      <c r="AH436" s="3">
        <f t="shared" si="104"/>
        <v>4.9364853891751039</v>
      </c>
      <c r="AI436" s="3">
        <f t="shared" si="105"/>
        <v>1.8979500395680162</v>
      </c>
      <c r="AJ436" s="3">
        <f t="shared" si="106"/>
        <v>-0.31306468242885188</v>
      </c>
      <c r="AK436" s="3">
        <f t="shared" si="107"/>
        <v>-1.1106877646987243</v>
      </c>
      <c r="AL436" s="3">
        <f t="shared" si="108"/>
        <v>-2.5900307886793286</v>
      </c>
      <c r="AM436" s="3">
        <f t="shared" si="109"/>
        <v>8.2542641857865036</v>
      </c>
      <c r="AN436" t="str">
        <f t="shared" si="110"/>
        <v>BI-RUI-C011LD</v>
      </c>
      <c r="AO436" t="str">
        <f t="shared" si="111"/>
        <v>BI-RUI-C011LD</v>
      </c>
    </row>
    <row r="437" spans="1:41">
      <c r="A437" s="1">
        <v>286</v>
      </c>
      <c r="B437" t="s">
        <v>30</v>
      </c>
      <c r="C437" t="s">
        <v>97</v>
      </c>
      <c r="E437" s="5">
        <v>63.97889679562536</v>
      </c>
      <c r="F437" s="5">
        <v>61.25095884894214</v>
      </c>
      <c r="G437" s="5">
        <v>57.100892472305517</v>
      </c>
      <c r="H437" s="5">
        <v>60.91615896363966</v>
      </c>
      <c r="I437" s="5">
        <v>58.276867084657368</v>
      </c>
      <c r="J437" s="5">
        <v>55.030246821958393</v>
      </c>
      <c r="K437" s="5">
        <v>74.202978092645324</v>
      </c>
      <c r="L437" s="5">
        <v>58.366721981350381</v>
      </c>
      <c r="M437" s="5">
        <v>58.589340495111841</v>
      </c>
      <c r="N437" s="5">
        <v>62.40511655673825</v>
      </c>
      <c r="O437" s="5">
        <v>61.623280446664232</v>
      </c>
      <c r="P437" s="5">
        <v>64.1214392429101</v>
      </c>
      <c r="Q437" s="5">
        <v>68.019695043598617</v>
      </c>
      <c r="R437" s="5">
        <v>62.919151178795012</v>
      </c>
      <c r="S437" s="5">
        <v>61.682993702128023</v>
      </c>
      <c r="T437" s="5">
        <v>64.466771855648389</v>
      </c>
      <c r="U437" s="5">
        <v>61.909427371458648</v>
      </c>
      <c r="V437" s="5">
        <v>70.423994981546457</v>
      </c>
      <c r="W437" s="5">
        <v>59.139542374338731</v>
      </c>
      <c r="X437" s="5">
        <v>56.828268368067548</v>
      </c>
      <c r="Y437" s="5">
        <v>66.513062666842615</v>
      </c>
      <c r="Z437" s="3">
        <f t="shared" si="96"/>
        <v>6.8780043233198427</v>
      </c>
      <c r="AA437" s="3">
        <f t="shared" si="97"/>
        <v>5.885912141681267</v>
      </c>
      <c r="AB437" s="3">
        <f t="shared" si="98"/>
        <v>15.613637597533483</v>
      </c>
      <c r="AC437" s="3">
        <f t="shared" si="99"/>
        <v>-1.7163226861718499</v>
      </c>
      <c r="AD437" s="3">
        <f t="shared" si="100"/>
        <v>6.3367013414705937</v>
      </c>
      <c r="AE437" s="3">
        <f t="shared" si="101"/>
        <v>-5.9572231258980679</v>
      </c>
      <c r="AF437" s="3">
        <f t="shared" si="102"/>
        <v>-7.3735202925038834</v>
      </c>
      <c r="AG437" s="18">
        <f t="shared" si="103"/>
        <v>2.7279379466832196</v>
      </c>
      <c r="AH437" s="3">
        <f t="shared" si="104"/>
        <v>4.150066376636623</v>
      </c>
      <c r="AI437" s="3">
        <f t="shared" si="105"/>
        <v>15.836256111294944</v>
      </c>
      <c r="AJ437" s="3">
        <f t="shared" si="106"/>
        <v>0.78183611007401765</v>
      </c>
      <c r="AK437" s="3">
        <f t="shared" si="107"/>
        <v>5.1005438648036048</v>
      </c>
      <c r="AL437" s="3">
        <f t="shared" si="108"/>
        <v>2.5573444841897413</v>
      </c>
      <c r="AM437" s="3">
        <f t="shared" si="109"/>
        <v>2.3112740062711836</v>
      </c>
      <c r="AN437" t="str">
        <f t="shared" si="110"/>
        <v>BI-RUI-C011LD</v>
      </c>
      <c r="AO437" t="str">
        <f t="shared" si="111"/>
        <v/>
      </c>
    </row>
    <row r="438" spans="1:41">
      <c r="A438" s="1">
        <v>474</v>
      </c>
      <c r="B438" t="s">
        <v>32</v>
      </c>
      <c r="C438" t="s">
        <v>97</v>
      </c>
      <c r="E438" s="5">
        <v>59.588005566605219</v>
      </c>
      <c r="F438" s="5">
        <v>64.795941123571396</v>
      </c>
      <c r="G438" s="5">
        <v>59.411681586971852</v>
      </c>
      <c r="H438" s="5">
        <v>64.095227587590216</v>
      </c>
      <c r="I438" s="5">
        <v>58.940666947034551</v>
      </c>
      <c r="J438" s="5">
        <v>68.725143006817305</v>
      </c>
      <c r="K438" s="5">
        <v>62.504578236827101</v>
      </c>
      <c r="L438" s="5">
        <v>66.055930085551907</v>
      </c>
      <c r="M438" s="5">
        <v>69.133085635446051</v>
      </c>
      <c r="N438" s="5">
        <v>60.701348673396012</v>
      </c>
      <c r="O438" s="5">
        <v>59.45465481592624</v>
      </c>
      <c r="P438" s="5">
        <v>59.450038105744973</v>
      </c>
      <c r="Q438" s="5">
        <v>62.001296711461592</v>
      </c>
      <c r="R438" s="5">
        <v>63.680723956100017</v>
      </c>
      <c r="S438" s="5">
        <v>59.57231474288902</v>
      </c>
      <c r="T438" s="5">
        <v>66.153224480573357</v>
      </c>
      <c r="U438" s="5">
        <v>61.846360946691092</v>
      </c>
      <c r="V438" s="5">
        <v>60.763393261662657</v>
      </c>
      <c r="W438" s="5">
        <v>62.722336304109312</v>
      </c>
      <c r="X438" s="5">
        <v>57.559473200048437</v>
      </c>
      <c r="Y438" s="5">
        <v>60.936749637956389</v>
      </c>
      <c r="Z438" s="3">
        <f t="shared" si="96"/>
        <v>0.17632397963336643</v>
      </c>
      <c r="AA438" s="3">
        <f t="shared" si="97"/>
        <v>-4.629915419227089</v>
      </c>
      <c r="AB438" s="3">
        <f t="shared" si="98"/>
        <v>-6.6285073986189502</v>
      </c>
      <c r="AC438" s="3">
        <f t="shared" si="99"/>
        <v>1.2513105676510392</v>
      </c>
      <c r="AD438" s="3">
        <f t="shared" si="100"/>
        <v>2.4289819685725718</v>
      </c>
      <c r="AE438" s="3">
        <f t="shared" si="101"/>
        <v>5.3898312189107003</v>
      </c>
      <c r="AF438" s="3">
        <f t="shared" si="102"/>
        <v>1.7855866661529234</v>
      </c>
      <c r="AG438" s="18">
        <f t="shared" si="103"/>
        <v>-5.2079355569661772</v>
      </c>
      <c r="AH438" s="3">
        <f t="shared" si="104"/>
        <v>5.3842595365995436</v>
      </c>
      <c r="AI438" s="3">
        <f t="shared" si="105"/>
        <v>-3.5513518487248064</v>
      </c>
      <c r="AJ438" s="3">
        <f t="shared" si="106"/>
        <v>1.2466938574697721</v>
      </c>
      <c r="AK438" s="3">
        <f t="shared" si="107"/>
        <v>-1.6794272446384255</v>
      </c>
      <c r="AL438" s="3">
        <f t="shared" si="108"/>
        <v>4.3068635338822645</v>
      </c>
      <c r="AM438" s="3">
        <f t="shared" si="109"/>
        <v>5.1628631040608752</v>
      </c>
      <c r="AN438" t="str">
        <f t="shared" si="110"/>
        <v/>
      </c>
      <c r="AO438" t="str">
        <f t="shared" si="111"/>
        <v/>
      </c>
    </row>
    <row r="439" spans="1:41">
      <c r="A439" s="1">
        <v>36</v>
      </c>
      <c r="B439" t="s">
        <v>33</v>
      </c>
      <c r="C439" t="s">
        <v>97</v>
      </c>
      <c r="E439" s="5">
        <v>60.057828877014607</v>
      </c>
      <c r="F439" s="5">
        <v>58.792817058034537</v>
      </c>
      <c r="G439" s="5">
        <v>54.155356270644042</v>
      </c>
      <c r="H439" s="5">
        <v>58.871676307085899</v>
      </c>
      <c r="I439" s="5">
        <v>58.624088296192383</v>
      </c>
      <c r="J439" s="5">
        <v>53.519635246445347</v>
      </c>
      <c r="K439" s="5">
        <v>59.768164722790409</v>
      </c>
      <c r="L439" s="5">
        <v>57.935921140301133</v>
      </c>
      <c r="M439" s="5">
        <v>58.315852545995902</v>
      </c>
      <c r="N439" s="5">
        <v>61.94867994747063</v>
      </c>
      <c r="O439" s="5">
        <v>58.758703647196022</v>
      </c>
      <c r="P439" s="5">
        <v>58.71027922122083</v>
      </c>
      <c r="Q439" s="5">
        <v>61.257813193308579</v>
      </c>
      <c r="R439" s="5">
        <v>60.551119202578931</v>
      </c>
      <c r="S439" s="5">
        <v>61.724554606926048</v>
      </c>
      <c r="T439" s="5">
        <v>58.061362921313318</v>
      </c>
      <c r="U439" s="5">
        <v>60.988275591560061</v>
      </c>
      <c r="V439" s="5">
        <v>62.003587689704077</v>
      </c>
      <c r="W439" s="5">
        <v>59.31859137576923</v>
      </c>
      <c r="X439" s="5">
        <v>57.465895188862113</v>
      </c>
      <c r="Y439" s="5">
        <v>61.304897169376211</v>
      </c>
      <c r="Z439" s="3">
        <f t="shared" si="96"/>
        <v>5.9024726063705657</v>
      </c>
      <c r="AA439" s="3">
        <f t="shared" si="97"/>
        <v>5.352041060640552</v>
      </c>
      <c r="AB439" s="3">
        <f t="shared" si="98"/>
        <v>1.4523121767945071</v>
      </c>
      <c r="AC439" s="3">
        <f t="shared" si="99"/>
        <v>3.2384007262498002</v>
      </c>
      <c r="AD439" s="3">
        <f t="shared" si="100"/>
        <v>-0.4667414136174699</v>
      </c>
      <c r="AE439" s="3">
        <f t="shared" si="101"/>
        <v>-3.9422247683907585</v>
      </c>
      <c r="AF439" s="3">
        <f t="shared" si="102"/>
        <v>-1.9863057936069808</v>
      </c>
      <c r="AG439" s="18">
        <f t="shared" si="103"/>
        <v>1.2650118189800708</v>
      </c>
      <c r="AH439" s="3">
        <f t="shared" si="104"/>
        <v>4.6374607873904949</v>
      </c>
      <c r="AI439" s="3">
        <f t="shared" si="105"/>
        <v>1.8322435824892764</v>
      </c>
      <c r="AJ439" s="3">
        <f t="shared" si="106"/>
        <v>3.1899763002746084</v>
      </c>
      <c r="AK439" s="3">
        <f t="shared" si="107"/>
        <v>0.70669399072964723</v>
      </c>
      <c r="AL439" s="3">
        <f t="shared" si="108"/>
        <v>-2.9269126702467432</v>
      </c>
      <c r="AM439" s="3">
        <f t="shared" si="109"/>
        <v>1.8526961869071172</v>
      </c>
      <c r="AN439" t="str">
        <f t="shared" si="110"/>
        <v>BI-RUI-C011LD</v>
      </c>
      <c r="AO439" t="str">
        <f t="shared" si="111"/>
        <v>BI-RUI-C011LD</v>
      </c>
    </row>
    <row r="440" spans="1:41">
      <c r="A440" s="1">
        <v>537</v>
      </c>
      <c r="B440" t="s">
        <v>34</v>
      </c>
      <c r="C440" t="s">
        <v>97</v>
      </c>
      <c r="E440" s="5">
        <v>61.188794689428363</v>
      </c>
      <c r="F440" s="5">
        <v>59.73898843196924</v>
      </c>
      <c r="G440" s="5">
        <v>57.027745920305478</v>
      </c>
      <c r="H440" s="5">
        <v>60.651580357589332</v>
      </c>
      <c r="I440" s="5">
        <v>57.498650617149387</v>
      </c>
      <c r="J440" s="5">
        <v>51.764007179909413</v>
      </c>
      <c r="K440" s="5">
        <v>62.900032769412427</v>
      </c>
      <c r="L440" s="5">
        <v>58.164418399911341</v>
      </c>
      <c r="M440" s="5">
        <v>56.309734960914419</v>
      </c>
      <c r="N440" s="5">
        <v>63.638997729430088</v>
      </c>
      <c r="O440" s="5">
        <v>60.059887194011907</v>
      </c>
      <c r="P440" s="5">
        <v>57.763976436682618</v>
      </c>
      <c r="Q440" s="5">
        <v>62.003850687879527</v>
      </c>
      <c r="R440" s="5">
        <v>60.972455484241998</v>
      </c>
      <c r="S440" s="5">
        <v>59.252925331143267</v>
      </c>
      <c r="T440" s="5">
        <v>61.092093616786343</v>
      </c>
      <c r="U440" s="5">
        <v>61.711219004167603</v>
      </c>
      <c r="V440" s="5">
        <v>60.625609548185388</v>
      </c>
      <c r="W440" s="5">
        <v>59.865981583500663</v>
      </c>
      <c r="X440" s="5">
        <v>61.223740775158937</v>
      </c>
      <c r="Y440" s="5">
        <v>63.439384977533003</v>
      </c>
      <c r="Z440" s="3">
        <f t="shared" si="96"/>
        <v>4.1610487691228855</v>
      </c>
      <c r="AA440" s="3">
        <f t="shared" si="97"/>
        <v>8.8875731776799185</v>
      </c>
      <c r="AB440" s="3">
        <f t="shared" si="98"/>
        <v>6.5902978084980077</v>
      </c>
      <c r="AC440" s="3">
        <f t="shared" si="99"/>
        <v>5.8750212927474692</v>
      </c>
      <c r="AD440" s="3">
        <f t="shared" si="100"/>
        <v>2.7509253567362606</v>
      </c>
      <c r="AE440" s="3">
        <f t="shared" si="101"/>
        <v>0.46648406860095548</v>
      </c>
      <c r="AF440" s="3">
        <f t="shared" si="102"/>
        <v>-3.57340339403234</v>
      </c>
      <c r="AG440" s="18">
        <f t="shared" si="103"/>
        <v>1.4498062574591231</v>
      </c>
      <c r="AH440" s="3">
        <f t="shared" si="104"/>
        <v>2.7112425116637624</v>
      </c>
      <c r="AI440" s="3">
        <f t="shared" si="105"/>
        <v>4.7356143695010857</v>
      </c>
      <c r="AJ440" s="3">
        <f t="shared" si="106"/>
        <v>3.5791105354181809</v>
      </c>
      <c r="AK440" s="3">
        <f t="shared" si="107"/>
        <v>1.0313952036375298</v>
      </c>
      <c r="AL440" s="3">
        <f t="shared" si="108"/>
        <v>-0.61912538738125988</v>
      </c>
      <c r="AM440" s="3">
        <f t="shared" si="109"/>
        <v>-1.3577591916582747</v>
      </c>
      <c r="AN440" t="str">
        <f t="shared" si="110"/>
        <v>BI-RUI-C011LD</v>
      </c>
      <c r="AO440" t="str">
        <f t="shared" si="111"/>
        <v/>
      </c>
    </row>
    <row r="441" spans="1:41">
      <c r="A441" s="1">
        <v>411</v>
      </c>
      <c r="B441" t="s">
        <v>35</v>
      </c>
      <c r="C441" t="s">
        <v>97</v>
      </c>
      <c r="E441" s="5">
        <v>60.263840339489242</v>
      </c>
      <c r="F441" s="5">
        <v>58.816765542214178</v>
      </c>
      <c r="G441" s="5">
        <v>57.299161924673932</v>
      </c>
      <c r="H441" s="5">
        <v>60.047608855145427</v>
      </c>
      <c r="I441" s="5">
        <v>59.064315002056837</v>
      </c>
      <c r="J441" s="5">
        <v>54.92364733306718</v>
      </c>
      <c r="K441" s="5">
        <v>60.243110025226358</v>
      </c>
      <c r="L441" s="5">
        <v>59.094060207965043</v>
      </c>
      <c r="M441" s="5">
        <v>56.890805854629029</v>
      </c>
      <c r="N441" s="5">
        <v>61.200966424992593</v>
      </c>
      <c r="O441" s="5">
        <v>59.610680683063443</v>
      </c>
      <c r="P441" s="5">
        <v>58.564934999511152</v>
      </c>
      <c r="Q441" s="5">
        <v>60.706900238725858</v>
      </c>
      <c r="R441" s="5">
        <v>62.989331632069053</v>
      </c>
      <c r="S441" s="5">
        <v>62.08276181967733</v>
      </c>
      <c r="T441" s="5">
        <v>60.508084728517588</v>
      </c>
      <c r="U441" s="5">
        <v>61.7248190800251</v>
      </c>
      <c r="V441" s="5">
        <v>61.810901891635147</v>
      </c>
      <c r="W441" s="5">
        <v>61.656483984229673</v>
      </c>
      <c r="X441" s="5">
        <v>56.607875072460239</v>
      </c>
      <c r="Y441" s="5">
        <v>59.942836637020932</v>
      </c>
      <c r="Z441" s="3">
        <f t="shared" si="96"/>
        <v>2.9646784148153102</v>
      </c>
      <c r="AA441" s="3">
        <f t="shared" si="97"/>
        <v>5.1239615220782468</v>
      </c>
      <c r="AB441" s="3">
        <f t="shared" si="98"/>
        <v>3.3523041705973284</v>
      </c>
      <c r="AC441" s="3">
        <f t="shared" si="99"/>
        <v>2.6360314254814412</v>
      </c>
      <c r="AD441" s="3">
        <f t="shared" si="100"/>
        <v>-1.3758615809514723</v>
      </c>
      <c r="AE441" s="3">
        <f t="shared" si="101"/>
        <v>-1.3028171631175596</v>
      </c>
      <c r="AF441" s="3">
        <f t="shared" si="102"/>
        <v>1.7136473472087417</v>
      </c>
      <c r="AG441" s="18">
        <f t="shared" si="103"/>
        <v>1.4470747972750644</v>
      </c>
      <c r="AH441" s="3">
        <f t="shared" si="104"/>
        <v>1.5176036175402459</v>
      </c>
      <c r="AI441" s="3">
        <f t="shared" si="105"/>
        <v>1.1490498172613144</v>
      </c>
      <c r="AJ441" s="3">
        <f t="shared" si="106"/>
        <v>1.5902857419291507</v>
      </c>
      <c r="AK441" s="3">
        <f t="shared" si="107"/>
        <v>-2.2824313933431952</v>
      </c>
      <c r="AL441" s="3">
        <f t="shared" si="108"/>
        <v>-1.2167343515075117</v>
      </c>
      <c r="AM441" s="3">
        <f t="shared" si="109"/>
        <v>5.0486089117694348</v>
      </c>
      <c r="AN441" t="str">
        <f t="shared" si="110"/>
        <v/>
      </c>
      <c r="AO441" t="str">
        <f t="shared" si="111"/>
        <v/>
      </c>
    </row>
    <row r="442" spans="1:41">
      <c r="A442" s="1">
        <v>348</v>
      </c>
      <c r="B442" t="s">
        <v>36</v>
      </c>
      <c r="C442" t="s">
        <v>97</v>
      </c>
      <c r="E442" s="5">
        <v>58.920710252412213</v>
      </c>
      <c r="F442" s="5">
        <v>58.028926081073983</v>
      </c>
      <c r="G442" s="5">
        <v>55.523641959645254</v>
      </c>
      <c r="H442" s="5">
        <v>59.794993979116938</v>
      </c>
      <c r="I442" s="5">
        <v>58.316643979962521</v>
      </c>
      <c r="J442" s="5">
        <v>54.710033817951278</v>
      </c>
      <c r="K442" s="5">
        <v>59.937212854949273</v>
      </c>
      <c r="L442" s="5">
        <v>59.004894713337201</v>
      </c>
      <c r="M442" s="5">
        <v>53.51675430126933</v>
      </c>
      <c r="N442" s="5">
        <v>61.706149824551687</v>
      </c>
      <c r="O442" s="5">
        <v>73.001646368853102</v>
      </c>
      <c r="P442" s="5">
        <v>56.398473947057887</v>
      </c>
      <c r="Q442" s="5">
        <v>65.090101004132606</v>
      </c>
      <c r="R442" s="5">
        <v>59.082762880441173</v>
      </c>
      <c r="S442" s="5">
        <v>59.145990711308897</v>
      </c>
      <c r="T442" s="5">
        <v>69.265031798285406</v>
      </c>
      <c r="U442" s="5">
        <v>59.069838821983318</v>
      </c>
      <c r="V442" s="5">
        <v>59.308794536770037</v>
      </c>
      <c r="W442" s="5">
        <v>56.335853879469973</v>
      </c>
      <c r="X442" s="5">
        <v>56.17549264942005</v>
      </c>
      <c r="Y442" s="5">
        <v>56.69596416754635</v>
      </c>
      <c r="Z442" s="3">
        <f t="shared" si="96"/>
        <v>3.39706829276696</v>
      </c>
      <c r="AA442" s="3">
        <f t="shared" si="97"/>
        <v>5.084960161165661</v>
      </c>
      <c r="AB442" s="3">
        <f t="shared" si="98"/>
        <v>6.4204585536799428</v>
      </c>
      <c r="AC442" s="3">
        <f t="shared" si="99"/>
        <v>5.3076758774938</v>
      </c>
      <c r="AD442" s="3">
        <f t="shared" si="100"/>
        <v>5.9441102928237086</v>
      </c>
      <c r="AE442" s="3">
        <f t="shared" si="101"/>
        <v>9.9562372615153691</v>
      </c>
      <c r="AF442" s="3">
        <f t="shared" si="102"/>
        <v>-0.36011028807637757</v>
      </c>
      <c r="AG442" s="18">
        <f t="shared" si="103"/>
        <v>0.89178417133823018</v>
      </c>
      <c r="AH442" s="3">
        <f t="shared" si="104"/>
        <v>2.5052841214287298</v>
      </c>
      <c r="AI442" s="3">
        <f t="shared" si="105"/>
        <v>0.93231814161207183</v>
      </c>
      <c r="AJ442" s="3">
        <f t="shared" si="106"/>
        <v>-11.295496544301415</v>
      </c>
      <c r="AK442" s="3">
        <f t="shared" si="107"/>
        <v>6.0073381236914329</v>
      </c>
      <c r="AL442" s="3">
        <f t="shared" si="108"/>
        <v>10.195192976302089</v>
      </c>
      <c r="AM442" s="3">
        <f t="shared" si="109"/>
        <v>0.1603612300499222</v>
      </c>
      <c r="AN442" t="str">
        <f t="shared" si="110"/>
        <v/>
      </c>
      <c r="AO442" t="str">
        <f t="shared" si="111"/>
        <v/>
      </c>
    </row>
    <row r="443" spans="1:41">
      <c r="A443" s="1">
        <v>99</v>
      </c>
      <c r="B443" t="s">
        <v>37</v>
      </c>
      <c r="C443" t="s">
        <v>97</v>
      </c>
      <c r="E443" s="5">
        <v>61.48029602943847</v>
      </c>
      <c r="F443" s="5">
        <v>66.7645100180643</v>
      </c>
      <c r="G443" s="5">
        <v>70.603475892261997</v>
      </c>
      <c r="H443" s="5">
        <v>64.457741351678408</v>
      </c>
      <c r="I443" s="5">
        <v>66.10351867573786</v>
      </c>
      <c r="J443" s="5">
        <v>73.618848484423665</v>
      </c>
      <c r="K443" s="5">
        <v>60.412568059632001</v>
      </c>
      <c r="L443" s="5">
        <v>66.09315017314853</v>
      </c>
      <c r="M443" s="5">
        <v>74.315354863534168</v>
      </c>
      <c r="N443" s="5">
        <v>62.182937048667704</v>
      </c>
      <c r="O443" s="5">
        <v>66.395660292206927</v>
      </c>
      <c r="P443" s="5">
        <v>74.997690149298293</v>
      </c>
      <c r="Q443" s="5">
        <v>62.488933508351209</v>
      </c>
      <c r="R443" s="5">
        <v>64.737033296294101</v>
      </c>
      <c r="S443" s="5">
        <v>76.584643432551857</v>
      </c>
      <c r="T443" s="5">
        <v>61.492568642482041</v>
      </c>
      <c r="U443" s="5">
        <v>68.632419566038394</v>
      </c>
      <c r="V443" s="5">
        <v>76.177591108668125</v>
      </c>
      <c r="W443" s="5">
        <v>63.843332087384148</v>
      </c>
      <c r="X443" s="5">
        <v>65.981961763664103</v>
      </c>
      <c r="Y443" s="5">
        <v>79.37889088624695</v>
      </c>
      <c r="Z443" s="3">
        <f t="shared" si="96"/>
        <v>-9.1231798628235268</v>
      </c>
      <c r="AA443" s="3">
        <f t="shared" si="97"/>
        <v>-9.1611071327452578</v>
      </c>
      <c r="AB443" s="3">
        <f t="shared" si="98"/>
        <v>-13.902786803902167</v>
      </c>
      <c r="AC443" s="3">
        <f t="shared" si="99"/>
        <v>-12.81475310063059</v>
      </c>
      <c r="AD443" s="3">
        <f t="shared" si="100"/>
        <v>-14.095709924200648</v>
      </c>
      <c r="AE443" s="3">
        <f t="shared" si="101"/>
        <v>-14.685022466186084</v>
      </c>
      <c r="AF443" s="3">
        <f t="shared" si="102"/>
        <v>-15.535558798862802</v>
      </c>
      <c r="AG443" s="18">
        <f t="shared" si="103"/>
        <v>-5.2842139886258295</v>
      </c>
      <c r="AH443" s="3">
        <f t="shared" si="104"/>
        <v>-3.8389658741976973</v>
      </c>
      <c r="AI443" s="3">
        <f t="shared" si="105"/>
        <v>-5.6805821135165289</v>
      </c>
      <c r="AJ443" s="3">
        <f t="shared" si="106"/>
        <v>-4.212723243539223</v>
      </c>
      <c r="AK443" s="3">
        <f t="shared" si="107"/>
        <v>-2.2480997879428912</v>
      </c>
      <c r="AL443" s="3">
        <f t="shared" si="108"/>
        <v>-7.1398509235563523</v>
      </c>
      <c r="AM443" s="3">
        <f t="shared" si="109"/>
        <v>-2.1386296762799546</v>
      </c>
      <c r="AN443" t="str">
        <f t="shared" si="110"/>
        <v>BI-RUI-C011LD</v>
      </c>
      <c r="AO443" t="str">
        <f t="shared" si="111"/>
        <v>BI-RUI-C011LD</v>
      </c>
    </row>
    <row r="444" spans="1:41">
      <c r="A444" s="1">
        <v>723</v>
      </c>
      <c r="B444" t="s">
        <v>38</v>
      </c>
      <c r="C444" t="s">
        <v>97</v>
      </c>
      <c r="E444" s="5">
        <v>61.460331364635621</v>
      </c>
      <c r="F444" s="5">
        <v>64.414485966979527</v>
      </c>
      <c r="G444" s="5">
        <v>54.94485399398792</v>
      </c>
      <c r="H444" s="5">
        <v>59.38604733859318</v>
      </c>
      <c r="I444" s="5">
        <v>53.55124088991446</v>
      </c>
      <c r="J444" s="5">
        <v>58.666006157482641</v>
      </c>
      <c r="K444" s="5">
        <v>59.938831311582327</v>
      </c>
      <c r="L444" s="5">
        <v>57.444291443471002</v>
      </c>
      <c r="M444" s="5">
        <v>53.297111250154117</v>
      </c>
      <c r="N444" s="5">
        <v>61.739332215932237</v>
      </c>
      <c r="O444" s="5">
        <v>56.19483724905399</v>
      </c>
      <c r="P444" s="5">
        <v>57.122186742459178</v>
      </c>
      <c r="Q444" s="5">
        <v>59.888690408302942</v>
      </c>
      <c r="R444" s="5">
        <v>62.668700536156713</v>
      </c>
      <c r="S444" s="5">
        <v>60.686315605044648</v>
      </c>
      <c r="T444" s="5">
        <v>55.381701516804902</v>
      </c>
      <c r="U444" s="5">
        <v>55.912511365805457</v>
      </c>
      <c r="V444" s="5">
        <v>58.896145664757462</v>
      </c>
      <c r="W444" s="5">
        <v>54.488101921218153</v>
      </c>
      <c r="X444" s="5">
        <v>51.636213997062953</v>
      </c>
      <c r="Y444" s="5">
        <v>55.626711415186733</v>
      </c>
      <c r="Z444" s="3">
        <f t="shared" si="96"/>
        <v>6.5154773706477016</v>
      </c>
      <c r="AA444" s="3">
        <f t="shared" si="97"/>
        <v>0.72004118111053828</v>
      </c>
      <c r="AB444" s="3">
        <f t="shared" si="98"/>
        <v>6.6417200614282095</v>
      </c>
      <c r="AC444" s="3">
        <f t="shared" si="99"/>
        <v>4.6171454734730588</v>
      </c>
      <c r="AD444" s="3">
        <f t="shared" si="100"/>
        <v>-0.79762519674170562</v>
      </c>
      <c r="AE444" s="3">
        <f t="shared" si="101"/>
        <v>-3.5144441479525597</v>
      </c>
      <c r="AF444" s="3">
        <f t="shared" si="102"/>
        <v>-1.1386094939685805</v>
      </c>
      <c r="AG444" s="18">
        <f t="shared" si="103"/>
        <v>-2.9541546023439054</v>
      </c>
      <c r="AH444" s="3">
        <f t="shared" si="104"/>
        <v>9.469631972991607</v>
      </c>
      <c r="AI444" s="3">
        <f t="shared" si="105"/>
        <v>2.4945398681113247</v>
      </c>
      <c r="AJ444" s="3">
        <f t="shared" si="106"/>
        <v>5.5444949668782471</v>
      </c>
      <c r="AK444" s="3">
        <f t="shared" si="107"/>
        <v>-2.780010127853771</v>
      </c>
      <c r="AL444" s="3">
        <f t="shared" si="108"/>
        <v>-0.53080984900055483</v>
      </c>
      <c r="AM444" s="3">
        <f t="shared" si="109"/>
        <v>2.8518879241552</v>
      </c>
      <c r="AN444" t="str">
        <f t="shared" si="110"/>
        <v>BI-RUI-C011LD</v>
      </c>
      <c r="AO444" t="str">
        <f t="shared" si="111"/>
        <v/>
      </c>
    </row>
    <row r="445" spans="1:41">
      <c r="A445" s="1">
        <v>661</v>
      </c>
      <c r="B445" t="s">
        <v>39</v>
      </c>
      <c r="C445" t="s">
        <v>97</v>
      </c>
      <c r="E445" s="5">
        <v>56.908604807585519</v>
      </c>
      <c r="F445" s="5">
        <v>58.10140582232254</v>
      </c>
      <c r="G445" s="5">
        <v>63.949573083447689</v>
      </c>
      <c r="H445" s="5">
        <v>61.580683488141531</v>
      </c>
      <c r="I445" s="5">
        <v>60.504066697644717</v>
      </c>
      <c r="J445" s="5">
        <v>55.693813253272182</v>
      </c>
      <c r="K445" s="5">
        <v>60.047892384114903</v>
      </c>
      <c r="L445" s="5">
        <v>54.622835164325153</v>
      </c>
      <c r="M445" s="5">
        <v>59.484844682968998</v>
      </c>
      <c r="N445" s="5">
        <v>59.107781869049973</v>
      </c>
      <c r="O445" s="5">
        <v>58.844870057993688</v>
      </c>
      <c r="P445" s="5">
        <v>55.554453806554108</v>
      </c>
      <c r="Q445" s="5">
        <v>59.741423161112628</v>
      </c>
      <c r="R445" s="5">
        <v>58.830701300981858</v>
      </c>
      <c r="S445" s="5">
        <v>58.476681802442137</v>
      </c>
      <c r="T445" s="5">
        <v>58.568186150170703</v>
      </c>
      <c r="U445" s="5">
        <v>58.032888160094537</v>
      </c>
      <c r="V445" s="5">
        <v>60.83278524792906</v>
      </c>
      <c r="W445" s="5">
        <v>58.975253363649671</v>
      </c>
      <c r="X445" s="5">
        <v>64.997946813067543</v>
      </c>
      <c r="Y445" s="5">
        <v>58.958509544800862</v>
      </c>
      <c r="Z445" s="3">
        <f t="shared" si="96"/>
        <v>-7.0409682758621699</v>
      </c>
      <c r="AA445" s="3">
        <f t="shared" si="97"/>
        <v>5.8868702348693489</v>
      </c>
      <c r="AB445" s="3">
        <f t="shared" si="98"/>
        <v>0.56304770114590497</v>
      </c>
      <c r="AC445" s="3">
        <f t="shared" si="99"/>
        <v>3.553328062495865</v>
      </c>
      <c r="AD445" s="3">
        <f t="shared" si="100"/>
        <v>1.2647413586704914</v>
      </c>
      <c r="AE445" s="3">
        <f t="shared" si="101"/>
        <v>-2.2645990977583565</v>
      </c>
      <c r="AF445" s="3">
        <f t="shared" si="102"/>
        <v>1.6743818848809155E-2</v>
      </c>
      <c r="AG445" s="18">
        <f t="shared" si="103"/>
        <v>-1.1928010147370216</v>
      </c>
      <c r="AH445" s="3">
        <f t="shared" si="104"/>
        <v>-5.8481672611251483</v>
      </c>
      <c r="AI445" s="3">
        <f t="shared" si="105"/>
        <v>5.4250572197897498</v>
      </c>
      <c r="AJ445" s="3">
        <f t="shared" si="106"/>
        <v>0.26291181105628425</v>
      </c>
      <c r="AK445" s="3">
        <f t="shared" si="107"/>
        <v>0.91072186013077072</v>
      </c>
      <c r="AL445" s="3">
        <f t="shared" si="108"/>
        <v>0.53529799007616674</v>
      </c>
      <c r="AM445" s="3">
        <f t="shared" si="109"/>
        <v>-6.0226934494178721</v>
      </c>
      <c r="AN445" t="str">
        <f t="shared" si="110"/>
        <v>BI-RUI-C011LD</v>
      </c>
      <c r="AO445" t="str">
        <f t="shared" si="111"/>
        <v>BI-RUI-C011LD</v>
      </c>
    </row>
    <row r="446" spans="1:41">
      <c r="A446" s="1">
        <v>600</v>
      </c>
      <c r="B446" t="s">
        <v>40</v>
      </c>
      <c r="C446" t="s">
        <v>97</v>
      </c>
      <c r="E446" s="5">
        <v>57.466881567200971</v>
      </c>
      <c r="F446" s="5">
        <v>57.806766508687403</v>
      </c>
      <c r="G446" s="5">
        <v>57.223823936065948</v>
      </c>
      <c r="H446" s="5">
        <v>59.491890133067358</v>
      </c>
      <c r="I446" s="5">
        <v>63.625441702249972</v>
      </c>
      <c r="J446" s="5">
        <v>53.258561944556632</v>
      </c>
      <c r="K446" s="5">
        <v>59.316496301085579</v>
      </c>
      <c r="L446" s="5">
        <v>55.733481527150417</v>
      </c>
      <c r="M446" s="5">
        <v>56.688808890997457</v>
      </c>
      <c r="N446" s="5">
        <v>57.4924305998832</v>
      </c>
      <c r="O446" s="5">
        <v>60.499999563422413</v>
      </c>
      <c r="P446" s="5">
        <v>57.950612049148482</v>
      </c>
      <c r="Q446" s="5">
        <v>59.191259975326503</v>
      </c>
      <c r="R446" s="5">
        <v>58.613812549669639</v>
      </c>
      <c r="S446" s="5">
        <v>61.382788118205227</v>
      </c>
      <c r="T446" s="5">
        <v>59.037527490973822</v>
      </c>
      <c r="U446" s="5">
        <v>59.276433324235569</v>
      </c>
      <c r="V446" s="5">
        <v>61.92895403440059</v>
      </c>
      <c r="W446" s="5">
        <v>55.103309921063371</v>
      </c>
      <c r="X446" s="5">
        <v>53.724554684348988</v>
      </c>
      <c r="Y446" s="5">
        <v>59.865527339338932</v>
      </c>
      <c r="Z446" s="3">
        <f t="shared" si="96"/>
        <v>0.24305763113502366</v>
      </c>
      <c r="AA446" s="3">
        <f t="shared" si="97"/>
        <v>6.2333281885107255</v>
      </c>
      <c r="AB446" s="3">
        <f t="shared" si="98"/>
        <v>2.6276874100881216</v>
      </c>
      <c r="AC446" s="3">
        <f t="shared" si="99"/>
        <v>-0.45818144926528248</v>
      </c>
      <c r="AD446" s="3">
        <f t="shared" si="100"/>
        <v>-2.1915281428787239</v>
      </c>
      <c r="AE446" s="3">
        <f t="shared" si="101"/>
        <v>-2.8914265434267676</v>
      </c>
      <c r="AF446" s="3">
        <f t="shared" si="102"/>
        <v>-4.7622174182755614</v>
      </c>
      <c r="AG446" s="18">
        <f t="shared" si="103"/>
        <v>-0.33988494148643156</v>
      </c>
      <c r="AH446" s="3">
        <f t="shared" si="104"/>
        <v>0.58294257262145521</v>
      </c>
      <c r="AI446" s="3">
        <f t="shared" si="105"/>
        <v>3.5830147739351617</v>
      </c>
      <c r="AJ446" s="3">
        <f t="shared" si="106"/>
        <v>-3.0075689635392138</v>
      </c>
      <c r="AK446" s="3">
        <f t="shared" si="107"/>
        <v>0.5774474256568638</v>
      </c>
      <c r="AL446" s="3">
        <f t="shared" si="108"/>
        <v>-0.23890583326174664</v>
      </c>
      <c r="AM446" s="3">
        <f t="shared" si="109"/>
        <v>1.3787552367143832</v>
      </c>
      <c r="AN446" t="str">
        <f t="shared" si="110"/>
        <v>BI-RUI-C011LD</v>
      </c>
      <c r="AO446" t="str">
        <f t="shared" si="111"/>
        <v/>
      </c>
    </row>
    <row r="447" spans="1:41" s="12" customFormat="1">
      <c r="A447" s="1">
        <v>162</v>
      </c>
      <c r="B447" s="12" t="s">
        <v>41</v>
      </c>
      <c r="C447" s="12" t="s">
        <v>97</v>
      </c>
      <c r="D447"/>
      <c r="E447" s="5">
        <v>78.635668510754201</v>
      </c>
      <c r="F447" s="5">
        <v>65.808377132848946</v>
      </c>
      <c r="G447" s="5">
        <v>63.870958534283908</v>
      </c>
      <c r="H447" s="5">
        <v>80.940559213757894</v>
      </c>
      <c r="I447" s="5">
        <v>63.174894264271579</v>
      </c>
      <c r="J447" s="5">
        <v>75.584590273753008</v>
      </c>
      <c r="K447" s="5">
        <v>64.675274226602113</v>
      </c>
      <c r="L447" s="5">
        <v>63.311318809282582</v>
      </c>
      <c r="M447" s="5">
        <v>68.707987171137844</v>
      </c>
      <c r="N447" s="5">
        <v>70.964586658969267</v>
      </c>
      <c r="O447" s="5">
        <v>63.099502293868888</v>
      </c>
      <c r="P447" s="5">
        <v>65.533312936979115</v>
      </c>
      <c r="Q447" s="5">
        <v>72.594402746627054</v>
      </c>
      <c r="R447" s="5">
        <v>67.833321966130455</v>
      </c>
      <c r="S447" s="5">
        <v>71.891194608836727</v>
      </c>
      <c r="T447" s="5">
        <v>62.303951875422598</v>
      </c>
      <c r="U447" s="5">
        <v>73.763597030127173</v>
      </c>
      <c r="V447" s="5">
        <v>70.027419912700594</v>
      </c>
      <c r="W447" s="5">
        <v>62.496809853952328</v>
      </c>
      <c r="X447" s="5">
        <v>61.761871448759308</v>
      </c>
      <c r="Y447" s="5">
        <v>64.83287886938443</v>
      </c>
      <c r="Z447" s="3">
        <f t="shared" si="96"/>
        <v>14.764709976470293</v>
      </c>
      <c r="AA447" s="3">
        <f t="shared" si="97"/>
        <v>5.3559689400048853</v>
      </c>
      <c r="AB447" s="3">
        <f t="shared" si="98"/>
        <v>-4.0327129445357315</v>
      </c>
      <c r="AC447" s="3">
        <f t="shared" si="99"/>
        <v>5.4312737219901521</v>
      </c>
      <c r="AD447" s="3">
        <f t="shared" si="100"/>
        <v>0.70320813779032676</v>
      </c>
      <c r="AE447" s="3">
        <f t="shared" si="101"/>
        <v>-7.7234680372779962</v>
      </c>
      <c r="AF447" s="3">
        <f t="shared" si="102"/>
        <v>-2.336069015432102</v>
      </c>
      <c r="AG447" s="18">
        <f t="shared" si="103"/>
        <v>12.827291377905254</v>
      </c>
      <c r="AH447" s="3">
        <f t="shared" si="104"/>
        <v>1.9374185985650385</v>
      </c>
      <c r="AI447" s="3">
        <f t="shared" si="105"/>
        <v>1.3639554173195307</v>
      </c>
      <c r="AJ447" s="3">
        <f t="shared" si="106"/>
        <v>7.8650843651003797</v>
      </c>
      <c r="AK447" s="3">
        <f t="shared" si="107"/>
        <v>4.7610807804965987</v>
      </c>
      <c r="AL447" s="3">
        <f t="shared" si="108"/>
        <v>-11.459645154704575</v>
      </c>
      <c r="AM447" s="3">
        <f t="shared" si="109"/>
        <v>0.73493840519302012</v>
      </c>
      <c r="AN447" t="str">
        <f t="shared" si="110"/>
        <v>BI-RUI-C011LD</v>
      </c>
      <c r="AO447" t="str">
        <f t="shared" si="111"/>
        <v>BI-RUI-C011LD</v>
      </c>
    </row>
    <row r="448" spans="1:41">
      <c r="A448" s="2">
        <v>224</v>
      </c>
      <c r="B448" t="s">
        <v>27</v>
      </c>
      <c r="C448" t="s">
        <v>98</v>
      </c>
      <c r="E448" s="5">
        <v>50.029803937633062</v>
      </c>
      <c r="F448" s="5">
        <v>86.195993228165676</v>
      </c>
      <c r="G448" s="5">
        <v>53.159866694394033</v>
      </c>
      <c r="H448" s="5">
        <v>73.382957892896854</v>
      </c>
      <c r="I448" s="5">
        <v>49.937427594671178</v>
      </c>
      <c r="J448" s="5">
        <v>80.014300758726591</v>
      </c>
      <c r="K448" s="5">
        <v>85.507204589001319</v>
      </c>
      <c r="L448" s="5">
        <v>50.725599397825313</v>
      </c>
      <c r="M448" s="5">
        <v>69.312051757211748</v>
      </c>
      <c r="N448" s="5">
        <v>49.436906902601251</v>
      </c>
      <c r="O448" s="5">
        <v>55.3174522350171</v>
      </c>
      <c r="P448" s="5">
        <v>45.814243478500067</v>
      </c>
      <c r="Q448" s="5">
        <v>51.426240682064552</v>
      </c>
      <c r="R448" s="5">
        <v>56.17255326962897</v>
      </c>
      <c r="S448" s="5">
        <v>47.839335591918768</v>
      </c>
      <c r="T448" s="5">
        <v>52.645274328168732</v>
      </c>
      <c r="U448" s="5">
        <v>55.248697308648708</v>
      </c>
      <c r="V448" s="5">
        <v>48.799466570669402</v>
      </c>
      <c r="W448" s="5">
        <v>49.839724133154633</v>
      </c>
      <c r="X448" s="5">
        <v>45.403358378539252</v>
      </c>
      <c r="Y448" s="5">
        <v>54.543312335750286</v>
      </c>
      <c r="Z448" s="3">
        <f t="shared" si="96"/>
        <v>-3.1300627567609709</v>
      </c>
      <c r="AA448" s="3">
        <f t="shared" si="97"/>
        <v>-6.6313428658297369</v>
      </c>
      <c r="AB448" s="3">
        <f t="shared" si="98"/>
        <v>16.195152831789571</v>
      </c>
      <c r="AC448" s="3">
        <f t="shared" si="99"/>
        <v>3.6226634241011837</v>
      </c>
      <c r="AD448" s="3">
        <f t="shared" si="100"/>
        <v>3.586905090145784</v>
      </c>
      <c r="AE448" s="3">
        <f t="shared" si="101"/>
        <v>3.8458077574993297</v>
      </c>
      <c r="AF448" s="3">
        <f t="shared" si="102"/>
        <v>-4.7035882025956539</v>
      </c>
      <c r="AG448" s="18">
        <f t="shared" si="103"/>
        <v>-36.166189290532614</v>
      </c>
      <c r="AH448" s="3">
        <f t="shared" si="104"/>
        <v>33.036126533771643</v>
      </c>
      <c r="AI448" s="3">
        <f t="shared" si="105"/>
        <v>34.781605191176006</v>
      </c>
      <c r="AJ448" s="3">
        <f t="shared" si="106"/>
        <v>-5.8805453324158492</v>
      </c>
      <c r="AK448" s="3">
        <f t="shared" si="107"/>
        <v>-4.7463125875644181</v>
      </c>
      <c r="AL448" s="3">
        <f t="shared" si="108"/>
        <v>-2.6034229804799764</v>
      </c>
      <c r="AM448" s="3">
        <f t="shared" si="109"/>
        <v>4.4363657546153803</v>
      </c>
      <c r="AN448" t="str">
        <f t="shared" si="110"/>
        <v>BI-RUI-C015LD</v>
      </c>
      <c r="AO448" t="str">
        <f t="shared" si="111"/>
        <v>BI-RUI-C015LD</v>
      </c>
    </row>
    <row r="449" spans="1:41">
      <c r="A449" s="1">
        <v>287</v>
      </c>
      <c r="B449" t="s">
        <v>30</v>
      </c>
      <c r="C449" t="s">
        <v>98</v>
      </c>
      <c r="E449" s="5">
        <v>63.608706402818527</v>
      </c>
      <c r="F449" s="5">
        <v>63.372039182174987</v>
      </c>
      <c r="G449" s="5">
        <v>55.947479444440702</v>
      </c>
      <c r="H449" s="5">
        <v>63.890448332458703</v>
      </c>
      <c r="I449" s="5">
        <v>63.550445094261107</v>
      </c>
      <c r="J449" s="5">
        <v>55.545424305025243</v>
      </c>
      <c r="K449" s="5">
        <v>80.291376180655249</v>
      </c>
      <c r="L449" s="5">
        <v>62.886284252606913</v>
      </c>
      <c r="M449" s="5">
        <v>56.044790979433017</v>
      </c>
      <c r="N449" s="5">
        <v>62.925631424228463</v>
      </c>
      <c r="O449" s="5">
        <v>65.346455486986471</v>
      </c>
      <c r="P449" s="5">
        <v>56.64325311687638</v>
      </c>
      <c r="Q449" s="5">
        <v>64.458612011689326</v>
      </c>
      <c r="R449" s="5">
        <v>71.388349296943844</v>
      </c>
      <c r="S449" s="5">
        <v>59.75276829898101</v>
      </c>
      <c r="T449" s="5">
        <v>65.195248938603868</v>
      </c>
      <c r="U449" s="5">
        <v>69.014764999134684</v>
      </c>
      <c r="V449" s="5">
        <v>62.214656541783533</v>
      </c>
      <c r="W449" s="5">
        <v>63.614298687776852</v>
      </c>
      <c r="X449" s="5">
        <v>57.864384647987279</v>
      </c>
      <c r="Y449" s="5">
        <v>59.444425252786061</v>
      </c>
      <c r="Z449" s="3">
        <f t="shared" si="96"/>
        <v>7.6612269583778243</v>
      </c>
      <c r="AA449" s="3">
        <f t="shared" si="97"/>
        <v>8.3450240274334604</v>
      </c>
      <c r="AB449" s="3">
        <f t="shared" si="98"/>
        <v>24.246585201222231</v>
      </c>
      <c r="AC449" s="3">
        <f t="shared" si="99"/>
        <v>6.2823783073520829</v>
      </c>
      <c r="AD449" s="3">
        <f t="shared" si="100"/>
        <v>4.7058437127083153</v>
      </c>
      <c r="AE449" s="3">
        <f t="shared" si="101"/>
        <v>2.9805923968203345</v>
      </c>
      <c r="AF449" s="3">
        <f t="shared" si="102"/>
        <v>4.1698734349907909</v>
      </c>
      <c r="AG449" s="18">
        <f t="shared" si="103"/>
        <v>0.23666722064353962</v>
      </c>
      <c r="AH449" s="3">
        <f t="shared" si="104"/>
        <v>7.4245597377342847</v>
      </c>
      <c r="AI449" s="3">
        <f t="shared" si="105"/>
        <v>17.405091928048336</v>
      </c>
      <c r="AJ449" s="3">
        <f t="shared" si="106"/>
        <v>-2.4208240627580082</v>
      </c>
      <c r="AK449" s="3">
        <f t="shared" si="107"/>
        <v>-6.929737285254518</v>
      </c>
      <c r="AL449" s="3">
        <f t="shared" si="108"/>
        <v>-3.819516060530816</v>
      </c>
      <c r="AM449" s="3">
        <f t="shared" si="109"/>
        <v>5.7499140397895729</v>
      </c>
      <c r="AN449" t="str">
        <f t="shared" si="110"/>
        <v/>
      </c>
      <c r="AO449" t="str">
        <f t="shared" si="111"/>
        <v>BI-RUI-C015LD</v>
      </c>
    </row>
    <row r="450" spans="1:41">
      <c r="A450" s="1">
        <v>475</v>
      </c>
      <c r="B450" t="s">
        <v>32</v>
      </c>
      <c r="C450" t="s">
        <v>98</v>
      </c>
      <c r="E450" s="5">
        <v>63.24975740953753</v>
      </c>
      <c r="F450" s="5">
        <v>62.322587129117622</v>
      </c>
      <c r="G450" s="5">
        <v>57.576733561056137</v>
      </c>
      <c r="H450" s="5">
        <v>64.041213142402796</v>
      </c>
      <c r="I450" s="5">
        <v>66.216068122395583</v>
      </c>
      <c r="J450" s="5">
        <v>56.11308553855168</v>
      </c>
      <c r="K450" s="5">
        <v>64.426664404887433</v>
      </c>
      <c r="L450" s="5">
        <v>66.099714950968533</v>
      </c>
      <c r="M450" s="5">
        <v>56.441806051916217</v>
      </c>
      <c r="N450" s="5">
        <v>66.461286300688428</v>
      </c>
      <c r="O450" s="5">
        <v>69.244926641215102</v>
      </c>
      <c r="P450" s="5">
        <v>59.893147926750061</v>
      </c>
      <c r="Q450" s="5">
        <v>65.74802550685817</v>
      </c>
      <c r="R450" s="5">
        <v>72.938257002923265</v>
      </c>
      <c r="S450" s="5">
        <v>62.241482595894141</v>
      </c>
      <c r="T450" s="5">
        <v>66.707599238233186</v>
      </c>
      <c r="U450" s="5">
        <v>72.101112839388321</v>
      </c>
      <c r="V450" s="5">
        <v>64.440878610070783</v>
      </c>
      <c r="W450" s="5">
        <v>65.207152637190362</v>
      </c>
      <c r="X450" s="5">
        <v>60.033612058793203</v>
      </c>
      <c r="Y450" s="5">
        <v>63.976873312485687</v>
      </c>
      <c r="Z450" s="3">
        <f t="shared" si="96"/>
        <v>5.6730238484813924</v>
      </c>
      <c r="AA450" s="3">
        <f t="shared" si="97"/>
        <v>7.9281276038511166</v>
      </c>
      <c r="AB450" s="3">
        <f t="shared" si="98"/>
        <v>7.9848583529712158</v>
      </c>
      <c r="AC450" s="3">
        <f t="shared" si="99"/>
        <v>6.5681383739383676</v>
      </c>
      <c r="AD450" s="3">
        <f t="shared" si="100"/>
        <v>3.5065429109640291</v>
      </c>
      <c r="AE450" s="3">
        <f t="shared" si="101"/>
        <v>2.2667206281624033</v>
      </c>
      <c r="AF450" s="3">
        <f t="shared" si="102"/>
        <v>1.230279324704675</v>
      </c>
      <c r="AG450" s="18">
        <f t="shared" si="103"/>
        <v>0.92717028041990801</v>
      </c>
      <c r="AH450" s="3">
        <f t="shared" si="104"/>
        <v>4.7458535680614844</v>
      </c>
      <c r="AI450" s="3">
        <f t="shared" si="105"/>
        <v>-1.6730505460811003</v>
      </c>
      <c r="AJ450" s="3">
        <f t="shared" si="106"/>
        <v>-2.7836403405266736</v>
      </c>
      <c r="AK450" s="3">
        <f t="shared" si="107"/>
        <v>-7.1902314960650955</v>
      </c>
      <c r="AL450" s="3">
        <f t="shared" si="108"/>
        <v>-5.393513601155135</v>
      </c>
      <c r="AM450" s="3">
        <f t="shared" si="109"/>
        <v>5.1735405783971586</v>
      </c>
      <c r="AN450" t="str">
        <f t="shared" si="110"/>
        <v/>
      </c>
      <c r="AO450" t="str">
        <f t="shared" si="111"/>
        <v>BI-RUI-C015LD</v>
      </c>
    </row>
    <row r="451" spans="1:41">
      <c r="A451" s="1">
        <v>37</v>
      </c>
      <c r="B451" t="s">
        <v>33</v>
      </c>
      <c r="C451" t="s">
        <v>98</v>
      </c>
      <c r="E451" s="5">
        <v>63.944039114102999</v>
      </c>
      <c r="F451" s="5">
        <v>65.418722996173003</v>
      </c>
      <c r="G451" s="5">
        <v>55.574816769284247</v>
      </c>
      <c r="H451" s="5">
        <v>64.681349614217481</v>
      </c>
      <c r="I451" s="5">
        <v>64.948348489265712</v>
      </c>
      <c r="J451" s="5">
        <v>55.69406095997671</v>
      </c>
      <c r="K451" s="5">
        <v>64.404684833241973</v>
      </c>
      <c r="L451" s="5">
        <v>64.968549341468105</v>
      </c>
      <c r="M451" s="5">
        <v>57.007605601662419</v>
      </c>
      <c r="N451" s="5">
        <v>64.781939124529885</v>
      </c>
      <c r="O451" s="5">
        <v>67.499320505233683</v>
      </c>
      <c r="P451" s="5">
        <v>59.4796739779703</v>
      </c>
      <c r="Q451" s="5">
        <v>66.383452767413658</v>
      </c>
      <c r="R451" s="5">
        <v>71.156856174017733</v>
      </c>
      <c r="S451" s="5">
        <v>62.684808182566847</v>
      </c>
      <c r="T451" s="5">
        <v>65.882650680215988</v>
      </c>
      <c r="U451" s="5">
        <v>71.360521715116761</v>
      </c>
      <c r="V451" s="5">
        <v>64.269778474690384</v>
      </c>
      <c r="W451" s="5">
        <v>66.185968716500724</v>
      </c>
      <c r="X451" s="5">
        <v>61.480010023044159</v>
      </c>
      <c r="Y451" s="5">
        <v>62.243456589169767</v>
      </c>
      <c r="Z451" s="3">
        <f t="shared" si="96"/>
        <v>8.3692223448187519</v>
      </c>
      <c r="AA451" s="3">
        <f t="shared" si="97"/>
        <v>8.9872886542407713</v>
      </c>
      <c r="AB451" s="3">
        <f t="shared" si="98"/>
        <v>7.3970792315795535</v>
      </c>
      <c r="AC451" s="3">
        <f t="shared" si="99"/>
        <v>5.3022651465595843</v>
      </c>
      <c r="AD451" s="3">
        <f t="shared" si="100"/>
        <v>3.6986445848468108</v>
      </c>
      <c r="AE451" s="3">
        <f t="shared" si="101"/>
        <v>1.6128722055256048</v>
      </c>
      <c r="AF451" s="3">
        <f t="shared" si="102"/>
        <v>3.9425121273309571</v>
      </c>
      <c r="AG451" s="18">
        <f t="shared" si="103"/>
        <v>-1.4746838820700034</v>
      </c>
      <c r="AH451" s="3">
        <f t="shared" si="104"/>
        <v>9.8439062268887554</v>
      </c>
      <c r="AI451" s="3">
        <f t="shared" si="105"/>
        <v>-0.56386450822613199</v>
      </c>
      <c r="AJ451" s="3">
        <f t="shared" si="106"/>
        <v>-2.7173813807037988</v>
      </c>
      <c r="AK451" s="3">
        <f t="shared" si="107"/>
        <v>-4.7734034066040749</v>
      </c>
      <c r="AL451" s="3">
        <f t="shared" si="108"/>
        <v>-5.4778710349007724</v>
      </c>
      <c r="AM451" s="3">
        <f t="shared" si="109"/>
        <v>4.7059586934565658</v>
      </c>
      <c r="AN451" t="str">
        <f t="shared" si="110"/>
        <v/>
      </c>
      <c r="AO451" t="str">
        <f t="shared" si="111"/>
        <v>BI-RUI-C015LD</v>
      </c>
    </row>
    <row r="452" spans="1:41">
      <c r="A452" s="1">
        <v>538</v>
      </c>
      <c r="B452" t="s">
        <v>34</v>
      </c>
      <c r="C452" t="s">
        <v>98</v>
      </c>
      <c r="E452" s="5">
        <v>64.392931048346767</v>
      </c>
      <c r="F452" s="5">
        <v>66.9307760166229</v>
      </c>
      <c r="G452" s="5">
        <v>56.305740046441628</v>
      </c>
      <c r="H452" s="5">
        <v>66.402129624558995</v>
      </c>
      <c r="I452" s="5">
        <v>65.278109192582875</v>
      </c>
      <c r="J452" s="5">
        <v>58.107775747135399</v>
      </c>
      <c r="K452" s="5">
        <v>64.219913104155012</v>
      </c>
      <c r="L452" s="5">
        <v>66.932428067593804</v>
      </c>
      <c r="M452" s="5">
        <v>58.039519341062999</v>
      </c>
      <c r="N452" s="5">
        <v>64.884415124172492</v>
      </c>
      <c r="O452" s="5">
        <v>67.891772183381121</v>
      </c>
      <c r="P452" s="5">
        <v>60.045433804174849</v>
      </c>
      <c r="Q452" s="5">
        <v>66.650196573489325</v>
      </c>
      <c r="R452" s="5">
        <v>73.991026501623693</v>
      </c>
      <c r="S452" s="5">
        <v>63.753883589397439</v>
      </c>
      <c r="T452" s="5">
        <v>66.640534185388347</v>
      </c>
      <c r="U452" s="5">
        <v>72.771667811280906</v>
      </c>
      <c r="V452" s="5">
        <v>67.384137210771783</v>
      </c>
      <c r="W452" s="5">
        <v>65.276075260950975</v>
      </c>
      <c r="X452" s="5">
        <v>60.51286307193643</v>
      </c>
      <c r="Y452" s="5">
        <v>64.143812125334904</v>
      </c>
      <c r="Z452" s="3">
        <f t="shared" ref="Z452:Z515" si="112">E452-G452</f>
        <v>8.0871910019051398</v>
      </c>
      <c r="AA452" s="3">
        <f t="shared" ref="AA452:AA515" si="113">H452-J452</f>
        <v>8.2943538774235961</v>
      </c>
      <c r="AB452" s="3">
        <f t="shared" ref="AB452:AB515" si="114">K452-M452</f>
        <v>6.1803937630920132</v>
      </c>
      <c r="AC452" s="3">
        <f t="shared" ref="AC452:AC515" si="115">N452-P452</f>
        <v>4.838981319997643</v>
      </c>
      <c r="AD452" s="3">
        <f t="shared" ref="AD452:AD515" si="116">Q452-S452</f>
        <v>2.8963129840918853</v>
      </c>
      <c r="AE452" s="3">
        <f t="shared" ref="AE452:AE515" si="117">T452-V452</f>
        <v>-0.74360302538343603</v>
      </c>
      <c r="AF452" s="3">
        <f t="shared" ref="AF452:AF515" si="118">W452-Y452</f>
        <v>1.1322631356160713</v>
      </c>
      <c r="AG452" s="18">
        <f t="shared" ref="AG452:AG515" si="119">E452-F452</f>
        <v>-2.5378449682761328</v>
      </c>
      <c r="AH452" s="3">
        <f t="shared" ref="AH452:AH515" si="120">F452-G452</f>
        <v>10.625035970181273</v>
      </c>
      <c r="AI452" s="3">
        <f t="shared" ref="AI452:AI515" si="121">K452-L452</f>
        <v>-2.7125149634387924</v>
      </c>
      <c r="AJ452" s="3">
        <f t="shared" ref="AJ452:AJ515" si="122">N452-O452</f>
        <v>-3.0073570592086298</v>
      </c>
      <c r="AK452" s="3">
        <f t="shared" ref="AK452:AK515" si="123">Q452-R452</f>
        <v>-7.3408299281343687</v>
      </c>
      <c r="AL452" s="3">
        <f t="shared" ref="AL452:AL515" si="124">T452-U452</f>
        <v>-6.1311336258925593</v>
      </c>
      <c r="AM452" s="3">
        <f t="shared" ref="AM452:AM515" si="125">W452-X452</f>
        <v>4.7632121890145456</v>
      </c>
      <c r="AN452" t="str">
        <f t="shared" ref="AN452:AN515" si="126">IF(AF452&lt;-2,C452,IF(AE452&lt;-2,C452,""))</f>
        <v/>
      </c>
      <c r="AO452" t="str">
        <f t="shared" ref="AO452:AO515" si="127">IF(AM452&lt;-2,C452,IF(AL452&lt;-2,C452,""))</f>
        <v>BI-RUI-C015LD</v>
      </c>
    </row>
    <row r="453" spans="1:41">
      <c r="A453" s="1">
        <v>412</v>
      </c>
      <c r="B453" t="s">
        <v>35</v>
      </c>
      <c r="C453" t="s">
        <v>98</v>
      </c>
      <c r="E453" s="5">
        <v>63.286500635397161</v>
      </c>
      <c r="F453" s="5">
        <v>64.435375575072939</v>
      </c>
      <c r="G453" s="5">
        <v>54.830608843469022</v>
      </c>
      <c r="H453" s="5">
        <v>64.357970061312756</v>
      </c>
      <c r="I453" s="5">
        <v>66.92508526415638</v>
      </c>
      <c r="J453" s="5">
        <v>57.058178447520618</v>
      </c>
      <c r="K453" s="5">
        <v>64.173025028611363</v>
      </c>
      <c r="L453" s="5">
        <v>68.742462172422719</v>
      </c>
      <c r="M453" s="5">
        <v>57.903634822992593</v>
      </c>
      <c r="N453" s="5">
        <v>64.551420225468732</v>
      </c>
      <c r="O453" s="5">
        <v>69.760124035920569</v>
      </c>
      <c r="P453" s="5">
        <v>60.072923007590553</v>
      </c>
      <c r="Q453" s="5">
        <v>65.590998724204113</v>
      </c>
      <c r="R453" s="5">
        <v>72.637529907560207</v>
      </c>
      <c r="S453" s="5">
        <v>64.415308327267709</v>
      </c>
      <c r="T453" s="5">
        <v>67.178930562101016</v>
      </c>
      <c r="U453" s="5">
        <v>74.22121191907236</v>
      </c>
      <c r="V453" s="5">
        <v>65.098152434425899</v>
      </c>
      <c r="W453" s="5">
        <v>91.955201571367127</v>
      </c>
      <c r="X453" s="5">
        <v>90.255686870154562</v>
      </c>
      <c r="Y453" s="5">
        <v>61.633906478972413</v>
      </c>
      <c r="Z453" s="3">
        <f t="shared" si="112"/>
        <v>8.4558917919281384</v>
      </c>
      <c r="AA453" s="3">
        <f t="shared" si="113"/>
        <v>7.2997916137921379</v>
      </c>
      <c r="AB453" s="3">
        <f t="shared" si="114"/>
        <v>6.2693902056187696</v>
      </c>
      <c r="AC453" s="3">
        <f t="shared" si="115"/>
        <v>4.4784972178781786</v>
      </c>
      <c r="AD453" s="3">
        <f t="shared" si="116"/>
        <v>1.1756903969364032</v>
      </c>
      <c r="AE453" s="3">
        <f t="shared" si="117"/>
        <v>2.0807781276751172</v>
      </c>
      <c r="AF453" s="3">
        <f t="shared" si="118"/>
        <v>30.321295092394713</v>
      </c>
      <c r="AG453" s="18">
        <f t="shared" si="119"/>
        <v>-1.1488749396757783</v>
      </c>
      <c r="AH453" s="3">
        <f t="shared" si="120"/>
        <v>9.6047667316039167</v>
      </c>
      <c r="AI453" s="3">
        <f t="shared" si="121"/>
        <v>-4.5694371438113563</v>
      </c>
      <c r="AJ453" s="3">
        <f t="shared" si="122"/>
        <v>-5.2087038104518371</v>
      </c>
      <c r="AK453" s="3">
        <f t="shared" si="123"/>
        <v>-7.0465311833560946</v>
      </c>
      <c r="AL453" s="3">
        <f t="shared" si="124"/>
        <v>-7.0422813569713441</v>
      </c>
      <c r="AM453" s="3">
        <f t="shared" si="125"/>
        <v>1.6995147012125642</v>
      </c>
      <c r="AN453" t="str">
        <f t="shared" si="126"/>
        <v/>
      </c>
      <c r="AO453" t="str">
        <f t="shared" si="127"/>
        <v>BI-RUI-C015LD</v>
      </c>
    </row>
    <row r="454" spans="1:41">
      <c r="A454" s="1">
        <v>349</v>
      </c>
      <c r="B454" t="s">
        <v>36</v>
      </c>
      <c r="C454" t="s">
        <v>98</v>
      </c>
      <c r="E454" s="5">
        <v>63.028051659141049</v>
      </c>
      <c r="F454" s="5">
        <v>63.270069920936713</v>
      </c>
      <c r="G454" s="5">
        <v>56.481251994226952</v>
      </c>
      <c r="H454" s="5">
        <v>63.226134360092338</v>
      </c>
      <c r="I454" s="5">
        <v>64.13386558259954</v>
      </c>
      <c r="J454" s="5">
        <v>56.980189271889643</v>
      </c>
      <c r="K454" s="5">
        <v>63.303685965031853</v>
      </c>
      <c r="L454" s="5">
        <v>64.185272165141299</v>
      </c>
      <c r="M454" s="5">
        <v>57.48247892677626</v>
      </c>
      <c r="N454" s="5">
        <v>63.278615107508799</v>
      </c>
      <c r="O454" s="5">
        <v>66.388120903030284</v>
      </c>
      <c r="P454" s="5">
        <v>57.524290366426477</v>
      </c>
      <c r="Q454" s="5">
        <v>63.62792441490042</v>
      </c>
      <c r="R454" s="5">
        <v>66.699820502285817</v>
      </c>
      <c r="S454" s="5">
        <v>58.8879962151656</v>
      </c>
      <c r="T454" s="5">
        <v>64.377702979765004</v>
      </c>
      <c r="U454" s="5">
        <v>66.636527795901472</v>
      </c>
      <c r="V454" s="5">
        <v>60.978400200771247</v>
      </c>
      <c r="W454" s="5">
        <v>60.344297763082707</v>
      </c>
      <c r="X454" s="5">
        <v>58.494630167027239</v>
      </c>
      <c r="Y454" s="5">
        <v>58.618102680856943</v>
      </c>
      <c r="Z454" s="3">
        <f t="shared" si="112"/>
        <v>6.5467996649140971</v>
      </c>
      <c r="AA454" s="3">
        <f t="shared" si="113"/>
        <v>6.2459450882026957</v>
      </c>
      <c r="AB454" s="3">
        <f t="shared" si="114"/>
        <v>5.8212070382555936</v>
      </c>
      <c r="AC454" s="3">
        <f t="shared" si="115"/>
        <v>5.7543247410823213</v>
      </c>
      <c r="AD454" s="3">
        <f t="shared" si="116"/>
        <v>4.7399281997348197</v>
      </c>
      <c r="AE454" s="3">
        <f t="shared" si="117"/>
        <v>3.3993027789937571</v>
      </c>
      <c r="AF454" s="3">
        <f t="shared" si="118"/>
        <v>1.7261950822257646</v>
      </c>
      <c r="AG454" s="18">
        <f t="shared" si="119"/>
        <v>-0.2420182617956641</v>
      </c>
      <c r="AH454" s="3">
        <f t="shared" si="120"/>
        <v>6.7888179267097613</v>
      </c>
      <c r="AI454" s="3">
        <f t="shared" si="121"/>
        <v>-0.88158620010944588</v>
      </c>
      <c r="AJ454" s="3">
        <f t="shared" si="122"/>
        <v>-3.1095057955214855</v>
      </c>
      <c r="AK454" s="3">
        <f t="shared" si="123"/>
        <v>-3.0718960873853973</v>
      </c>
      <c r="AL454" s="3">
        <f t="shared" si="124"/>
        <v>-2.2588248161364675</v>
      </c>
      <c r="AM454" s="3">
        <f t="shared" si="125"/>
        <v>1.8496675960554683</v>
      </c>
      <c r="AN454" t="str">
        <f t="shared" si="126"/>
        <v/>
      </c>
      <c r="AO454" t="str">
        <f t="shared" si="127"/>
        <v>BI-RUI-C015LD</v>
      </c>
    </row>
    <row r="455" spans="1:41">
      <c r="A455" s="1">
        <v>100</v>
      </c>
      <c r="B455" t="s">
        <v>37</v>
      </c>
      <c r="C455" t="s">
        <v>98</v>
      </c>
      <c r="E455" s="5">
        <v>64.995206027602222</v>
      </c>
      <c r="F455" s="5">
        <v>68.657901099782407</v>
      </c>
      <c r="G455" s="5">
        <v>62.354204116214831</v>
      </c>
      <c r="H455" s="5">
        <v>63.95551138169732</v>
      </c>
      <c r="I455" s="5">
        <v>67.3617328468588</v>
      </c>
      <c r="J455" s="5">
        <v>60.770020515861717</v>
      </c>
      <c r="K455" s="5">
        <v>62.702497709466734</v>
      </c>
      <c r="L455" s="5">
        <v>65.99782453268368</v>
      </c>
      <c r="M455" s="5">
        <v>61.62214104223716</v>
      </c>
      <c r="N455" s="5">
        <v>65.817379537819363</v>
      </c>
      <c r="O455" s="5">
        <v>70.664924784539437</v>
      </c>
      <c r="P455" s="5">
        <v>60.719007819837849</v>
      </c>
      <c r="Q455" s="5">
        <v>67.141991527592111</v>
      </c>
      <c r="R455" s="5">
        <v>69.304021869552741</v>
      </c>
      <c r="S455" s="5">
        <v>63.231905186290277</v>
      </c>
      <c r="T455" s="5">
        <v>66.873897943544151</v>
      </c>
      <c r="U455" s="5">
        <v>68.912694676700397</v>
      </c>
      <c r="V455" s="5">
        <v>66.626125639007739</v>
      </c>
      <c r="W455" s="5">
        <v>63.293843134365687</v>
      </c>
      <c r="X455" s="5">
        <v>63.134103012608797</v>
      </c>
      <c r="Y455" s="5">
        <v>61.137142992168137</v>
      </c>
      <c r="Z455" s="3">
        <f t="shared" si="112"/>
        <v>2.6410019113873915</v>
      </c>
      <c r="AA455" s="3">
        <f t="shared" si="113"/>
        <v>3.1854908658356038</v>
      </c>
      <c r="AB455" s="3">
        <f t="shared" si="114"/>
        <v>1.080356667229573</v>
      </c>
      <c r="AC455" s="3">
        <f t="shared" si="115"/>
        <v>5.0983717179815145</v>
      </c>
      <c r="AD455" s="3">
        <f t="shared" si="116"/>
        <v>3.9100863413018345</v>
      </c>
      <c r="AE455" s="3">
        <f t="shared" si="117"/>
        <v>0.24777230453641153</v>
      </c>
      <c r="AF455" s="3">
        <f t="shared" si="118"/>
        <v>2.1567001421975505</v>
      </c>
      <c r="AG455" s="18">
        <f t="shared" si="119"/>
        <v>-3.6626950721801848</v>
      </c>
      <c r="AH455" s="3">
        <f t="shared" si="120"/>
        <v>6.3036969835675762</v>
      </c>
      <c r="AI455" s="3">
        <f t="shared" si="121"/>
        <v>-3.2953268232169464</v>
      </c>
      <c r="AJ455" s="3">
        <f t="shared" si="122"/>
        <v>-4.8475452467200739</v>
      </c>
      <c r="AK455" s="3">
        <f t="shared" si="123"/>
        <v>-2.1620303419606302</v>
      </c>
      <c r="AL455" s="3">
        <f t="shared" si="124"/>
        <v>-2.0387967331562464</v>
      </c>
      <c r="AM455" s="3">
        <f t="shared" si="125"/>
        <v>0.15974012175689012</v>
      </c>
      <c r="AN455" t="str">
        <f t="shared" si="126"/>
        <v/>
      </c>
      <c r="AO455" t="str">
        <f t="shared" si="127"/>
        <v>BI-RUI-C015LD</v>
      </c>
    </row>
    <row r="456" spans="1:41">
      <c r="A456" s="1">
        <v>724</v>
      </c>
      <c r="B456" t="s">
        <v>38</v>
      </c>
      <c r="C456" t="s">
        <v>98</v>
      </c>
      <c r="E456" s="5">
        <v>48.772155729755227</v>
      </c>
      <c r="F456" s="5">
        <v>52.081930994730058</v>
      </c>
      <c r="G456" s="5">
        <v>46.734748177597602</v>
      </c>
      <c r="H456" s="5">
        <v>50.167895168563987</v>
      </c>
      <c r="I456" s="5">
        <v>50.32630039478255</v>
      </c>
      <c r="J456" s="5">
        <v>44.189280211851163</v>
      </c>
      <c r="K456" s="5">
        <v>49.595158331931259</v>
      </c>
      <c r="L456" s="5">
        <v>53.127816989527858</v>
      </c>
      <c r="M456" s="5">
        <v>46.944026940454862</v>
      </c>
      <c r="N456" s="5">
        <v>49.647959907400512</v>
      </c>
      <c r="O456" s="5">
        <v>56.822496541395992</v>
      </c>
      <c r="P456" s="5">
        <v>45.306207931054331</v>
      </c>
      <c r="Q456" s="5">
        <v>70.878353835719295</v>
      </c>
      <c r="R456" s="5">
        <v>56.829596186440767</v>
      </c>
      <c r="S456" s="5">
        <v>47.067995174987892</v>
      </c>
      <c r="T456" s="5">
        <v>48.607092025033722</v>
      </c>
      <c r="U456" s="5">
        <v>55.413492852860173</v>
      </c>
      <c r="V456" s="5">
        <v>47.330182103407743</v>
      </c>
      <c r="W456" s="5">
        <v>46.681741466874257</v>
      </c>
      <c r="X456" s="5">
        <v>48.142771154104537</v>
      </c>
      <c r="Y456" s="5">
        <v>45.015192680042773</v>
      </c>
      <c r="Z456" s="3">
        <f t="shared" si="112"/>
        <v>2.0374075521576245</v>
      </c>
      <c r="AA456" s="3">
        <f t="shared" si="113"/>
        <v>5.9786149567128248</v>
      </c>
      <c r="AB456" s="3">
        <f t="shared" si="114"/>
        <v>2.6511313914763974</v>
      </c>
      <c r="AC456" s="3">
        <f t="shared" si="115"/>
        <v>4.3417519763461812</v>
      </c>
      <c r="AD456" s="3">
        <f t="shared" si="116"/>
        <v>23.810358660731403</v>
      </c>
      <c r="AE456" s="3">
        <f t="shared" si="117"/>
        <v>1.2769099216259789</v>
      </c>
      <c r="AF456" s="3">
        <f t="shared" si="118"/>
        <v>1.6665487868314841</v>
      </c>
      <c r="AG456" s="18">
        <f t="shared" si="119"/>
        <v>-3.3097752649748315</v>
      </c>
      <c r="AH456" s="3">
        <f t="shared" si="120"/>
        <v>5.347182817132456</v>
      </c>
      <c r="AI456" s="3">
        <f t="shared" si="121"/>
        <v>-3.532658657596599</v>
      </c>
      <c r="AJ456" s="3">
        <f t="shared" si="122"/>
        <v>-7.1745366339954799</v>
      </c>
      <c r="AK456" s="3">
        <f t="shared" si="123"/>
        <v>14.048757649278528</v>
      </c>
      <c r="AL456" s="3">
        <f t="shared" si="124"/>
        <v>-6.8064008278264509</v>
      </c>
      <c r="AM456" s="3">
        <f t="shared" si="125"/>
        <v>-1.4610296872302797</v>
      </c>
      <c r="AN456" t="str">
        <f t="shared" si="126"/>
        <v/>
      </c>
      <c r="AO456" t="str">
        <f t="shared" si="127"/>
        <v>BI-RUI-C015LD</v>
      </c>
    </row>
    <row r="457" spans="1:41">
      <c r="A457" s="1">
        <v>662</v>
      </c>
      <c r="B457" t="s">
        <v>39</v>
      </c>
      <c r="C457" t="s">
        <v>98</v>
      </c>
      <c r="E457" s="5">
        <v>49.038599821491268</v>
      </c>
      <c r="F457" s="5">
        <v>50.769437911769337</v>
      </c>
      <c r="G457" s="5">
        <v>45.195733578269532</v>
      </c>
      <c r="H457" s="5">
        <v>53.738992144814603</v>
      </c>
      <c r="I457" s="5">
        <v>53.399484379754441</v>
      </c>
      <c r="J457" s="5">
        <v>44.256595292411838</v>
      </c>
      <c r="K457" s="5">
        <v>50.208230603172701</v>
      </c>
      <c r="L457" s="5">
        <v>52.063372428425858</v>
      </c>
      <c r="M457" s="5">
        <v>45.736839341805023</v>
      </c>
      <c r="N457" s="5">
        <v>49.816685646416197</v>
      </c>
      <c r="O457" s="5">
        <v>53.86088723713506</v>
      </c>
      <c r="P457" s="5">
        <v>46.391652234787458</v>
      </c>
      <c r="Q457" s="5">
        <v>51.343645150207571</v>
      </c>
      <c r="R457" s="5">
        <v>61.403795762712392</v>
      </c>
      <c r="S457" s="5">
        <v>49.405129450469389</v>
      </c>
      <c r="T457" s="5">
        <v>52.432013035378453</v>
      </c>
      <c r="U457" s="5">
        <v>57.405981419197197</v>
      </c>
      <c r="V457" s="5">
        <v>50.381682468654198</v>
      </c>
      <c r="W457" s="5">
        <v>49.682708052990797</v>
      </c>
      <c r="X457" s="5">
        <v>48.976571730941878</v>
      </c>
      <c r="Y457" s="5">
        <v>47.838305893059101</v>
      </c>
      <c r="Z457" s="3">
        <f t="shared" si="112"/>
        <v>3.8428662432217351</v>
      </c>
      <c r="AA457" s="3">
        <f t="shared" si="113"/>
        <v>9.4823968524027649</v>
      </c>
      <c r="AB457" s="3">
        <f t="shared" si="114"/>
        <v>4.4713912613676783</v>
      </c>
      <c r="AC457" s="3">
        <f t="shared" si="115"/>
        <v>3.4250334116287391</v>
      </c>
      <c r="AD457" s="3">
        <f t="shared" si="116"/>
        <v>1.9385156997381827</v>
      </c>
      <c r="AE457" s="3">
        <f t="shared" si="117"/>
        <v>2.0503305667242557</v>
      </c>
      <c r="AF457" s="3">
        <f t="shared" si="118"/>
        <v>1.8444021599316969</v>
      </c>
      <c r="AG457" s="18">
        <f t="shared" si="119"/>
        <v>-1.7308380902780698</v>
      </c>
      <c r="AH457" s="3">
        <f t="shared" si="120"/>
        <v>5.5737043334998049</v>
      </c>
      <c r="AI457" s="3">
        <f t="shared" si="121"/>
        <v>-1.8551418252531562</v>
      </c>
      <c r="AJ457" s="3">
        <f t="shared" si="122"/>
        <v>-4.0442015907188633</v>
      </c>
      <c r="AK457" s="3">
        <f t="shared" si="123"/>
        <v>-10.06015061250482</v>
      </c>
      <c r="AL457" s="3">
        <f t="shared" si="124"/>
        <v>-4.9739683838187432</v>
      </c>
      <c r="AM457" s="3">
        <f t="shared" si="125"/>
        <v>0.70613632204891985</v>
      </c>
      <c r="AN457" t="str">
        <f t="shared" si="126"/>
        <v/>
      </c>
      <c r="AO457" t="str">
        <f t="shared" si="127"/>
        <v>BI-RUI-C015LD</v>
      </c>
    </row>
    <row r="458" spans="1:41">
      <c r="A458" s="1">
        <v>601</v>
      </c>
      <c r="B458" t="s">
        <v>40</v>
      </c>
      <c r="C458" t="s">
        <v>98</v>
      </c>
      <c r="E458" s="5">
        <v>49.000553690800693</v>
      </c>
      <c r="F458" s="5">
        <v>47.875688338928683</v>
      </c>
      <c r="G458" s="5">
        <v>43.985179257319508</v>
      </c>
      <c r="H458" s="5">
        <v>49.479046741943293</v>
      </c>
      <c r="I458" s="5">
        <v>46.954437351598052</v>
      </c>
      <c r="J458" s="5">
        <v>45.297350288648417</v>
      </c>
      <c r="K458" s="5">
        <v>48.725737389740019</v>
      </c>
      <c r="L458" s="5">
        <v>49.464620122789718</v>
      </c>
      <c r="M458" s="5">
        <v>43.259983162593429</v>
      </c>
      <c r="N458" s="5">
        <v>49.133886317953987</v>
      </c>
      <c r="O458" s="5">
        <v>51.490000925458453</v>
      </c>
      <c r="P458" s="5">
        <v>44.012579400557819</v>
      </c>
      <c r="Q458" s="5">
        <v>50.810430889201967</v>
      </c>
      <c r="R458" s="5">
        <v>58.745835496089178</v>
      </c>
      <c r="S458" s="5">
        <v>47.025767664392177</v>
      </c>
      <c r="T458" s="5">
        <v>52.335672972835873</v>
      </c>
      <c r="U458" s="5">
        <v>58.088907687592013</v>
      </c>
      <c r="V458" s="5">
        <v>50.341363289546592</v>
      </c>
      <c r="W458" s="5">
        <v>50.218234394266027</v>
      </c>
      <c r="X458" s="5">
        <v>44.641654052169287</v>
      </c>
      <c r="Y458" s="5">
        <v>47.593419646825161</v>
      </c>
      <c r="Z458" s="3">
        <f t="shared" si="112"/>
        <v>5.0153744334811847</v>
      </c>
      <c r="AA458" s="3">
        <f t="shared" si="113"/>
        <v>4.1816964532948759</v>
      </c>
      <c r="AB458" s="3">
        <f t="shared" si="114"/>
        <v>5.46575422714659</v>
      </c>
      <c r="AC458" s="3">
        <f t="shared" si="115"/>
        <v>5.1213069173961685</v>
      </c>
      <c r="AD458" s="3">
        <f t="shared" si="116"/>
        <v>3.7846632248097904</v>
      </c>
      <c r="AE458" s="3">
        <f t="shared" si="117"/>
        <v>1.9943096832892806</v>
      </c>
      <c r="AF458" s="3">
        <f t="shared" si="118"/>
        <v>2.6248147474408654</v>
      </c>
      <c r="AG458" s="18">
        <f t="shared" si="119"/>
        <v>1.1248653518720104</v>
      </c>
      <c r="AH458" s="3">
        <f t="shared" si="120"/>
        <v>3.8905090816091743</v>
      </c>
      <c r="AI458" s="3">
        <f t="shared" si="121"/>
        <v>-0.73888273304969943</v>
      </c>
      <c r="AJ458" s="3">
        <f t="shared" si="122"/>
        <v>-2.3561146075044661</v>
      </c>
      <c r="AK458" s="3">
        <f t="shared" si="123"/>
        <v>-7.9354046068872108</v>
      </c>
      <c r="AL458" s="3">
        <f t="shared" si="124"/>
        <v>-5.7532347147561396</v>
      </c>
      <c r="AM458" s="3">
        <f t="shared" si="125"/>
        <v>5.5765803420967401</v>
      </c>
      <c r="AN458" t="str">
        <f t="shared" si="126"/>
        <v/>
      </c>
      <c r="AO458" t="str">
        <f t="shared" si="127"/>
        <v>BI-RUI-C015LD</v>
      </c>
    </row>
    <row r="459" spans="1:41" s="12" customFormat="1">
      <c r="A459" s="1">
        <v>163</v>
      </c>
      <c r="B459" s="12" t="s">
        <v>41</v>
      </c>
      <c r="C459" s="12" t="s">
        <v>98</v>
      </c>
      <c r="D459"/>
      <c r="E459" s="5">
        <v>49.28224376198618</v>
      </c>
      <c r="F459" s="5">
        <v>54.198159282774718</v>
      </c>
      <c r="G459" s="5">
        <v>45.224083509200163</v>
      </c>
      <c r="H459" s="5">
        <v>50.061853905800923</v>
      </c>
      <c r="I459" s="5">
        <v>51.565480599663353</v>
      </c>
      <c r="J459" s="5">
        <v>45.1883368639648</v>
      </c>
      <c r="K459" s="5">
        <v>50.42798985421215</v>
      </c>
      <c r="L459" s="5">
        <v>54.639018605856783</v>
      </c>
      <c r="M459" s="5">
        <v>47.964547067724041</v>
      </c>
      <c r="N459" s="5">
        <v>50.704817816146239</v>
      </c>
      <c r="O459" s="5">
        <v>52.515293011966207</v>
      </c>
      <c r="P459" s="5">
        <v>46.120806262114073</v>
      </c>
      <c r="Q459" s="5">
        <v>52.096031560487603</v>
      </c>
      <c r="R459" s="5">
        <v>60.578537946657001</v>
      </c>
      <c r="S459" s="5">
        <v>49.876001001312027</v>
      </c>
      <c r="T459" s="5">
        <v>54.799246414578292</v>
      </c>
      <c r="U459" s="5">
        <v>60.102284069052757</v>
      </c>
      <c r="V459" s="5">
        <v>53.950497169536092</v>
      </c>
      <c r="W459" s="5">
        <v>50.268693026640207</v>
      </c>
      <c r="X459" s="5">
        <v>44.726619367429997</v>
      </c>
      <c r="Y459" s="5">
        <v>47.658067309104993</v>
      </c>
      <c r="Z459" s="3">
        <f t="shared" si="112"/>
        <v>4.058160252786017</v>
      </c>
      <c r="AA459" s="3">
        <f t="shared" si="113"/>
        <v>4.8735170418361236</v>
      </c>
      <c r="AB459" s="3">
        <f t="shared" si="114"/>
        <v>2.463442786488109</v>
      </c>
      <c r="AC459" s="3">
        <f t="shared" si="115"/>
        <v>4.5840115540321662</v>
      </c>
      <c r="AD459" s="3">
        <f t="shared" si="116"/>
        <v>2.2200305591755765</v>
      </c>
      <c r="AE459" s="3">
        <f t="shared" si="117"/>
        <v>0.84874924504219962</v>
      </c>
      <c r="AF459" s="3">
        <f t="shared" si="118"/>
        <v>2.6106257175352141</v>
      </c>
      <c r="AG459" s="18">
        <f t="shared" si="119"/>
        <v>-4.9159155207885377</v>
      </c>
      <c r="AH459" s="3">
        <f t="shared" si="120"/>
        <v>8.9740757735745547</v>
      </c>
      <c r="AI459" s="3">
        <f t="shared" si="121"/>
        <v>-4.2110287516446334</v>
      </c>
      <c r="AJ459" s="3">
        <f t="shared" si="122"/>
        <v>-1.8104751958199685</v>
      </c>
      <c r="AK459" s="3">
        <f t="shared" si="123"/>
        <v>-8.4825063861693977</v>
      </c>
      <c r="AL459" s="3">
        <f t="shared" si="124"/>
        <v>-5.3030376544744655</v>
      </c>
      <c r="AM459" s="3">
        <f t="shared" si="125"/>
        <v>5.5420736592102102</v>
      </c>
      <c r="AN459" t="str">
        <f t="shared" si="126"/>
        <v/>
      </c>
      <c r="AO459" t="str">
        <f t="shared" si="127"/>
        <v>BI-RUI-C015LD</v>
      </c>
    </row>
    <row r="460" spans="1:41">
      <c r="A460" s="2">
        <v>225</v>
      </c>
      <c r="B460" t="s">
        <v>27</v>
      </c>
      <c r="C460" t="s">
        <v>99</v>
      </c>
      <c r="E460" s="5">
        <v>51.990656504742489</v>
      </c>
      <c r="F460" s="5">
        <v>53.643998292917523</v>
      </c>
      <c r="G460" s="5">
        <v>46.1508102443726</v>
      </c>
      <c r="H460" s="5">
        <v>51.506104225422639</v>
      </c>
      <c r="I460" s="5">
        <v>52.683647309686258</v>
      </c>
      <c r="J460" s="5">
        <v>45.29093214768907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3">
        <f t="shared" si="112"/>
        <v>5.8398462603698889</v>
      </c>
      <c r="AA460" s="3">
        <f t="shared" si="113"/>
        <v>6.2151720777335697</v>
      </c>
      <c r="AB460" s="3">
        <f t="shared" si="114"/>
        <v>0</v>
      </c>
      <c r="AC460" s="3">
        <f t="shared" si="115"/>
        <v>0</v>
      </c>
      <c r="AD460" s="3">
        <f t="shared" si="116"/>
        <v>0</v>
      </c>
      <c r="AE460" s="3">
        <f t="shared" si="117"/>
        <v>0</v>
      </c>
      <c r="AF460" s="3">
        <f t="shared" si="118"/>
        <v>0</v>
      </c>
      <c r="AG460" s="18">
        <f t="shared" si="119"/>
        <v>-1.6533417881750339</v>
      </c>
      <c r="AH460" s="3">
        <f t="shared" si="120"/>
        <v>7.4931880485449227</v>
      </c>
      <c r="AI460" s="3">
        <f t="shared" si="121"/>
        <v>0</v>
      </c>
      <c r="AJ460" s="3">
        <f t="shared" si="122"/>
        <v>0</v>
      </c>
      <c r="AK460" s="3">
        <f t="shared" si="123"/>
        <v>0</v>
      </c>
      <c r="AL460" s="3">
        <f t="shared" si="124"/>
        <v>0</v>
      </c>
      <c r="AM460" s="3">
        <f t="shared" si="125"/>
        <v>0</v>
      </c>
      <c r="AN460" t="str">
        <f t="shared" si="126"/>
        <v/>
      </c>
      <c r="AO460" t="str">
        <f t="shared" si="127"/>
        <v/>
      </c>
    </row>
    <row r="461" spans="1:41">
      <c r="A461" s="1">
        <v>288</v>
      </c>
      <c r="B461" t="s">
        <v>30</v>
      </c>
      <c r="C461" t="s">
        <v>99</v>
      </c>
      <c r="E461" s="5">
        <v>60.68333722679283</v>
      </c>
      <c r="F461" s="5">
        <v>60.766237581676982</v>
      </c>
      <c r="G461" s="5">
        <v>53.19592283063416</v>
      </c>
      <c r="H461" s="5">
        <v>61.977434232282327</v>
      </c>
      <c r="I461" s="5">
        <v>61.197259086139439</v>
      </c>
      <c r="J461" s="5">
        <v>52.611003029214523</v>
      </c>
      <c r="K461" s="5">
        <v>65.686177752704197</v>
      </c>
      <c r="L461" s="5">
        <v>61.888073784005968</v>
      </c>
      <c r="M461" s="5">
        <v>51.964012158263444</v>
      </c>
      <c r="N461" s="5">
        <v>64.723851116118681</v>
      </c>
      <c r="O461" s="5">
        <v>62.820457972734218</v>
      </c>
      <c r="P461" s="5">
        <v>55.731844119613193</v>
      </c>
      <c r="Q461" s="5">
        <v>62.567970989574057</v>
      </c>
      <c r="R461" s="5">
        <v>68.324883785018415</v>
      </c>
      <c r="S461" s="5">
        <v>61.198014215785541</v>
      </c>
      <c r="T461" s="5">
        <v>69.939262709882883</v>
      </c>
      <c r="U461" s="5">
        <v>70.073484630838749</v>
      </c>
      <c r="V461" s="5">
        <v>62.500471446809478</v>
      </c>
      <c r="W461" s="5">
        <v>59.028666846932303</v>
      </c>
      <c r="X461" s="5">
        <v>60.803665394698939</v>
      </c>
      <c r="Y461" s="5">
        <v>63.030535782353702</v>
      </c>
      <c r="Z461" s="3">
        <f t="shared" si="112"/>
        <v>7.4874143961586697</v>
      </c>
      <c r="AA461" s="3">
        <f t="shared" si="113"/>
        <v>9.3664312030678047</v>
      </c>
      <c r="AB461" s="3">
        <f t="shared" si="114"/>
        <v>13.722165594440753</v>
      </c>
      <c r="AC461" s="3">
        <f t="shared" si="115"/>
        <v>8.9920069965054878</v>
      </c>
      <c r="AD461" s="3">
        <f t="shared" si="116"/>
        <v>1.3699567737885161</v>
      </c>
      <c r="AE461" s="3">
        <f t="shared" si="117"/>
        <v>7.438791263073405</v>
      </c>
      <c r="AF461" s="3">
        <f t="shared" si="118"/>
        <v>-4.001868935421399</v>
      </c>
      <c r="AG461" s="18">
        <f t="shared" si="119"/>
        <v>-8.2900354884152705E-2</v>
      </c>
      <c r="AH461" s="3">
        <f t="shared" si="120"/>
        <v>7.5703147510428224</v>
      </c>
      <c r="AI461" s="3">
        <f t="shared" si="121"/>
        <v>3.7981039686982285</v>
      </c>
      <c r="AJ461" s="3">
        <f t="shared" si="122"/>
        <v>1.9033931433844629</v>
      </c>
      <c r="AK461" s="3">
        <f t="shared" si="123"/>
        <v>-5.7569127954443573</v>
      </c>
      <c r="AL461" s="3">
        <f t="shared" si="124"/>
        <v>-0.13422192095586638</v>
      </c>
      <c r="AM461" s="3">
        <f t="shared" si="125"/>
        <v>-1.7749985477666357</v>
      </c>
      <c r="AN461" t="str">
        <f t="shared" si="126"/>
        <v>BI-RUI-C017LD</v>
      </c>
      <c r="AO461" t="str">
        <f t="shared" si="127"/>
        <v/>
      </c>
    </row>
    <row r="462" spans="1:41">
      <c r="A462" s="1">
        <v>476</v>
      </c>
      <c r="B462" t="s">
        <v>32</v>
      </c>
      <c r="C462" t="s">
        <v>99</v>
      </c>
      <c r="E462" s="5">
        <v>63.799607638919348</v>
      </c>
      <c r="F462" s="5">
        <v>64.229599032838138</v>
      </c>
      <c r="G462" s="5">
        <v>57.567992919349457</v>
      </c>
      <c r="H462" s="5">
        <v>64.46474646408592</v>
      </c>
      <c r="I462" s="5">
        <v>65.731522092742168</v>
      </c>
      <c r="J462" s="5">
        <v>57.064716935347647</v>
      </c>
      <c r="K462" s="5">
        <v>65.616214240083167</v>
      </c>
      <c r="L462" s="5">
        <v>68.095245165772369</v>
      </c>
      <c r="M462" s="5">
        <v>56.957594069524987</v>
      </c>
      <c r="N462" s="5">
        <v>65.444030780050639</v>
      </c>
      <c r="O462" s="5">
        <v>69.013084863588105</v>
      </c>
      <c r="P462" s="5">
        <v>59.574129647752358</v>
      </c>
      <c r="Q462" s="5">
        <v>67.387519221146903</v>
      </c>
      <c r="R462" s="5">
        <v>73.463911095464255</v>
      </c>
      <c r="S462" s="5">
        <v>66.003366627691037</v>
      </c>
      <c r="T462" s="5">
        <v>69.293349656062617</v>
      </c>
      <c r="U462" s="5">
        <v>74.252324717269417</v>
      </c>
      <c r="V462" s="5">
        <v>68.786391424228114</v>
      </c>
      <c r="W462" s="5">
        <v>64.62722018191964</v>
      </c>
      <c r="X462" s="5">
        <v>64.95466181157235</v>
      </c>
      <c r="Y462" s="5">
        <v>68.761236696726002</v>
      </c>
      <c r="Z462" s="3">
        <f t="shared" si="112"/>
        <v>6.2316147195698903</v>
      </c>
      <c r="AA462" s="3">
        <f t="shared" si="113"/>
        <v>7.4000295287382727</v>
      </c>
      <c r="AB462" s="3">
        <f t="shared" si="114"/>
        <v>8.65862017055818</v>
      </c>
      <c r="AC462" s="3">
        <f t="shared" si="115"/>
        <v>5.8699011322982813</v>
      </c>
      <c r="AD462" s="3">
        <f t="shared" si="116"/>
        <v>1.3841525934558661</v>
      </c>
      <c r="AE462" s="3">
        <f t="shared" si="117"/>
        <v>0.50695823183450273</v>
      </c>
      <c r="AF462" s="3">
        <f t="shared" si="118"/>
        <v>-4.1340165148063619</v>
      </c>
      <c r="AG462" s="18">
        <f t="shared" si="119"/>
        <v>-0.42999139391879027</v>
      </c>
      <c r="AH462" s="3">
        <f t="shared" si="120"/>
        <v>6.6616061134886806</v>
      </c>
      <c r="AI462" s="3">
        <f t="shared" si="121"/>
        <v>-2.4790309256892016</v>
      </c>
      <c r="AJ462" s="3">
        <f t="shared" si="122"/>
        <v>-3.5690540835374662</v>
      </c>
      <c r="AK462" s="3">
        <f t="shared" si="123"/>
        <v>-6.0763918743173519</v>
      </c>
      <c r="AL462" s="3">
        <f t="shared" si="124"/>
        <v>-4.9589750612068002</v>
      </c>
      <c r="AM462" s="3">
        <f t="shared" si="125"/>
        <v>-0.32744162965271073</v>
      </c>
      <c r="AN462" t="str">
        <f t="shared" si="126"/>
        <v>BI-RUI-C017LD</v>
      </c>
      <c r="AO462" t="str">
        <f t="shared" si="127"/>
        <v>BI-RUI-C017LD</v>
      </c>
    </row>
    <row r="463" spans="1:41">
      <c r="A463" s="1">
        <v>38</v>
      </c>
      <c r="B463" t="s">
        <v>33</v>
      </c>
      <c r="C463" t="s">
        <v>99</v>
      </c>
      <c r="E463" s="5">
        <v>63.534286897213917</v>
      </c>
      <c r="F463" s="5">
        <v>66.636687666769291</v>
      </c>
      <c r="G463" s="5">
        <v>60.048894924099457</v>
      </c>
      <c r="H463" s="5">
        <v>65.094139781614956</v>
      </c>
      <c r="I463" s="5">
        <v>65.773918909252387</v>
      </c>
      <c r="J463" s="5">
        <v>56.220931872238218</v>
      </c>
      <c r="K463" s="5">
        <v>65.024900809097971</v>
      </c>
      <c r="L463" s="5">
        <v>68.341872650119996</v>
      </c>
      <c r="M463" s="5">
        <v>60.777116323873472</v>
      </c>
      <c r="N463" s="5">
        <v>65.412402606321933</v>
      </c>
      <c r="O463" s="5">
        <v>69.606415024448452</v>
      </c>
      <c r="P463" s="5">
        <v>61.329554916522738</v>
      </c>
      <c r="Q463" s="5">
        <v>67.77514689583623</v>
      </c>
      <c r="R463" s="5">
        <v>71.965818240684186</v>
      </c>
      <c r="S463" s="5">
        <v>66.703421699982698</v>
      </c>
      <c r="T463" s="5">
        <v>67.396187721303406</v>
      </c>
      <c r="U463" s="5">
        <v>73.77504847177056</v>
      </c>
      <c r="V463" s="5">
        <v>69.549151059439694</v>
      </c>
      <c r="W463" s="5">
        <v>64.993908040976308</v>
      </c>
      <c r="X463" s="5">
        <v>68.74730342980672</v>
      </c>
      <c r="Y463" s="5">
        <v>68.686334071721348</v>
      </c>
      <c r="Z463" s="3">
        <f t="shared" si="112"/>
        <v>3.48539197311446</v>
      </c>
      <c r="AA463" s="3">
        <f t="shared" si="113"/>
        <v>8.8732079093767382</v>
      </c>
      <c r="AB463" s="3">
        <f t="shared" si="114"/>
        <v>4.2477844852244999</v>
      </c>
      <c r="AC463" s="3">
        <f t="shared" si="115"/>
        <v>4.0828476897991948</v>
      </c>
      <c r="AD463" s="3">
        <f t="shared" si="116"/>
        <v>1.0717251958535314</v>
      </c>
      <c r="AE463" s="3">
        <f t="shared" si="117"/>
        <v>-2.1529633381362885</v>
      </c>
      <c r="AF463" s="3">
        <f t="shared" si="118"/>
        <v>-3.6924260307450396</v>
      </c>
      <c r="AG463" s="18">
        <f t="shared" si="119"/>
        <v>-3.1024007695553735</v>
      </c>
      <c r="AH463" s="3">
        <f t="shared" si="120"/>
        <v>6.5877927426698335</v>
      </c>
      <c r="AI463" s="3">
        <f t="shared" si="121"/>
        <v>-3.3169718410220241</v>
      </c>
      <c r="AJ463" s="3">
        <f t="shared" si="122"/>
        <v>-4.194012418126519</v>
      </c>
      <c r="AK463" s="3">
        <f t="shared" si="123"/>
        <v>-4.1906713448479564</v>
      </c>
      <c r="AL463" s="3">
        <f t="shared" si="124"/>
        <v>-6.3788607504671546</v>
      </c>
      <c r="AM463" s="3">
        <f t="shared" si="125"/>
        <v>-3.7533953888304126</v>
      </c>
      <c r="AN463" t="str">
        <f t="shared" si="126"/>
        <v>BI-RUI-C017LD</v>
      </c>
      <c r="AO463" t="str">
        <f t="shared" si="127"/>
        <v>BI-RUI-C017LD</v>
      </c>
    </row>
    <row r="464" spans="1:41">
      <c r="A464" s="1">
        <v>539</v>
      </c>
      <c r="B464" t="s">
        <v>34</v>
      </c>
      <c r="C464" t="s">
        <v>99</v>
      </c>
      <c r="E464" s="5">
        <v>64.736631126966017</v>
      </c>
      <c r="F464" s="5">
        <v>68.018882104815702</v>
      </c>
      <c r="G464" s="5">
        <v>59.571248879167847</v>
      </c>
      <c r="H464" s="5">
        <v>63.980660932856253</v>
      </c>
      <c r="I464" s="5">
        <v>65.342224670765333</v>
      </c>
      <c r="J464" s="5">
        <v>56.753858463641123</v>
      </c>
      <c r="K464" s="5">
        <v>65.520622947888526</v>
      </c>
      <c r="L464" s="5">
        <v>67.258701551611665</v>
      </c>
      <c r="M464" s="5">
        <v>59.12952150193555</v>
      </c>
      <c r="N464" s="5">
        <v>65.77436610322151</v>
      </c>
      <c r="O464" s="5">
        <v>68.757404570468154</v>
      </c>
      <c r="P464" s="5">
        <v>60.139585182027879</v>
      </c>
      <c r="Q464" s="5">
        <v>67.386685795577364</v>
      </c>
      <c r="R464" s="5">
        <v>74.178712593993666</v>
      </c>
      <c r="S464" s="5">
        <v>66.913942551324283</v>
      </c>
      <c r="T464" s="5">
        <v>68.643347610722799</v>
      </c>
      <c r="U464" s="5">
        <v>74.77457578887298</v>
      </c>
      <c r="V464" s="5">
        <v>69.449069111077847</v>
      </c>
      <c r="W464" s="5">
        <v>65.107574050248559</v>
      </c>
      <c r="X464" s="5">
        <v>65.803466382019408</v>
      </c>
      <c r="Y464" s="5">
        <v>68.72777500316279</v>
      </c>
      <c r="Z464" s="3">
        <f t="shared" si="112"/>
        <v>5.1653822477981706</v>
      </c>
      <c r="AA464" s="3">
        <f t="shared" si="113"/>
        <v>7.22680246921513</v>
      </c>
      <c r="AB464" s="3">
        <f t="shared" si="114"/>
        <v>6.3911014459529767</v>
      </c>
      <c r="AC464" s="3">
        <f t="shared" si="115"/>
        <v>5.6347809211936308</v>
      </c>
      <c r="AD464" s="3">
        <f t="shared" si="116"/>
        <v>0.47274324425308123</v>
      </c>
      <c r="AE464" s="3">
        <f t="shared" si="117"/>
        <v>-0.80572150035504819</v>
      </c>
      <c r="AF464" s="3">
        <f t="shared" si="118"/>
        <v>-3.6202009529142316</v>
      </c>
      <c r="AG464" s="18">
        <f t="shared" si="119"/>
        <v>-3.2822509778496851</v>
      </c>
      <c r="AH464" s="3">
        <f t="shared" si="120"/>
        <v>8.4476332256478557</v>
      </c>
      <c r="AI464" s="3">
        <f t="shared" si="121"/>
        <v>-1.7380786037231388</v>
      </c>
      <c r="AJ464" s="3">
        <f t="shared" si="122"/>
        <v>-2.9830384672466437</v>
      </c>
      <c r="AK464" s="3">
        <f t="shared" si="123"/>
        <v>-6.7920267984163019</v>
      </c>
      <c r="AL464" s="3">
        <f t="shared" si="124"/>
        <v>-6.131228178150181</v>
      </c>
      <c r="AM464" s="3">
        <f t="shared" si="125"/>
        <v>-0.69589233177084964</v>
      </c>
      <c r="AN464" t="str">
        <f t="shared" si="126"/>
        <v>BI-RUI-C017LD</v>
      </c>
      <c r="AO464" t="str">
        <f t="shared" si="127"/>
        <v>BI-RUI-C017LD</v>
      </c>
    </row>
    <row r="465" spans="1:41">
      <c r="A465" s="1">
        <v>413</v>
      </c>
      <c r="B465" t="s">
        <v>35</v>
      </c>
      <c r="C465" t="s">
        <v>99</v>
      </c>
      <c r="E465" s="5">
        <v>64.762190705448134</v>
      </c>
      <c r="F465" s="5">
        <v>66.724627019448945</v>
      </c>
      <c r="G465" s="5">
        <v>58.107852445097713</v>
      </c>
      <c r="H465" s="5">
        <v>65.123534746965348</v>
      </c>
      <c r="I465" s="5">
        <v>67.848084064286468</v>
      </c>
      <c r="J465" s="5">
        <v>59.664906650202447</v>
      </c>
      <c r="K465" s="5">
        <v>65.368591121925007</v>
      </c>
      <c r="L465" s="5">
        <v>67.759708250708087</v>
      </c>
      <c r="M465" s="5">
        <v>59.826055674915928</v>
      </c>
      <c r="N465" s="5">
        <v>66.262589041947834</v>
      </c>
      <c r="O465" s="5">
        <v>70.834079554404667</v>
      </c>
      <c r="P465" s="5">
        <v>62.46207709355896</v>
      </c>
      <c r="Q465" s="5">
        <v>68.112539197115751</v>
      </c>
      <c r="R465" s="5">
        <v>73.554961562499415</v>
      </c>
      <c r="S465" s="5">
        <v>66.320608853821241</v>
      </c>
      <c r="T465" s="5">
        <v>67.92547460112668</v>
      </c>
      <c r="U465" s="5">
        <v>74.627324400528195</v>
      </c>
      <c r="V465" s="5">
        <v>70.054992710879716</v>
      </c>
      <c r="W465" s="5">
        <v>67.66242332741092</v>
      </c>
      <c r="X465" s="5">
        <v>66.624393875072073</v>
      </c>
      <c r="Y465" s="5">
        <v>68.906353867625526</v>
      </c>
      <c r="Z465" s="3">
        <f t="shared" si="112"/>
        <v>6.6543382603504213</v>
      </c>
      <c r="AA465" s="3">
        <f t="shared" si="113"/>
        <v>5.4586280967629008</v>
      </c>
      <c r="AB465" s="3">
        <f t="shared" si="114"/>
        <v>5.5425354470090795</v>
      </c>
      <c r="AC465" s="3">
        <f t="shared" si="115"/>
        <v>3.8005119483888734</v>
      </c>
      <c r="AD465" s="3">
        <f t="shared" si="116"/>
        <v>1.79193034329451</v>
      </c>
      <c r="AE465" s="3">
        <f t="shared" si="117"/>
        <v>-2.129518109753036</v>
      </c>
      <c r="AF465" s="3">
        <f t="shared" si="118"/>
        <v>-1.2439305402146061</v>
      </c>
      <c r="AG465" s="18">
        <f t="shared" si="119"/>
        <v>-1.9624363140008114</v>
      </c>
      <c r="AH465" s="3">
        <f t="shared" si="120"/>
        <v>8.6167745743512327</v>
      </c>
      <c r="AI465" s="3">
        <f t="shared" si="121"/>
        <v>-2.3911171287830797</v>
      </c>
      <c r="AJ465" s="3">
        <f t="shared" si="122"/>
        <v>-4.5714905124568332</v>
      </c>
      <c r="AK465" s="3">
        <f t="shared" si="123"/>
        <v>-5.4424223653836634</v>
      </c>
      <c r="AL465" s="3">
        <f t="shared" si="124"/>
        <v>-6.7018497994015149</v>
      </c>
      <c r="AM465" s="3">
        <f t="shared" si="125"/>
        <v>1.0380294523388471</v>
      </c>
      <c r="AN465" t="str">
        <f t="shared" si="126"/>
        <v>BI-RUI-C017LD</v>
      </c>
      <c r="AO465" t="str">
        <f t="shared" si="127"/>
        <v>BI-RUI-C017LD</v>
      </c>
    </row>
    <row r="466" spans="1:41">
      <c r="A466" s="1">
        <v>350</v>
      </c>
      <c r="B466" t="s">
        <v>36</v>
      </c>
      <c r="C466" t="s">
        <v>99</v>
      </c>
      <c r="E466" s="5">
        <v>65.88677046130735</v>
      </c>
      <c r="F466" s="5">
        <v>68.759630649262732</v>
      </c>
      <c r="G466" s="5">
        <v>61.142009863314669</v>
      </c>
      <c r="H466" s="5">
        <v>66.271967744623183</v>
      </c>
      <c r="I466" s="5">
        <v>68.766756516503889</v>
      </c>
      <c r="J466" s="5">
        <v>61.40397626057851</v>
      </c>
      <c r="K466" s="5">
        <v>66.747884979676328</v>
      </c>
      <c r="L466" s="5">
        <v>70.936936030440151</v>
      </c>
      <c r="M466" s="5">
        <v>60.221320058103942</v>
      </c>
      <c r="N466" s="5">
        <v>66.798336358418425</v>
      </c>
      <c r="O466" s="5">
        <v>71.809414069659979</v>
      </c>
      <c r="P466" s="5">
        <v>63.217676651122723</v>
      </c>
      <c r="Q466" s="5">
        <v>69.355563776985235</v>
      </c>
      <c r="R466" s="5">
        <v>73.196374098642011</v>
      </c>
      <c r="S466" s="5">
        <v>68.007189572470978</v>
      </c>
      <c r="T466" s="5">
        <v>69.441331151947722</v>
      </c>
      <c r="U466" s="5">
        <v>73.116760645460573</v>
      </c>
      <c r="V466" s="5">
        <v>69.098556285344813</v>
      </c>
      <c r="W466" s="5">
        <v>64.132842765805933</v>
      </c>
      <c r="X466" s="5">
        <v>66.248035220609452</v>
      </c>
      <c r="Y466" s="5">
        <v>66.886904633444615</v>
      </c>
      <c r="Z466" s="3">
        <f t="shared" si="112"/>
        <v>4.7447605979926806</v>
      </c>
      <c r="AA466" s="3">
        <f t="shared" si="113"/>
        <v>4.8679914840446727</v>
      </c>
      <c r="AB466" s="3">
        <f t="shared" si="114"/>
        <v>6.5265649215723869</v>
      </c>
      <c r="AC466" s="3">
        <f t="shared" si="115"/>
        <v>3.5806597072957018</v>
      </c>
      <c r="AD466" s="3">
        <f t="shared" si="116"/>
        <v>1.3483742045142577</v>
      </c>
      <c r="AE466" s="3">
        <f t="shared" si="117"/>
        <v>0.3427748666029089</v>
      </c>
      <c r="AF466" s="3">
        <f t="shared" si="118"/>
        <v>-2.7540618676386828</v>
      </c>
      <c r="AG466" s="18">
        <f t="shared" si="119"/>
        <v>-2.8728601879553821</v>
      </c>
      <c r="AH466" s="3">
        <f t="shared" si="120"/>
        <v>7.6176207859480627</v>
      </c>
      <c r="AI466" s="3">
        <f t="shared" si="121"/>
        <v>-4.1890510507638226</v>
      </c>
      <c r="AJ466" s="3">
        <f t="shared" si="122"/>
        <v>-5.0110777112415548</v>
      </c>
      <c r="AK466" s="3">
        <f t="shared" si="123"/>
        <v>-3.8408103216567753</v>
      </c>
      <c r="AL466" s="3">
        <f t="shared" si="124"/>
        <v>-3.6754294935128513</v>
      </c>
      <c r="AM466" s="3">
        <f t="shared" si="125"/>
        <v>-2.1151924548035197</v>
      </c>
      <c r="AN466" t="str">
        <f t="shared" si="126"/>
        <v>BI-RUI-C017LD</v>
      </c>
      <c r="AO466" t="str">
        <f t="shared" si="127"/>
        <v>BI-RUI-C017LD</v>
      </c>
    </row>
    <row r="467" spans="1:41">
      <c r="A467" s="1">
        <v>101</v>
      </c>
      <c r="B467" t="s">
        <v>37</v>
      </c>
      <c r="C467" t="s">
        <v>99</v>
      </c>
      <c r="E467" s="5">
        <v>73.496018035125729</v>
      </c>
      <c r="F467" s="5">
        <v>73.904776715925337</v>
      </c>
      <c r="G467" s="5">
        <v>76.423950289920015</v>
      </c>
      <c r="H467" s="5">
        <v>68.264143831570479</v>
      </c>
      <c r="I467" s="5">
        <v>75.370273655830601</v>
      </c>
      <c r="J467" s="5">
        <v>76.267305593481638</v>
      </c>
      <c r="K467" s="5">
        <v>67.888971488240898</v>
      </c>
      <c r="L467" s="5">
        <v>74.628152557136616</v>
      </c>
      <c r="M467" s="5">
        <v>76.62486335382512</v>
      </c>
      <c r="N467" s="5">
        <v>69.952348023571872</v>
      </c>
      <c r="O467" s="5">
        <v>81.211285554604132</v>
      </c>
      <c r="P467" s="5">
        <v>76.823421274605934</v>
      </c>
      <c r="Q467" s="5">
        <v>70.133190901877896</v>
      </c>
      <c r="R467" s="5">
        <v>74.627876584617752</v>
      </c>
      <c r="S467" s="5">
        <v>79.167675768253076</v>
      </c>
      <c r="T467" s="5">
        <v>69.773948457874852</v>
      </c>
      <c r="U467" s="5">
        <v>77.837219618206873</v>
      </c>
      <c r="V467" s="5">
        <v>77.698429379237893</v>
      </c>
      <c r="W467" s="5">
        <v>69.325177147016177</v>
      </c>
      <c r="X467" s="5">
        <v>73.546315682758006</v>
      </c>
      <c r="Y467" s="5">
        <v>80.753261716127156</v>
      </c>
      <c r="Z467" s="3">
        <f t="shared" si="112"/>
        <v>-2.9279322547942854</v>
      </c>
      <c r="AA467" s="3">
        <f t="shared" si="113"/>
        <v>-8.0031617619111586</v>
      </c>
      <c r="AB467" s="3">
        <f t="shared" si="114"/>
        <v>-8.7358918655842217</v>
      </c>
      <c r="AC467" s="3">
        <f t="shared" si="115"/>
        <v>-6.871073251034062</v>
      </c>
      <c r="AD467" s="3">
        <f t="shared" si="116"/>
        <v>-9.0344848663751804</v>
      </c>
      <c r="AE467" s="3">
        <f t="shared" si="117"/>
        <v>-7.9244809213630418</v>
      </c>
      <c r="AF467" s="3">
        <f t="shared" si="118"/>
        <v>-11.428084569110979</v>
      </c>
      <c r="AG467" s="18">
        <f t="shared" si="119"/>
        <v>-0.40875868079960753</v>
      </c>
      <c r="AH467" s="3">
        <f t="shared" si="120"/>
        <v>-2.5191735739946779</v>
      </c>
      <c r="AI467" s="3">
        <f t="shared" si="121"/>
        <v>-6.7391810688957179</v>
      </c>
      <c r="AJ467" s="3">
        <f t="shared" si="122"/>
        <v>-11.258937531032259</v>
      </c>
      <c r="AK467" s="3">
        <f t="shared" si="123"/>
        <v>-4.4946856827398562</v>
      </c>
      <c r="AL467" s="3">
        <f t="shared" si="124"/>
        <v>-8.0632711603320217</v>
      </c>
      <c r="AM467" s="3">
        <f t="shared" si="125"/>
        <v>-4.2211385357418294</v>
      </c>
      <c r="AN467" t="str">
        <f t="shared" si="126"/>
        <v>BI-RUI-C017LD</v>
      </c>
      <c r="AO467" t="str">
        <f t="shared" si="127"/>
        <v>BI-RUI-C017LD</v>
      </c>
    </row>
    <row r="468" spans="1:41">
      <c r="A468" s="1">
        <v>663</v>
      </c>
      <c r="B468" t="s">
        <v>39</v>
      </c>
      <c r="C468" t="s">
        <v>99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50.099999999999987</v>
      </c>
      <c r="O468" s="5">
        <v>0</v>
      </c>
      <c r="P468" s="5">
        <v>0</v>
      </c>
      <c r="Q468" s="5">
        <v>41.899999999999991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3">
        <f t="shared" si="112"/>
        <v>0</v>
      </c>
      <c r="AA468" s="3">
        <f t="shared" si="113"/>
        <v>0</v>
      </c>
      <c r="AB468" s="3">
        <f t="shared" si="114"/>
        <v>0</v>
      </c>
      <c r="AC468" s="3">
        <f t="shared" si="115"/>
        <v>50.099999999999987</v>
      </c>
      <c r="AD468" s="3">
        <f t="shared" si="116"/>
        <v>41.899999999999991</v>
      </c>
      <c r="AE468" s="3">
        <f t="shared" si="117"/>
        <v>0</v>
      </c>
      <c r="AF468" s="3">
        <f t="shared" si="118"/>
        <v>0</v>
      </c>
      <c r="AG468" s="18">
        <f t="shared" si="119"/>
        <v>0</v>
      </c>
      <c r="AH468" s="3">
        <f t="shared" si="120"/>
        <v>0</v>
      </c>
      <c r="AI468" s="3">
        <f t="shared" si="121"/>
        <v>0</v>
      </c>
      <c r="AJ468" s="3">
        <f t="shared" si="122"/>
        <v>50.099999999999987</v>
      </c>
      <c r="AK468" s="3">
        <f t="shared" si="123"/>
        <v>41.899999999999991</v>
      </c>
      <c r="AL468" s="3">
        <f t="shared" si="124"/>
        <v>0</v>
      </c>
      <c r="AM468" s="3">
        <f t="shared" si="125"/>
        <v>0</v>
      </c>
      <c r="AN468" t="str">
        <f t="shared" si="126"/>
        <v/>
      </c>
      <c r="AO468" t="str">
        <f t="shared" si="127"/>
        <v/>
      </c>
    </row>
    <row r="469" spans="1:41">
      <c r="A469" s="1">
        <v>226</v>
      </c>
      <c r="B469" t="s">
        <v>27</v>
      </c>
      <c r="C469" t="s">
        <v>100</v>
      </c>
      <c r="E469" s="5">
        <v>53.792560979872292</v>
      </c>
      <c r="F469" s="5">
        <v>53.706297281118502</v>
      </c>
      <c r="G469" s="5">
        <v>48.267032886991068</v>
      </c>
      <c r="H469" s="5">
        <v>52.649261863075438</v>
      </c>
      <c r="I469" s="5">
        <v>51.058046194975617</v>
      </c>
      <c r="J469" s="5">
        <v>50.713421564620809</v>
      </c>
      <c r="K469" s="5">
        <v>64.471863159877628</v>
      </c>
      <c r="L469" s="5">
        <v>52.196246594211637</v>
      </c>
      <c r="M469" s="5">
        <v>51.224008152278863</v>
      </c>
      <c r="N469" s="5">
        <v>51.881894007716703</v>
      </c>
      <c r="O469" s="5">
        <v>55.47595047458924</v>
      </c>
      <c r="P469" s="5">
        <v>49.385084720796833</v>
      </c>
      <c r="Q469" s="5">
        <v>52.278794145567318</v>
      </c>
      <c r="R469" s="5">
        <v>54.167706769626577</v>
      </c>
      <c r="S469" s="5">
        <v>50.359460881802399</v>
      </c>
      <c r="T469" s="5">
        <v>52.448332025425877</v>
      </c>
      <c r="U469" s="5">
        <v>57.34712447199545</v>
      </c>
      <c r="V469" s="5">
        <v>52.821488226005847</v>
      </c>
      <c r="W469" s="5">
        <v>50.579546854169081</v>
      </c>
      <c r="X469" s="5">
        <v>46.856257712758342</v>
      </c>
      <c r="Y469" s="5">
        <v>55.522675486437507</v>
      </c>
      <c r="Z469" s="3">
        <f t="shared" si="112"/>
        <v>5.525528092881224</v>
      </c>
      <c r="AA469" s="3">
        <f t="shared" si="113"/>
        <v>1.9358402984546288</v>
      </c>
      <c r="AB469" s="3">
        <f t="shared" si="114"/>
        <v>13.247855007598766</v>
      </c>
      <c r="AC469" s="3">
        <f t="shared" si="115"/>
        <v>2.4968092869198699</v>
      </c>
      <c r="AD469" s="3">
        <f t="shared" si="116"/>
        <v>1.9193332637649192</v>
      </c>
      <c r="AE469" s="3">
        <f t="shared" si="117"/>
        <v>-0.37315620057997023</v>
      </c>
      <c r="AF469" s="3">
        <f t="shared" si="118"/>
        <v>-4.9431286322684258</v>
      </c>
      <c r="AG469" s="18">
        <f t="shared" si="119"/>
        <v>8.6263698753789697E-2</v>
      </c>
      <c r="AH469" s="3">
        <f t="shared" si="120"/>
        <v>5.4392643941274343</v>
      </c>
      <c r="AI469" s="3">
        <f t="shared" si="121"/>
        <v>12.275616565665992</v>
      </c>
      <c r="AJ469" s="3">
        <f t="shared" si="122"/>
        <v>-3.5940564668725372</v>
      </c>
      <c r="AK469" s="3">
        <f t="shared" si="123"/>
        <v>-1.8889126240592589</v>
      </c>
      <c r="AL469" s="3">
        <f t="shared" si="124"/>
        <v>-4.8987924465695727</v>
      </c>
      <c r="AM469" s="3">
        <f t="shared" si="125"/>
        <v>3.7232891414107385</v>
      </c>
      <c r="AN469" t="str">
        <f t="shared" si="126"/>
        <v>BI-RUI-C018LD</v>
      </c>
      <c r="AO469" t="str">
        <f t="shared" si="127"/>
        <v>BI-RUI-C018LD</v>
      </c>
    </row>
    <row r="470" spans="1:41">
      <c r="A470" s="1">
        <v>289</v>
      </c>
      <c r="B470" t="s">
        <v>30</v>
      </c>
      <c r="C470" t="s">
        <v>100</v>
      </c>
      <c r="E470" s="5">
        <v>61.873600374514012</v>
      </c>
      <c r="F470" s="5">
        <v>58.28855202827804</v>
      </c>
      <c r="G470" s="5">
        <v>55.247235757255233</v>
      </c>
      <c r="H470" s="5">
        <v>60.993640124875768</v>
      </c>
      <c r="I470" s="5">
        <v>58.153721188648667</v>
      </c>
      <c r="J470" s="5">
        <v>53.812268993094399</v>
      </c>
      <c r="K470" s="5">
        <v>59.301162616107291</v>
      </c>
      <c r="L470" s="5">
        <v>59.657080876691502</v>
      </c>
      <c r="M470" s="5">
        <v>56.603822619758247</v>
      </c>
      <c r="N470" s="5">
        <v>62.581079931755873</v>
      </c>
      <c r="O470" s="5">
        <v>61.464702581385808</v>
      </c>
      <c r="P470" s="5">
        <v>60.904828962155548</v>
      </c>
      <c r="Q470" s="5">
        <v>62.169312378069399</v>
      </c>
      <c r="R470" s="5">
        <v>65.259780060991318</v>
      </c>
      <c r="S470" s="5">
        <v>60.675663478076338</v>
      </c>
      <c r="T470" s="5">
        <v>68.641300063788492</v>
      </c>
      <c r="U470" s="5">
        <v>67.774468967987573</v>
      </c>
      <c r="V470" s="5">
        <v>61.94873001059004</v>
      </c>
      <c r="W470" s="5">
        <v>58.127027060630311</v>
      </c>
      <c r="X470" s="5">
        <v>56.205922173927249</v>
      </c>
      <c r="Y470" s="5">
        <v>62.295145209629737</v>
      </c>
      <c r="Z470" s="3">
        <f t="shared" si="112"/>
        <v>6.6263646172587798</v>
      </c>
      <c r="AA470" s="3">
        <f t="shared" si="113"/>
        <v>7.1813711317813684</v>
      </c>
      <c r="AB470" s="3">
        <f t="shared" si="114"/>
        <v>2.6973399963490436</v>
      </c>
      <c r="AC470" s="3">
        <f t="shared" si="115"/>
        <v>1.6762509696003249</v>
      </c>
      <c r="AD470" s="3">
        <f t="shared" si="116"/>
        <v>1.4936488999930617</v>
      </c>
      <c r="AE470" s="3">
        <f t="shared" si="117"/>
        <v>6.6925700531984518</v>
      </c>
      <c r="AF470" s="3">
        <f t="shared" si="118"/>
        <v>-4.1681181489994259</v>
      </c>
      <c r="AG470" s="18">
        <f t="shared" si="119"/>
        <v>3.5850483462359719</v>
      </c>
      <c r="AH470" s="3">
        <f t="shared" si="120"/>
        <v>3.0413162710228079</v>
      </c>
      <c r="AI470" s="3">
        <f t="shared" si="121"/>
        <v>-0.35591826058421105</v>
      </c>
      <c r="AJ470" s="3">
        <f t="shared" si="122"/>
        <v>1.1163773503700654</v>
      </c>
      <c r="AK470" s="3">
        <f t="shared" si="123"/>
        <v>-3.0904676829219184</v>
      </c>
      <c r="AL470" s="3">
        <f t="shared" si="124"/>
        <v>0.86683109580091866</v>
      </c>
      <c r="AM470" s="3">
        <f t="shared" si="125"/>
        <v>1.9211048867030627</v>
      </c>
      <c r="AN470" t="str">
        <f t="shared" si="126"/>
        <v>BI-RUI-C018LD</v>
      </c>
      <c r="AO470" t="str">
        <f t="shared" si="127"/>
        <v/>
      </c>
    </row>
    <row r="471" spans="1:41">
      <c r="A471" s="1">
        <v>477</v>
      </c>
      <c r="B471" t="s">
        <v>32</v>
      </c>
      <c r="C471" t="s">
        <v>100</v>
      </c>
      <c r="E471" s="5">
        <v>69.265836831064689</v>
      </c>
      <c r="F471" s="5">
        <v>60.788069050925209</v>
      </c>
      <c r="G471" s="5">
        <v>55.946113033744837</v>
      </c>
      <c r="H471" s="5">
        <v>61.775412490116693</v>
      </c>
      <c r="I471" s="5">
        <v>61.275906400591737</v>
      </c>
      <c r="J471" s="5">
        <v>55.07525252717457</v>
      </c>
      <c r="K471" s="5">
        <v>63.312556947387442</v>
      </c>
      <c r="L471" s="5">
        <v>62.367273662782843</v>
      </c>
      <c r="M471" s="5">
        <v>57.071345385117333</v>
      </c>
      <c r="N471" s="5">
        <v>63.390489295930038</v>
      </c>
      <c r="O471" s="5">
        <v>63.636820147623858</v>
      </c>
      <c r="P471" s="5">
        <v>58.717606410862302</v>
      </c>
      <c r="Q471" s="5">
        <v>63.402892471072057</v>
      </c>
      <c r="R471" s="5">
        <v>66.470049650766384</v>
      </c>
      <c r="S471" s="5">
        <v>61.441993184051128</v>
      </c>
      <c r="T471" s="5">
        <v>63.787389155150187</v>
      </c>
      <c r="U471" s="5">
        <v>68.125449612890904</v>
      </c>
      <c r="V471" s="5">
        <v>64.960965338340401</v>
      </c>
      <c r="W471" s="5">
        <v>59.107867945141997</v>
      </c>
      <c r="X471" s="5">
        <v>56.787291758551163</v>
      </c>
      <c r="Y471" s="5">
        <v>63.180510096599171</v>
      </c>
      <c r="Z471" s="3">
        <f t="shared" si="112"/>
        <v>13.319723797319853</v>
      </c>
      <c r="AA471" s="3">
        <f t="shared" si="113"/>
        <v>6.7001599629421236</v>
      </c>
      <c r="AB471" s="3">
        <f t="shared" si="114"/>
        <v>6.2412115622701094</v>
      </c>
      <c r="AC471" s="3">
        <f t="shared" si="115"/>
        <v>4.672882885067736</v>
      </c>
      <c r="AD471" s="3">
        <f t="shared" si="116"/>
        <v>1.9608992870209292</v>
      </c>
      <c r="AE471" s="3">
        <f t="shared" si="117"/>
        <v>-1.1735761831902138</v>
      </c>
      <c r="AF471" s="3">
        <f t="shared" si="118"/>
        <v>-4.072642151457174</v>
      </c>
      <c r="AG471" s="18">
        <f t="shared" si="119"/>
        <v>8.4777677801394802</v>
      </c>
      <c r="AH471" s="3">
        <f t="shared" si="120"/>
        <v>4.8419560171803724</v>
      </c>
      <c r="AI471" s="3">
        <f t="shared" si="121"/>
        <v>0.94528328460459932</v>
      </c>
      <c r="AJ471" s="3">
        <f t="shared" si="122"/>
        <v>-0.24633085169381985</v>
      </c>
      <c r="AK471" s="3">
        <f t="shared" si="123"/>
        <v>-3.0671571796943269</v>
      </c>
      <c r="AL471" s="3">
        <f t="shared" si="124"/>
        <v>-4.3380604577407169</v>
      </c>
      <c r="AM471" s="3">
        <f t="shared" si="125"/>
        <v>2.3205761865908343</v>
      </c>
      <c r="AN471" t="str">
        <f t="shared" si="126"/>
        <v>BI-RUI-C018LD</v>
      </c>
      <c r="AO471" t="str">
        <f t="shared" si="127"/>
        <v>BI-RUI-C018LD</v>
      </c>
    </row>
    <row r="472" spans="1:41">
      <c r="A472" s="1">
        <v>39</v>
      </c>
      <c r="B472" t="s">
        <v>33</v>
      </c>
      <c r="C472" t="s">
        <v>100</v>
      </c>
      <c r="E472" s="5">
        <v>59.484553378010617</v>
      </c>
      <c r="F472" s="5">
        <v>58.867747224677522</v>
      </c>
      <c r="G472" s="5">
        <v>55.982347946053032</v>
      </c>
      <c r="H472" s="5">
        <v>60.684513717362762</v>
      </c>
      <c r="I472" s="5">
        <v>59.754709708145967</v>
      </c>
      <c r="J472" s="5">
        <v>52.672113687500847</v>
      </c>
      <c r="K472" s="5">
        <v>61.08852403677227</v>
      </c>
      <c r="L472" s="5">
        <v>60.605027617339822</v>
      </c>
      <c r="M472" s="5">
        <v>54.004481431801032</v>
      </c>
      <c r="N472" s="5">
        <v>60.745822953316939</v>
      </c>
      <c r="O472" s="5">
        <v>63.609909642496369</v>
      </c>
      <c r="P472" s="5">
        <v>55.876226652538413</v>
      </c>
      <c r="Q472" s="5">
        <v>63.69986156519181</v>
      </c>
      <c r="R472" s="5">
        <v>64.810671924787485</v>
      </c>
      <c r="S472" s="5">
        <v>61.47908594855393</v>
      </c>
      <c r="T472" s="5">
        <v>61.405098142825629</v>
      </c>
      <c r="U472" s="5">
        <v>66.236028130833844</v>
      </c>
      <c r="V472" s="5">
        <v>62.815359992606048</v>
      </c>
      <c r="W472" s="5">
        <v>58.292163803257473</v>
      </c>
      <c r="X472" s="5">
        <v>59.556736141557167</v>
      </c>
      <c r="Y472" s="5">
        <v>62.783503564134477</v>
      </c>
      <c r="Z472" s="3">
        <f t="shared" si="112"/>
        <v>3.5022054319575844</v>
      </c>
      <c r="AA472" s="3">
        <f t="shared" si="113"/>
        <v>8.0124000298619151</v>
      </c>
      <c r="AB472" s="3">
        <f t="shared" si="114"/>
        <v>7.0840426049712377</v>
      </c>
      <c r="AC472" s="3">
        <f t="shared" si="115"/>
        <v>4.8695963007785252</v>
      </c>
      <c r="AD472" s="3">
        <f t="shared" si="116"/>
        <v>2.22077561663788</v>
      </c>
      <c r="AE472" s="3">
        <f t="shared" si="117"/>
        <v>-1.4102618497804187</v>
      </c>
      <c r="AF472" s="3">
        <f t="shared" si="118"/>
        <v>-4.491339760877004</v>
      </c>
      <c r="AG472" s="18">
        <f t="shared" si="119"/>
        <v>0.61680615333309419</v>
      </c>
      <c r="AH472" s="3">
        <f t="shared" si="120"/>
        <v>2.8853992786244902</v>
      </c>
      <c r="AI472" s="3">
        <f t="shared" si="121"/>
        <v>0.48349641943244848</v>
      </c>
      <c r="AJ472" s="3">
        <f t="shared" si="122"/>
        <v>-2.8640866891794303</v>
      </c>
      <c r="AK472" s="3">
        <f t="shared" si="123"/>
        <v>-1.1108103595956749</v>
      </c>
      <c r="AL472" s="3">
        <f t="shared" si="124"/>
        <v>-4.830929988008215</v>
      </c>
      <c r="AM472" s="3">
        <f t="shared" si="125"/>
        <v>-1.2645723382996934</v>
      </c>
      <c r="AN472" t="str">
        <f t="shared" si="126"/>
        <v>BI-RUI-C018LD</v>
      </c>
      <c r="AO472" t="str">
        <f t="shared" si="127"/>
        <v>BI-RUI-C018LD</v>
      </c>
    </row>
    <row r="473" spans="1:41">
      <c r="A473" s="1">
        <v>540</v>
      </c>
      <c r="B473" t="s">
        <v>34</v>
      </c>
      <c r="C473" t="s">
        <v>100</v>
      </c>
      <c r="E473" s="5">
        <v>61.380460021010478</v>
      </c>
      <c r="F473" s="5">
        <v>61.37647314485227</v>
      </c>
      <c r="G473" s="5">
        <v>56.806002846898352</v>
      </c>
      <c r="H473" s="5">
        <v>61.899343114084623</v>
      </c>
      <c r="I473" s="5">
        <v>59.919763708404908</v>
      </c>
      <c r="J473" s="5">
        <v>55.708034894134911</v>
      </c>
      <c r="K473" s="5">
        <v>61.901645570499177</v>
      </c>
      <c r="L473" s="5">
        <v>61.829261645486987</v>
      </c>
      <c r="M473" s="5">
        <v>58.219983113978273</v>
      </c>
      <c r="N473" s="5">
        <v>62.538941051446059</v>
      </c>
      <c r="O473" s="5">
        <v>64.788854446143574</v>
      </c>
      <c r="P473" s="5">
        <v>58.648266778179853</v>
      </c>
      <c r="Q473" s="5">
        <v>64.686335208477644</v>
      </c>
      <c r="R473" s="5">
        <v>70.381613720914757</v>
      </c>
      <c r="S473" s="5">
        <v>62.728077894888543</v>
      </c>
      <c r="T473" s="5">
        <v>65.667916572998777</v>
      </c>
      <c r="U473" s="5">
        <v>71.057688794471602</v>
      </c>
      <c r="V473" s="5">
        <v>63.536520834668693</v>
      </c>
      <c r="W473" s="5">
        <v>59.518785178389393</v>
      </c>
      <c r="X473" s="5">
        <v>56.895296067837137</v>
      </c>
      <c r="Y473" s="5">
        <v>63.157888763562987</v>
      </c>
      <c r="Z473" s="3">
        <f t="shared" si="112"/>
        <v>4.5744571741121263</v>
      </c>
      <c r="AA473" s="3">
        <f t="shared" si="113"/>
        <v>6.1913082199497111</v>
      </c>
      <c r="AB473" s="3">
        <f t="shared" si="114"/>
        <v>3.681662456520904</v>
      </c>
      <c r="AC473" s="3">
        <f t="shared" si="115"/>
        <v>3.8906742732662067</v>
      </c>
      <c r="AD473" s="3">
        <f t="shared" si="116"/>
        <v>1.958257313589101</v>
      </c>
      <c r="AE473" s="3">
        <f t="shared" si="117"/>
        <v>2.1313957383300846</v>
      </c>
      <c r="AF473" s="3">
        <f t="shared" si="118"/>
        <v>-3.6391035851735936</v>
      </c>
      <c r="AG473" s="18">
        <f t="shared" si="119"/>
        <v>3.9868761582084744E-3</v>
      </c>
      <c r="AH473" s="3">
        <f t="shared" si="120"/>
        <v>4.5704702979539178</v>
      </c>
      <c r="AI473" s="3">
        <f t="shared" si="121"/>
        <v>7.238392501218982E-2</v>
      </c>
      <c r="AJ473" s="3">
        <f t="shared" si="122"/>
        <v>-2.2499133946975149</v>
      </c>
      <c r="AK473" s="3">
        <f t="shared" si="123"/>
        <v>-5.6952785124371132</v>
      </c>
      <c r="AL473" s="3">
        <f t="shared" si="124"/>
        <v>-5.3897722214728248</v>
      </c>
      <c r="AM473" s="3">
        <f t="shared" si="125"/>
        <v>2.6234891105522564</v>
      </c>
      <c r="AN473" t="str">
        <f t="shared" si="126"/>
        <v>BI-RUI-C018LD</v>
      </c>
      <c r="AO473" t="str">
        <f t="shared" si="127"/>
        <v>BI-RUI-C018LD</v>
      </c>
    </row>
    <row r="474" spans="1:41">
      <c r="A474" s="1">
        <v>414</v>
      </c>
      <c r="B474" t="s">
        <v>35</v>
      </c>
      <c r="C474" t="s">
        <v>100</v>
      </c>
      <c r="E474" s="5">
        <v>62.83210667101838</v>
      </c>
      <c r="F474" s="5">
        <v>61.153872871539399</v>
      </c>
      <c r="G474" s="5">
        <v>54.483656861706763</v>
      </c>
      <c r="H474" s="5">
        <v>61.922316988202589</v>
      </c>
      <c r="I474" s="5">
        <v>62.357785888980303</v>
      </c>
      <c r="J474" s="5">
        <v>57.928800951778072</v>
      </c>
      <c r="K474" s="5">
        <v>61.029360942414939</v>
      </c>
      <c r="L474" s="5">
        <v>62.166138897681023</v>
      </c>
      <c r="M474" s="5">
        <v>56.605903457004622</v>
      </c>
      <c r="N474" s="5">
        <v>65.38573863717275</v>
      </c>
      <c r="O474" s="5">
        <v>68.747106586449604</v>
      </c>
      <c r="P474" s="5">
        <v>56.990617719316532</v>
      </c>
      <c r="Q474" s="5">
        <v>66.016361987441726</v>
      </c>
      <c r="R474" s="5">
        <v>66.944945749997956</v>
      </c>
      <c r="S474" s="5">
        <v>61.713073803131131</v>
      </c>
      <c r="T474" s="5">
        <v>61.666763189892343</v>
      </c>
      <c r="U474" s="5">
        <v>67.269742084725877</v>
      </c>
      <c r="V474" s="5">
        <v>64.209296785103604</v>
      </c>
      <c r="W474" s="5">
        <v>68.466059030869658</v>
      </c>
      <c r="X474" s="5">
        <v>55.53875206746882</v>
      </c>
      <c r="Y474" s="5">
        <v>60.941954375956193</v>
      </c>
      <c r="Z474" s="3">
        <f t="shared" si="112"/>
        <v>8.3484498093116173</v>
      </c>
      <c r="AA474" s="3">
        <f t="shared" si="113"/>
        <v>3.9935160364245164</v>
      </c>
      <c r="AB474" s="3">
        <f t="shared" si="114"/>
        <v>4.4234574854103172</v>
      </c>
      <c r="AC474" s="3">
        <f t="shared" si="115"/>
        <v>8.3951209178562181</v>
      </c>
      <c r="AD474" s="3">
        <f t="shared" si="116"/>
        <v>4.3032881843105955</v>
      </c>
      <c r="AE474" s="3">
        <f t="shared" si="117"/>
        <v>-2.5425335952112604</v>
      </c>
      <c r="AF474" s="3">
        <f t="shared" si="118"/>
        <v>7.5241046549134651</v>
      </c>
      <c r="AG474" s="18">
        <f t="shared" si="119"/>
        <v>1.6782337994789813</v>
      </c>
      <c r="AH474" s="3">
        <f t="shared" si="120"/>
        <v>6.670216009832636</v>
      </c>
      <c r="AI474" s="3">
        <f t="shared" si="121"/>
        <v>-1.1367779552660835</v>
      </c>
      <c r="AJ474" s="3">
        <f t="shared" si="122"/>
        <v>-3.361367949276854</v>
      </c>
      <c r="AK474" s="3">
        <f t="shared" si="123"/>
        <v>-0.92858376255622943</v>
      </c>
      <c r="AL474" s="3">
        <f t="shared" si="124"/>
        <v>-5.6029788948335337</v>
      </c>
      <c r="AM474" s="3">
        <f t="shared" si="125"/>
        <v>12.927306963400838</v>
      </c>
      <c r="AN474" t="str">
        <f t="shared" si="126"/>
        <v>BI-RUI-C018LD</v>
      </c>
      <c r="AO474" t="str">
        <f t="shared" si="127"/>
        <v>BI-RUI-C018LD</v>
      </c>
    </row>
    <row r="475" spans="1:41">
      <c r="A475" s="1">
        <v>351</v>
      </c>
      <c r="B475" t="s">
        <v>36</v>
      </c>
      <c r="C475" t="s">
        <v>100</v>
      </c>
      <c r="E475" s="5">
        <v>60.670409774423682</v>
      </c>
      <c r="F475" s="5">
        <v>61.800116005752621</v>
      </c>
      <c r="G475" s="5">
        <v>56.732521501532808</v>
      </c>
      <c r="H475" s="5">
        <v>60.839909215221013</v>
      </c>
      <c r="I475" s="5">
        <v>63.332942901201797</v>
      </c>
      <c r="J475" s="5">
        <v>56.362325366063367</v>
      </c>
      <c r="K475" s="5">
        <v>61.63548563412985</v>
      </c>
      <c r="L475" s="5">
        <v>63.743242563174952</v>
      </c>
      <c r="M475" s="5">
        <v>56.758447739937253</v>
      </c>
      <c r="N475" s="5">
        <v>62.640490730352987</v>
      </c>
      <c r="O475" s="5">
        <v>63.935376741767307</v>
      </c>
      <c r="P475" s="5">
        <v>58.476137362203559</v>
      </c>
      <c r="Q475" s="5">
        <v>65.068801173586863</v>
      </c>
      <c r="R475" s="5">
        <v>64.171271602676129</v>
      </c>
      <c r="S475" s="5">
        <v>60.023635231682498</v>
      </c>
      <c r="T475" s="5">
        <v>62.020094261868948</v>
      </c>
      <c r="U475" s="5">
        <v>65.454518237686017</v>
      </c>
      <c r="V475" s="5">
        <v>62.2535475131033</v>
      </c>
      <c r="W475" s="5">
        <v>57.593738881919528</v>
      </c>
      <c r="X475" s="5">
        <v>58.936523496098367</v>
      </c>
      <c r="Y475" s="5">
        <v>60.400058959959892</v>
      </c>
      <c r="Z475" s="3">
        <f t="shared" si="112"/>
        <v>3.9378882728908735</v>
      </c>
      <c r="AA475" s="3">
        <f t="shared" si="113"/>
        <v>4.4775838491576465</v>
      </c>
      <c r="AB475" s="3">
        <f t="shared" si="114"/>
        <v>4.8770378941925969</v>
      </c>
      <c r="AC475" s="3">
        <f t="shared" si="115"/>
        <v>4.1643533681494276</v>
      </c>
      <c r="AD475" s="3">
        <f t="shared" si="116"/>
        <v>5.0451659419043651</v>
      </c>
      <c r="AE475" s="3">
        <f t="shared" si="117"/>
        <v>-0.23345325123435146</v>
      </c>
      <c r="AF475" s="3">
        <f t="shared" si="118"/>
        <v>-2.8063200780403648</v>
      </c>
      <c r="AG475" s="18">
        <f t="shared" si="119"/>
        <v>-1.1297062313289388</v>
      </c>
      <c r="AH475" s="3">
        <f t="shared" si="120"/>
        <v>5.0675945042198123</v>
      </c>
      <c r="AI475" s="3">
        <f t="shared" si="121"/>
        <v>-2.1077569290451024</v>
      </c>
      <c r="AJ475" s="3">
        <f t="shared" si="122"/>
        <v>-1.2948860114143201</v>
      </c>
      <c r="AK475" s="3">
        <f t="shared" si="123"/>
        <v>0.89752957091073426</v>
      </c>
      <c r="AL475" s="3">
        <f t="shared" si="124"/>
        <v>-3.4344239758170687</v>
      </c>
      <c r="AM475" s="3">
        <f t="shared" si="125"/>
        <v>-1.3427846141788393</v>
      </c>
      <c r="AN475" t="str">
        <f t="shared" si="126"/>
        <v>BI-RUI-C018LD</v>
      </c>
      <c r="AO475" t="str">
        <f t="shared" si="127"/>
        <v>BI-RUI-C018LD</v>
      </c>
    </row>
    <row r="476" spans="1:41">
      <c r="A476" s="1">
        <v>102</v>
      </c>
      <c r="B476" t="s">
        <v>37</v>
      </c>
      <c r="C476" t="s">
        <v>100</v>
      </c>
      <c r="E476" s="5">
        <v>63.907854530235298</v>
      </c>
      <c r="F476" s="5">
        <v>66.259704391997801</v>
      </c>
      <c r="G476" s="5">
        <v>65.586640131146467</v>
      </c>
      <c r="H476" s="5">
        <v>64.990194484196763</v>
      </c>
      <c r="I476" s="5">
        <v>67.675420380926511</v>
      </c>
      <c r="J476" s="5">
        <v>63.565450081830889</v>
      </c>
      <c r="K476" s="5">
        <v>63.255170772295159</v>
      </c>
      <c r="L476" s="5">
        <v>68.30945619694198</v>
      </c>
      <c r="M476" s="5">
        <v>63.881774938135017</v>
      </c>
      <c r="N476" s="5">
        <v>65.105458762696415</v>
      </c>
      <c r="O476" s="5">
        <v>73.222148424206978</v>
      </c>
      <c r="P476" s="5">
        <v>65.993392313399795</v>
      </c>
      <c r="Q476" s="5">
        <v>64.922734034632427</v>
      </c>
      <c r="R476" s="5">
        <v>68.022610891921914</v>
      </c>
      <c r="S476" s="5">
        <v>68.58040947814996</v>
      </c>
      <c r="T476" s="5">
        <v>64.067572628216311</v>
      </c>
      <c r="U476" s="5">
        <v>71.254622444377574</v>
      </c>
      <c r="V476" s="5">
        <v>67.884829736456268</v>
      </c>
      <c r="W476" s="5">
        <v>62.799039249788997</v>
      </c>
      <c r="X476" s="5">
        <v>65.579115351297347</v>
      </c>
      <c r="Y476" s="5">
        <v>69.772504408049002</v>
      </c>
      <c r="Z476" s="3">
        <f t="shared" si="112"/>
        <v>-1.6787856009111692</v>
      </c>
      <c r="AA476" s="3">
        <f t="shared" si="113"/>
        <v>1.4247444023658744</v>
      </c>
      <c r="AB476" s="3">
        <f t="shared" si="114"/>
        <v>-0.62660416583985779</v>
      </c>
      <c r="AC476" s="3">
        <f t="shared" si="115"/>
        <v>-0.88793355070338009</v>
      </c>
      <c r="AD476" s="3">
        <f t="shared" si="116"/>
        <v>-3.6576754435175332</v>
      </c>
      <c r="AE476" s="3">
        <f t="shared" si="117"/>
        <v>-3.8172571082399571</v>
      </c>
      <c r="AF476" s="3">
        <f t="shared" si="118"/>
        <v>-6.9734651582600051</v>
      </c>
      <c r="AG476" s="18">
        <f t="shared" si="119"/>
        <v>-2.3518498617625028</v>
      </c>
      <c r="AH476" s="3">
        <f t="shared" si="120"/>
        <v>0.67306426085133353</v>
      </c>
      <c r="AI476" s="3">
        <f t="shared" si="121"/>
        <v>-5.054285424646821</v>
      </c>
      <c r="AJ476" s="3">
        <f t="shared" si="122"/>
        <v>-8.1166896615105628</v>
      </c>
      <c r="AK476" s="3">
        <f t="shared" si="123"/>
        <v>-3.0998768572894875</v>
      </c>
      <c r="AL476" s="3">
        <f t="shared" si="124"/>
        <v>-7.187049816161263</v>
      </c>
      <c r="AM476" s="3">
        <f t="shared" si="125"/>
        <v>-2.7800761015083495</v>
      </c>
      <c r="AN476" t="str">
        <f t="shared" si="126"/>
        <v>BI-RUI-C018LD</v>
      </c>
      <c r="AO476" t="str">
        <f t="shared" si="127"/>
        <v>BI-RUI-C018LD</v>
      </c>
    </row>
    <row r="477" spans="1:41">
      <c r="A477" s="1">
        <v>664</v>
      </c>
      <c r="B477" t="s">
        <v>39</v>
      </c>
      <c r="C477" t="s">
        <v>100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71.541952579044079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3">
        <f t="shared" si="112"/>
        <v>0</v>
      </c>
      <c r="AA477" s="3">
        <f t="shared" si="113"/>
        <v>0</v>
      </c>
      <c r="AB477" s="3">
        <f t="shared" si="114"/>
        <v>0</v>
      </c>
      <c r="AC477" s="3">
        <f t="shared" si="115"/>
        <v>0</v>
      </c>
      <c r="AD477" s="3">
        <f t="shared" si="116"/>
        <v>71.541952579044079</v>
      </c>
      <c r="AE477" s="3">
        <f t="shared" si="117"/>
        <v>0</v>
      </c>
      <c r="AF477" s="3">
        <f t="shared" si="118"/>
        <v>0</v>
      </c>
      <c r="AG477" s="18">
        <f t="shared" si="119"/>
        <v>0</v>
      </c>
      <c r="AH477" s="3">
        <f t="shared" si="120"/>
        <v>0</v>
      </c>
      <c r="AI477" s="3">
        <f t="shared" si="121"/>
        <v>0</v>
      </c>
      <c r="AJ477" s="3">
        <f t="shared" si="122"/>
        <v>0</v>
      </c>
      <c r="AK477" s="3">
        <f t="shared" si="123"/>
        <v>71.541952579044079</v>
      </c>
      <c r="AL477" s="3">
        <f t="shared" si="124"/>
        <v>0</v>
      </c>
      <c r="AM477" s="3">
        <f t="shared" si="125"/>
        <v>0</v>
      </c>
      <c r="AN477" t="str">
        <f t="shared" si="126"/>
        <v/>
      </c>
      <c r="AO477" t="str">
        <f t="shared" si="127"/>
        <v/>
      </c>
    </row>
    <row r="478" spans="1:41">
      <c r="A478" s="1">
        <v>602</v>
      </c>
      <c r="B478" t="s">
        <v>40</v>
      </c>
      <c r="C478" t="s">
        <v>100</v>
      </c>
      <c r="E478" s="5">
        <v>56.151500985709347</v>
      </c>
      <c r="F478" s="5">
        <v>52.216159653222753</v>
      </c>
      <c r="G478" s="5">
        <v>49.524152126613288</v>
      </c>
      <c r="H478" s="5">
        <v>51.462610242699249</v>
      </c>
      <c r="I478" s="5">
        <v>49.348708196043319</v>
      </c>
      <c r="J478" s="5">
        <v>46.71703810786358</v>
      </c>
      <c r="K478" s="5">
        <v>68.585253951166393</v>
      </c>
      <c r="L478" s="5">
        <v>51.469998524687668</v>
      </c>
      <c r="M478" s="5">
        <v>48.285485600071411</v>
      </c>
      <c r="N478" s="5">
        <v>69.715769226762646</v>
      </c>
      <c r="O478" s="5">
        <v>51.816078374068411</v>
      </c>
      <c r="P478" s="5">
        <v>47.377539035398911</v>
      </c>
      <c r="Q478" s="5">
        <v>53.80584268127366</v>
      </c>
      <c r="R478" s="5">
        <v>57.050303137136169</v>
      </c>
      <c r="S478" s="5">
        <v>51.84435666481135</v>
      </c>
      <c r="T478" s="5">
        <v>56.016856143332653</v>
      </c>
      <c r="U478" s="5">
        <v>58.941239976344413</v>
      </c>
      <c r="V478" s="5">
        <v>57.066025976062377</v>
      </c>
      <c r="W478" s="5">
        <v>52.324843224397938</v>
      </c>
      <c r="X478" s="5">
        <v>50.026670554974977</v>
      </c>
      <c r="Y478" s="5">
        <v>54.264832569532288</v>
      </c>
      <c r="Z478" s="3">
        <f t="shared" si="112"/>
        <v>6.6273488590960596</v>
      </c>
      <c r="AA478" s="3">
        <f t="shared" si="113"/>
        <v>4.745572134835669</v>
      </c>
      <c r="AB478" s="3">
        <f t="shared" si="114"/>
        <v>20.299768351094983</v>
      </c>
      <c r="AC478" s="3">
        <f t="shared" si="115"/>
        <v>22.338230191363735</v>
      </c>
      <c r="AD478" s="3">
        <f t="shared" si="116"/>
        <v>1.9614860164623096</v>
      </c>
      <c r="AE478" s="3">
        <f t="shared" si="117"/>
        <v>-1.0491698327297243</v>
      </c>
      <c r="AF478" s="3">
        <f t="shared" si="118"/>
        <v>-1.9399893451343502</v>
      </c>
      <c r="AG478" s="18">
        <f t="shared" si="119"/>
        <v>3.935341332486594</v>
      </c>
      <c r="AH478" s="3">
        <f t="shared" si="120"/>
        <v>2.6920075266094656</v>
      </c>
      <c r="AI478" s="3">
        <f t="shared" si="121"/>
        <v>17.115255426478726</v>
      </c>
      <c r="AJ478" s="3">
        <f t="shared" si="122"/>
        <v>17.899690852694235</v>
      </c>
      <c r="AK478" s="3">
        <f t="shared" si="123"/>
        <v>-3.2444604558625088</v>
      </c>
      <c r="AL478" s="3">
        <f t="shared" si="124"/>
        <v>-2.9243838330117597</v>
      </c>
      <c r="AM478" s="3">
        <f t="shared" si="125"/>
        <v>2.2981726694229607</v>
      </c>
      <c r="AN478" t="str">
        <f t="shared" si="126"/>
        <v/>
      </c>
      <c r="AO478" t="str">
        <f t="shared" si="127"/>
        <v>BI-RUI-C018LD</v>
      </c>
    </row>
    <row r="479" spans="1:41" s="12" customFormat="1">
      <c r="A479" s="1">
        <v>164</v>
      </c>
      <c r="B479" s="12" t="s">
        <v>41</v>
      </c>
      <c r="C479" s="12" t="s">
        <v>100</v>
      </c>
      <c r="D479"/>
      <c r="E479" s="5">
        <v>54.081106553821193</v>
      </c>
      <c r="F479" s="5">
        <v>55.646944383280008</v>
      </c>
      <c r="G479" s="5">
        <v>47.583500720691887</v>
      </c>
      <c r="H479" s="5">
        <v>55.301380084901481</v>
      </c>
      <c r="I479" s="5">
        <v>55.953949042536948</v>
      </c>
      <c r="J479" s="5">
        <v>50.086128964626482</v>
      </c>
      <c r="K479" s="5">
        <v>58.758849402684973</v>
      </c>
      <c r="L479" s="5">
        <v>58.083567262691027</v>
      </c>
      <c r="M479" s="5">
        <v>50.402923075248289</v>
      </c>
      <c r="N479" s="5">
        <v>53.503514900348897</v>
      </c>
      <c r="O479" s="5">
        <v>56.906075789851293</v>
      </c>
      <c r="P479" s="5">
        <v>52.652434432846263</v>
      </c>
      <c r="Q479" s="5">
        <v>56.512313095976189</v>
      </c>
      <c r="R479" s="5">
        <v>62.090668046997408</v>
      </c>
      <c r="S479" s="5">
        <v>54.173632919000823</v>
      </c>
      <c r="T479" s="5">
        <v>54.372251309875857</v>
      </c>
      <c r="U479" s="5">
        <v>58.055050638525643</v>
      </c>
      <c r="V479" s="5">
        <v>56.053948574607674</v>
      </c>
      <c r="W479" s="5">
        <v>48.719662367180277</v>
      </c>
      <c r="X479" s="5">
        <v>48.820693794546067</v>
      </c>
      <c r="Y479" s="5">
        <v>52.74518977390224</v>
      </c>
      <c r="Z479" s="3">
        <f t="shared" si="112"/>
        <v>6.4976058331293061</v>
      </c>
      <c r="AA479" s="3">
        <f t="shared" si="113"/>
        <v>5.2152511202749992</v>
      </c>
      <c r="AB479" s="3">
        <f t="shared" si="114"/>
        <v>8.3559263274366842</v>
      </c>
      <c r="AC479" s="3">
        <f t="shared" si="115"/>
        <v>0.85108046750263355</v>
      </c>
      <c r="AD479" s="3">
        <f t="shared" si="116"/>
        <v>2.338680176975366</v>
      </c>
      <c r="AE479" s="3">
        <f t="shared" si="117"/>
        <v>-1.6816972647318167</v>
      </c>
      <c r="AF479" s="3">
        <f t="shared" si="118"/>
        <v>-4.0255274067219631</v>
      </c>
      <c r="AG479" s="18">
        <f t="shared" si="119"/>
        <v>-1.5658378294588147</v>
      </c>
      <c r="AH479" s="3">
        <f t="shared" si="120"/>
        <v>8.0634436625881207</v>
      </c>
      <c r="AI479" s="3">
        <f t="shared" si="121"/>
        <v>0.67528213999394637</v>
      </c>
      <c r="AJ479" s="3">
        <f t="shared" si="122"/>
        <v>-3.4025608895023964</v>
      </c>
      <c r="AK479" s="3">
        <f t="shared" si="123"/>
        <v>-5.5783549510212183</v>
      </c>
      <c r="AL479" s="3">
        <f t="shared" si="124"/>
        <v>-3.6827993286497858</v>
      </c>
      <c r="AM479" s="3">
        <f t="shared" si="125"/>
        <v>-0.10103142736578974</v>
      </c>
      <c r="AN479" t="str">
        <f t="shared" si="126"/>
        <v>BI-RUI-C018LD</v>
      </c>
      <c r="AO479" t="str">
        <f t="shared" si="127"/>
        <v>BI-RUI-C018LD</v>
      </c>
    </row>
    <row r="480" spans="1:41">
      <c r="A480" s="2">
        <v>227</v>
      </c>
      <c r="B480" t="s">
        <v>27</v>
      </c>
      <c r="C480" t="s">
        <v>101</v>
      </c>
      <c r="E480" s="5">
        <v>62.305774815748279</v>
      </c>
      <c r="F480" s="5">
        <v>62.963764521104942</v>
      </c>
      <c r="G480" s="5">
        <v>53.472697084590408</v>
      </c>
      <c r="H480" s="5">
        <v>62.773173784958757</v>
      </c>
      <c r="I480" s="5">
        <v>63.717042783597897</v>
      </c>
      <c r="J480" s="5">
        <v>56.567310994909363</v>
      </c>
      <c r="K480" s="5">
        <v>65.821509851128368</v>
      </c>
      <c r="L480" s="5">
        <v>65.216184755362946</v>
      </c>
      <c r="M480" s="5">
        <v>56.670713157435152</v>
      </c>
      <c r="N480" s="5">
        <v>64.882164554700253</v>
      </c>
      <c r="O480" s="5">
        <v>67.416173284044547</v>
      </c>
      <c r="P480" s="5">
        <v>58.576489359160817</v>
      </c>
      <c r="Q480" s="5">
        <v>62.077493066216761</v>
      </c>
      <c r="R480" s="5">
        <v>69.380285770683386</v>
      </c>
      <c r="S480" s="5">
        <v>62.649065801867991</v>
      </c>
      <c r="T480" s="5">
        <v>64.316119625306911</v>
      </c>
      <c r="U480" s="5">
        <v>73.165028416144438</v>
      </c>
      <c r="V480" s="5">
        <v>67.748253664081275</v>
      </c>
      <c r="W480" s="5">
        <v>56.808141136799257</v>
      </c>
      <c r="X480" s="5">
        <v>54.283826135003167</v>
      </c>
      <c r="Y480" s="5">
        <v>69.724467514625687</v>
      </c>
      <c r="Z480" s="3">
        <f t="shared" si="112"/>
        <v>8.8330777311578714</v>
      </c>
      <c r="AA480" s="3">
        <f t="shared" si="113"/>
        <v>6.2058627900493946</v>
      </c>
      <c r="AB480" s="3">
        <f t="shared" si="114"/>
        <v>9.1507966936932164</v>
      </c>
      <c r="AC480" s="3">
        <f t="shared" si="115"/>
        <v>6.3056751955394361</v>
      </c>
      <c r="AD480" s="3">
        <f t="shared" si="116"/>
        <v>-0.57157273565123035</v>
      </c>
      <c r="AE480" s="3">
        <f t="shared" si="117"/>
        <v>-3.4321340387743646</v>
      </c>
      <c r="AF480" s="3">
        <f t="shared" si="118"/>
        <v>-12.916326377826429</v>
      </c>
      <c r="AG480" s="18">
        <f t="shared" si="119"/>
        <v>-0.65798970535666257</v>
      </c>
      <c r="AH480" s="3">
        <f t="shared" si="120"/>
        <v>9.491067436514534</v>
      </c>
      <c r="AI480" s="3">
        <f t="shared" si="121"/>
        <v>0.60532509576542282</v>
      </c>
      <c r="AJ480" s="3">
        <f t="shared" si="122"/>
        <v>-2.5340087293442934</v>
      </c>
      <c r="AK480" s="3">
        <f t="shared" si="123"/>
        <v>-7.3027927044666257</v>
      </c>
      <c r="AL480" s="3">
        <f t="shared" si="124"/>
        <v>-8.8489087908375268</v>
      </c>
      <c r="AM480" s="3">
        <f t="shared" si="125"/>
        <v>2.52431500179609</v>
      </c>
      <c r="AN480" t="str">
        <f t="shared" si="126"/>
        <v>BI-RUI-C019LD</v>
      </c>
      <c r="AO480" t="str">
        <f t="shared" si="127"/>
        <v>BI-RUI-C019LD</v>
      </c>
    </row>
    <row r="481" spans="1:41">
      <c r="A481" s="1">
        <v>290</v>
      </c>
      <c r="B481" t="s">
        <v>30</v>
      </c>
      <c r="C481" t="s">
        <v>101</v>
      </c>
      <c r="E481" s="5">
        <v>65.403532966520089</v>
      </c>
      <c r="F481" s="5">
        <v>64.899691714937376</v>
      </c>
      <c r="G481" s="5">
        <v>57.38884051495149</v>
      </c>
      <c r="H481" s="5">
        <v>65.147449813998065</v>
      </c>
      <c r="I481" s="5">
        <v>66.652510407383033</v>
      </c>
      <c r="J481" s="5">
        <v>56.120088843900291</v>
      </c>
      <c r="K481" s="5">
        <v>63.691108018980422</v>
      </c>
      <c r="L481" s="5">
        <v>68.358261441913228</v>
      </c>
      <c r="M481" s="5">
        <v>58.759858304575197</v>
      </c>
      <c r="N481" s="5">
        <v>65.264550832036875</v>
      </c>
      <c r="O481" s="5">
        <v>70.306797753610866</v>
      </c>
      <c r="P481" s="5">
        <v>63.285308671257319</v>
      </c>
      <c r="Q481" s="5">
        <v>67.236364728196477</v>
      </c>
      <c r="R481" s="5">
        <v>75.321998728178428</v>
      </c>
      <c r="S481" s="5">
        <v>67.19640658353606</v>
      </c>
      <c r="T481" s="5">
        <v>73.180290980649573</v>
      </c>
      <c r="U481" s="5">
        <v>78.128507944917502</v>
      </c>
      <c r="V481" s="5">
        <v>71.162183253568557</v>
      </c>
      <c r="W481" s="5">
        <v>59.896595176258522</v>
      </c>
      <c r="X481" s="5">
        <v>59.394980459154347</v>
      </c>
      <c r="Y481" s="5">
        <v>70.861615854683706</v>
      </c>
      <c r="Z481" s="3">
        <f t="shared" si="112"/>
        <v>8.0146924515685996</v>
      </c>
      <c r="AA481" s="3">
        <f t="shared" si="113"/>
        <v>9.0273609700977744</v>
      </c>
      <c r="AB481" s="3">
        <f t="shared" si="114"/>
        <v>4.9312497144052259</v>
      </c>
      <c r="AC481" s="3">
        <f t="shared" si="115"/>
        <v>1.9792421607795561</v>
      </c>
      <c r="AD481" s="3">
        <f t="shared" si="116"/>
        <v>3.9958144660417361E-2</v>
      </c>
      <c r="AE481" s="3">
        <f t="shared" si="117"/>
        <v>2.0181077270810164</v>
      </c>
      <c r="AF481" s="3">
        <f t="shared" si="118"/>
        <v>-10.965020678425184</v>
      </c>
      <c r="AG481" s="18">
        <f t="shared" si="119"/>
        <v>0.50384125158271331</v>
      </c>
      <c r="AH481" s="3">
        <f t="shared" si="120"/>
        <v>7.5108511999858862</v>
      </c>
      <c r="AI481" s="3">
        <f t="shared" si="121"/>
        <v>-4.667153422932806</v>
      </c>
      <c r="AJ481" s="3">
        <f t="shared" si="122"/>
        <v>-5.0422469215739909</v>
      </c>
      <c r="AK481" s="3">
        <f t="shared" si="123"/>
        <v>-8.0856339999819511</v>
      </c>
      <c r="AL481" s="3">
        <f t="shared" si="124"/>
        <v>-4.9482169642679281</v>
      </c>
      <c r="AM481" s="3">
        <f t="shared" si="125"/>
        <v>0.50161471710417516</v>
      </c>
      <c r="AN481" t="str">
        <f t="shared" si="126"/>
        <v>BI-RUI-C019LD</v>
      </c>
      <c r="AO481" t="str">
        <f t="shared" si="127"/>
        <v>BI-RUI-C019LD</v>
      </c>
    </row>
    <row r="482" spans="1:41">
      <c r="A482" s="1">
        <v>478</v>
      </c>
      <c r="B482" t="s">
        <v>32</v>
      </c>
      <c r="C482" t="s">
        <v>101</v>
      </c>
      <c r="E482" s="5">
        <v>76.452289978226119</v>
      </c>
      <c r="F482" s="5">
        <v>67.918655227570625</v>
      </c>
      <c r="G482" s="5">
        <v>57.625885458029359</v>
      </c>
      <c r="H482" s="5">
        <v>70.263549382394444</v>
      </c>
      <c r="I482" s="5">
        <v>69.921285934628202</v>
      </c>
      <c r="J482" s="5">
        <v>58.735444577094242</v>
      </c>
      <c r="K482" s="5">
        <v>75.343329354322876</v>
      </c>
      <c r="L482" s="5">
        <v>71.004929635759709</v>
      </c>
      <c r="M482" s="5">
        <v>58.951924328440839</v>
      </c>
      <c r="N482" s="5">
        <v>67.87986716287061</v>
      </c>
      <c r="O482" s="5">
        <v>74.091296246557221</v>
      </c>
      <c r="P482" s="5">
        <v>61.494159990729713</v>
      </c>
      <c r="Q482" s="5">
        <v>70.036144272035216</v>
      </c>
      <c r="R482" s="5">
        <v>79.436824043734148</v>
      </c>
      <c r="S482" s="5">
        <v>71.901040527468808</v>
      </c>
      <c r="T482" s="5">
        <v>72.674752830159775</v>
      </c>
      <c r="U482" s="5">
        <v>81.615358811719119</v>
      </c>
      <c r="V482" s="5">
        <v>75.653377511735457</v>
      </c>
      <c r="W482" s="5">
        <v>63.300131265941843</v>
      </c>
      <c r="X482" s="5">
        <v>61.797396827851237</v>
      </c>
      <c r="Y482" s="5">
        <v>75.909648724918753</v>
      </c>
      <c r="Z482" s="3">
        <f t="shared" si="112"/>
        <v>18.82640452019676</v>
      </c>
      <c r="AA482" s="3">
        <f t="shared" si="113"/>
        <v>11.528104805300202</v>
      </c>
      <c r="AB482" s="3">
        <f t="shared" si="114"/>
        <v>16.391405025882037</v>
      </c>
      <c r="AC482" s="3">
        <f t="shared" si="115"/>
        <v>6.3857071721408971</v>
      </c>
      <c r="AD482" s="3">
        <f t="shared" si="116"/>
        <v>-1.8648962554335924</v>
      </c>
      <c r="AE482" s="3">
        <f t="shared" si="117"/>
        <v>-2.9786246815756812</v>
      </c>
      <c r="AF482" s="3">
        <f t="shared" si="118"/>
        <v>-12.60951745897691</v>
      </c>
      <c r="AG482" s="18">
        <f t="shared" si="119"/>
        <v>8.5336347506554944</v>
      </c>
      <c r="AH482" s="3">
        <f t="shared" si="120"/>
        <v>10.292769769541266</v>
      </c>
      <c r="AI482" s="3">
        <f t="shared" si="121"/>
        <v>4.3383997185631671</v>
      </c>
      <c r="AJ482" s="3">
        <f t="shared" si="122"/>
        <v>-6.2114290836866104</v>
      </c>
      <c r="AK482" s="3">
        <f t="shared" si="123"/>
        <v>-9.4006797716989325</v>
      </c>
      <c r="AL482" s="3">
        <f t="shared" si="124"/>
        <v>-8.9406059815593437</v>
      </c>
      <c r="AM482" s="3">
        <f t="shared" si="125"/>
        <v>1.5027344380906058</v>
      </c>
      <c r="AN482" t="str">
        <f t="shared" si="126"/>
        <v>BI-RUI-C019LD</v>
      </c>
      <c r="AO482" t="str">
        <f t="shared" si="127"/>
        <v>BI-RUI-C019LD</v>
      </c>
    </row>
    <row r="483" spans="1:41">
      <c r="A483" s="1">
        <v>40</v>
      </c>
      <c r="B483" t="s">
        <v>33</v>
      </c>
      <c r="C483" t="s">
        <v>101</v>
      </c>
      <c r="E483" s="5">
        <v>65.341400764887737</v>
      </c>
      <c r="F483" s="5">
        <v>68.708048650808564</v>
      </c>
      <c r="G483" s="5">
        <v>60.918371138980199</v>
      </c>
      <c r="H483" s="5">
        <v>66.912497536059035</v>
      </c>
      <c r="I483" s="5">
        <v>69.833618835114763</v>
      </c>
      <c r="J483" s="5">
        <v>57.45503877626156</v>
      </c>
      <c r="K483" s="5">
        <v>66.898724952075227</v>
      </c>
      <c r="L483" s="5">
        <v>71.770667611006331</v>
      </c>
      <c r="M483" s="5">
        <v>59.613839070598083</v>
      </c>
      <c r="N483" s="5">
        <v>67.274099716468626</v>
      </c>
      <c r="O483" s="5">
        <v>73.88318248051047</v>
      </c>
      <c r="P483" s="5">
        <v>62.971036442641058</v>
      </c>
      <c r="Q483" s="5">
        <v>69.616579659959214</v>
      </c>
      <c r="R483" s="5">
        <v>78.788049458409517</v>
      </c>
      <c r="S483" s="5">
        <v>71.0247493425979</v>
      </c>
      <c r="T483" s="5">
        <v>69.684482154718381</v>
      </c>
      <c r="U483" s="5">
        <v>79.703741074822318</v>
      </c>
      <c r="V483" s="5">
        <v>76.808521990643257</v>
      </c>
      <c r="W483" s="5">
        <v>62.673849381966782</v>
      </c>
      <c r="X483" s="5">
        <v>66.099879289555105</v>
      </c>
      <c r="Y483" s="5">
        <v>75.495890062752537</v>
      </c>
      <c r="Z483" s="3">
        <f t="shared" si="112"/>
        <v>4.4230296259075388</v>
      </c>
      <c r="AA483" s="3">
        <f t="shared" si="113"/>
        <v>9.4574587597974755</v>
      </c>
      <c r="AB483" s="3">
        <f t="shared" si="114"/>
        <v>7.2848858814771447</v>
      </c>
      <c r="AC483" s="3">
        <f t="shared" si="115"/>
        <v>4.3030632738275685</v>
      </c>
      <c r="AD483" s="3">
        <f t="shared" si="116"/>
        <v>-1.408169682638686</v>
      </c>
      <c r="AE483" s="3">
        <f t="shared" si="117"/>
        <v>-7.1240398359248758</v>
      </c>
      <c r="AF483" s="3">
        <f t="shared" si="118"/>
        <v>-12.822040680785754</v>
      </c>
      <c r="AG483" s="18">
        <f t="shared" si="119"/>
        <v>-3.3666478859208269</v>
      </c>
      <c r="AH483" s="3">
        <f t="shared" si="120"/>
        <v>7.7896775118283657</v>
      </c>
      <c r="AI483" s="3">
        <f t="shared" si="121"/>
        <v>-4.8719426589311041</v>
      </c>
      <c r="AJ483" s="3">
        <f t="shared" si="122"/>
        <v>-6.6090827640418439</v>
      </c>
      <c r="AK483" s="3">
        <f t="shared" si="123"/>
        <v>-9.1714697984503033</v>
      </c>
      <c r="AL483" s="3">
        <f t="shared" si="124"/>
        <v>-10.019258920103937</v>
      </c>
      <c r="AM483" s="3">
        <f t="shared" si="125"/>
        <v>-3.4260299075883225</v>
      </c>
      <c r="AN483" t="str">
        <f t="shared" si="126"/>
        <v>BI-RUI-C019LD</v>
      </c>
      <c r="AO483" t="str">
        <f t="shared" si="127"/>
        <v>BI-RUI-C019LD</v>
      </c>
    </row>
    <row r="484" spans="1:41">
      <c r="A484" s="1">
        <v>541</v>
      </c>
      <c r="B484" t="s">
        <v>34</v>
      </c>
      <c r="C484" t="s">
        <v>101</v>
      </c>
      <c r="E484" s="5">
        <v>67.515561930275481</v>
      </c>
      <c r="F484" s="5">
        <v>72.101682159285318</v>
      </c>
      <c r="G484" s="5">
        <v>61.740710225319702</v>
      </c>
      <c r="H484" s="5">
        <v>73.180365150738837</v>
      </c>
      <c r="I484" s="5">
        <v>70.638164624677728</v>
      </c>
      <c r="J484" s="5">
        <v>59.320548464859399</v>
      </c>
      <c r="K484" s="5">
        <v>68.092047975871111</v>
      </c>
      <c r="L484" s="5">
        <v>71.859681118387783</v>
      </c>
      <c r="M484" s="5">
        <v>62.304092666965978</v>
      </c>
      <c r="N484" s="5">
        <v>69.645822437952631</v>
      </c>
      <c r="O484" s="5">
        <v>75.206486863740423</v>
      </c>
      <c r="P484" s="5">
        <v>64.214407790749775</v>
      </c>
      <c r="Q484" s="5">
        <v>71.855601392867968</v>
      </c>
      <c r="R484" s="5">
        <v>81.385819840175799</v>
      </c>
      <c r="S484" s="5">
        <v>73.247171768292048</v>
      </c>
      <c r="T484" s="5">
        <v>73.591522968494999</v>
      </c>
      <c r="U484" s="5">
        <v>82.773793999674155</v>
      </c>
      <c r="V484" s="5">
        <v>77.569068896327991</v>
      </c>
      <c r="W484" s="5">
        <v>64.80158752925621</v>
      </c>
      <c r="X484" s="5">
        <v>63.546704037505492</v>
      </c>
      <c r="Y484" s="5">
        <v>76.481763502348358</v>
      </c>
      <c r="Z484" s="3">
        <f t="shared" si="112"/>
        <v>5.774851704955779</v>
      </c>
      <c r="AA484" s="3">
        <f t="shared" si="113"/>
        <v>13.859816685879437</v>
      </c>
      <c r="AB484" s="3">
        <f t="shared" si="114"/>
        <v>5.7879553089051328</v>
      </c>
      <c r="AC484" s="3">
        <f t="shared" si="115"/>
        <v>5.4314146472028568</v>
      </c>
      <c r="AD484" s="3">
        <f t="shared" si="116"/>
        <v>-1.3915703754240809</v>
      </c>
      <c r="AE484" s="3">
        <f t="shared" si="117"/>
        <v>-3.9775459278329919</v>
      </c>
      <c r="AF484" s="3">
        <f t="shared" si="118"/>
        <v>-11.680175973092148</v>
      </c>
      <c r="AG484" s="18">
        <f t="shared" si="119"/>
        <v>-4.5861202290098362</v>
      </c>
      <c r="AH484" s="3">
        <f t="shared" si="120"/>
        <v>10.360971933965615</v>
      </c>
      <c r="AI484" s="3">
        <f t="shared" si="121"/>
        <v>-3.7676331425166723</v>
      </c>
      <c r="AJ484" s="3">
        <f t="shared" si="122"/>
        <v>-5.5606644257877917</v>
      </c>
      <c r="AK484" s="3">
        <f t="shared" si="123"/>
        <v>-9.5302184473078313</v>
      </c>
      <c r="AL484" s="3">
        <f t="shared" si="124"/>
        <v>-9.1822710311791553</v>
      </c>
      <c r="AM484" s="3">
        <f t="shared" si="125"/>
        <v>1.2548834917507179</v>
      </c>
      <c r="AN484" t="str">
        <f t="shared" si="126"/>
        <v>BI-RUI-C019LD</v>
      </c>
      <c r="AO484" t="str">
        <f t="shared" si="127"/>
        <v>BI-RUI-C019LD</v>
      </c>
    </row>
    <row r="485" spans="1:41">
      <c r="A485" s="1">
        <v>415</v>
      </c>
      <c r="B485" t="s">
        <v>35</v>
      </c>
      <c r="C485" t="s">
        <v>101</v>
      </c>
      <c r="E485" s="5">
        <v>68.072266207532422</v>
      </c>
      <c r="F485" s="5">
        <v>69.716051491032374</v>
      </c>
      <c r="G485" s="5">
        <v>58.217881615903622</v>
      </c>
      <c r="H485" s="5">
        <v>67.931160294629905</v>
      </c>
      <c r="I485" s="5">
        <v>71.768062436356416</v>
      </c>
      <c r="J485" s="5">
        <v>60.731008507600492</v>
      </c>
      <c r="K485" s="5">
        <v>68.404074183514936</v>
      </c>
      <c r="L485" s="5">
        <v>72.335677972056004</v>
      </c>
      <c r="M485" s="5">
        <v>61.566883911517181</v>
      </c>
      <c r="N485" s="5">
        <v>69.924552269665</v>
      </c>
      <c r="O485" s="5">
        <v>76.188864153384401</v>
      </c>
      <c r="P485" s="5">
        <v>65.066169886236537</v>
      </c>
      <c r="Q485" s="5">
        <v>73.049073326645043</v>
      </c>
      <c r="R485" s="5">
        <v>78.853651691390482</v>
      </c>
      <c r="S485" s="5">
        <v>72.038435136415657</v>
      </c>
      <c r="T485" s="5">
        <v>70.350027492556649</v>
      </c>
      <c r="U485" s="5">
        <v>81.194683548344372</v>
      </c>
      <c r="V485" s="5">
        <v>76.533216141260709</v>
      </c>
      <c r="W485" s="5">
        <v>69.751071833835269</v>
      </c>
      <c r="X485" s="5">
        <v>62.083355940313112</v>
      </c>
      <c r="Y485" s="5">
        <v>75.974667741326982</v>
      </c>
      <c r="Z485" s="3">
        <f t="shared" si="112"/>
        <v>9.8543845916288006</v>
      </c>
      <c r="AA485" s="3">
        <f t="shared" si="113"/>
        <v>7.2001517870294123</v>
      </c>
      <c r="AB485" s="3">
        <f t="shared" si="114"/>
        <v>6.8371902719977555</v>
      </c>
      <c r="AC485" s="3">
        <f t="shared" si="115"/>
        <v>4.858382383428463</v>
      </c>
      <c r="AD485" s="3">
        <f t="shared" si="116"/>
        <v>1.0106381902293862</v>
      </c>
      <c r="AE485" s="3">
        <f t="shared" si="117"/>
        <v>-6.1831886487040606</v>
      </c>
      <c r="AF485" s="3">
        <f t="shared" si="118"/>
        <v>-6.2235959074917133</v>
      </c>
      <c r="AG485" s="18">
        <f t="shared" si="119"/>
        <v>-1.6437852834999518</v>
      </c>
      <c r="AH485" s="3">
        <f t="shared" si="120"/>
        <v>11.498169875128752</v>
      </c>
      <c r="AI485" s="3">
        <f t="shared" si="121"/>
        <v>-3.931603788541068</v>
      </c>
      <c r="AJ485" s="3">
        <f t="shared" si="122"/>
        <v>-6.264311883719401</v>
      </c>
      <c r="AK485" s="3">
        <f t="shared" si="123"/>
        <v>-5.8045783647454385</v>
      </c>
      <c r="AL485" s="3">
        <f t="shared" si="124"/>
        <v>-10.844656055787723</v>
      </c>
      <c r="AM485" s="3">
        <f t="shared" si="125"/>
        <v>7.667715893522157</v>
      </c>
      <c r="AN485" t="str">
        <f t="shared" si="126"/>
        <v>BI-RUI-C019LD</v>
      </c>
      <c r="AO485" t="str">
        <f t="shared" si="127"/>
        <v>BI-RUI-C019LD</v>
      </c>
    </row>
    <row r="486" spans="1:41">
      <c r="A486" s="1">
        <v>352</v>
      </c>
      <c r="B486" t="s">
        <v>36</v>
      </c>
      <c r="C486" t="s">
        <v>101</v>
      </c>
      <c r="E486" s="5">
        <v>66.7299027977826</v>
      </c>
      <c r="F486" s="5">
        <v>70.691442222942285</v>
      </c>
      <c r="G486" s="5">
        <v>59.339524807424112</v>
      </c>
      <c r="H486" s="5">
        <v>68.26529286270852</v>
      </c>
      <c r="I486" s="5">
        <v>72.119031658466724</v>
      </c>
      <c r="J486" s="5">
        <v>61.723803255331973</v>
      </c>
      <c r="K486" s="5">
        <v>68.317333631586749</v>
      </c>
      <c r="L486" s="5">
        <v>73.737680824723114</v>
      </c>
      <c r="M486" s="5">
        <v>60.778337102246951</v>
      </c>
      <c r="N486" s="5">
        <v>68.343045154445321</v>
      </c>
      <c r="O486" s="5">
        <v>74.753006615969923</v>
      </c>
      <c r="P486" s="5">
        <v>63.956989965356847</v>
      </c>
      <c r="Q486" s="5">
        <v>70.838603137977486</v>
      </c>
      <c r="R486" s="5">
        <v>77.675103606745751</v>
      </c>
      <c r="S486" s="5">
        <v>71.493986633003814</v>
      </c>
      <c r="T486" s="5">
        <v>70.281133048410155</v>
      </c>
      <c r="U486" s="5">
        <v>78.163351387846504</v>
      </c>
      <c r="V486" s="5">
        <v>74.638938217753093</v>
      </c>
      <c r="W486" s="5">
        <v>61.089605568907082</v>
      </c>
      <c r="X486" s="5">
        <v>61.853035517087577</v>
      </c>
      <c r="Y486" s="5">
        <v>72.352162492330308</v>
      </c>
      <c r="Z486" s="3">
        <f t="shared" si="112"/>
        <v>7.3903779903584876</v>
      </c>
      <c r="AA486" s="3">
        <f t="shared" si="113"/>
        <v>6.5414896073765476</v>
      </c>
      <c r="AB486" s="3">
        <f t="shared" si="114"/>
        <v>7.5389965293397978</v>
      </c>
      <c r="AC486" s="3">
        <f t="shared" si="115"/>
        <v>4.3860551890884736</v>
      </c>
      <c r="AD486" s="3">
        <f t="shared" si="116"/>
        <v>-0.65538349502632798</v>
      </c>
      <c r="AE486" s="3">
        <f t="shared" si="117"/>
        <v>-4.3578051693429387</v>
      </c>
      <c r="AF486" s="3">
        <f t="shared" si="118"/>
        <v>-11.262556923423226</v>
      </c>
      <c r="AG486" s="18">
        <f t="shared" si="119"/>
        <v>-3.9615394251596854</v>
      </c>
      <c r="AH486" s="3">
        <f t="shared" si="120"/>
        <v>11.351917415518173</v>
      </c>
      <c r="AI486" s="3">
        <f t="shared" si="121"/>
        <v>-5.4203471931363651</v>
      </c>
      <c r="AJ486" s="3">
        <f t="shared" si="122"/>
        <v>-6.4099614615246026</v>
      </c>
      <c r="AK486" s="3">
        <f t="shared" si="123"/>
        <v>-6.8365004687682642</v>
      </c>
      <c r="AL486" s="3">
        <f t="shared" si="124"/>
        <v>-7.8822183394363492</v>
      </c>
      <c r="AM486" s="3">
        <f t="shared" si="125"/>
        <v>-0.76342994818049448</v>
      </c>
      <c r="AN486" t="str">
        <f t="shared" si="126"/>
        <v>BI-RUI-C019LD</v>
      </c>
      <c r="AO486" t="str">
        <f t="shared" si="127"/>
        <v>BI-RUI-C019LD</v>
      </c>
    </row>
    <row r="487" spans="1:41">
      <c r="A487" s="1">
        <v>103</v>
      </c>
      <c r="B487" t="s">
        <v>37</v>
      </c>
      <c r="C487" t="s">
        <v>101</v>
      </c>
      <c r="E487" s="5">
        <v>69.963755780723261</v>
      </c>
      <c r="F487" s="5">
        <v>81.844628083565993</v>
      </c>
      <c r="G487" s="5">
        <v>76.725675289600858</v>
      </c>
      <c r="H487" s="5">
        <v>86.406604514822249</v>
      </c>
      <c r="I487" s="5">
        <v>88.297647880084682</v>
      </c>
      <c r="J487" s="5">
        <v>78.305659884101445</v>
      </c>
      <c r="K487" s="5">
        <v>85.763567519439164</v>
      </c>
      <c r="L487" s="5">
        <v>87.045145520006059</v>
      </c>
      <c r="M487" s="5">
        <v>82.281310273796805</v>
      </c>
      <c r="N487" s="5">
        <v>74.331762190347135</v>
      </c>
      <c r="O487" s="5">
        <v>85.947988841372307</v>
      </c>
      <c r="P487" s="5">
        <v>82.522861169026243</v>
      </c>
      <c r="Q487" s="5">
        <v>73.597313057809373</v>
      </c>
      <c r="R487" s="5">
        <v>83.903011594467998</v>
      </c>
      <c r="S487" s="5">
        <v>85.039050206967858</v>
      </c>
      <c r="T487" s="5">
        <v>75.141993848029571</v>
      </c>
      <c r="U487" s="5">
        <v>86.560332224887176</v>
      </c>
      <c r="V487" s="5">
        <v>83.534810624995771</v>
      </c>
      <c r="W487" s="5">
        <v>70.193413956581495</v>
      </c>
      <c r="X487" s="5">
        <v>80.08412571906554</v>
      </c>
      <c r="Y487" s="5">
        <v>85.120745275210652</v>
      </c>
      <c r="Z487" s="3">
        <f t="shared" si="112"/>
        <v>-6.7619195088775967</v>
      </c>
      <c r="AA487" s="3">
        <f t="shared" si="113"/>
        <v>8.1009446307208037</v>
      </c>
      <c r="AB487" s="3">
        <f t="shared" si="114"/>
        <v>3.4822572456423586</v>
      </c>
      <c r="AC487" s="3">
        <f t="shared" si="115"/>
        <v>-8.1910989786791077</v>
      </c>
      <c r="AD487" s="3">
        <f t="shared" si="116"/>
        <v>-11.441737149158484</v>
      </c>
      <c r="AE487" s="3">
        <f t="shared" si="117"/>
        <v>-8.3928167769661997</v>
      </c>
      <c r="AF487" s="3">
        <f t="shared" si="118"/>
        <v>-14.927331318629157</v>
      </c>
      <c r="AG487" s="18">
        <f t="shared" si="119"/>
        <v>-11.880872302842732</v>
      </c>
      <c r="AH487" s="3">
        <f t="shared" si="120"/>
        <v>5.1189527939651356</v>
      </c>
      <c r="AI487" s="3">
        <f t="shared" si="121"/>
        <v>-1.2815780005668955</v>
      </c>
      <c r="AJ487" s="3">
        <f t="shared" si="122"/>
        <v>-11.616226651025173</v>
      </c>
      <c r="AK487" s="3">
        <f t="shared" si="123"/>
        <v>-10.305698536658625</v>
      </c>
      <c r="AL487" s="3">
        <f t="shared" si="124"/>
        <v>-11.418338376857605</v>
      </c>
      <c r="AM487" s="3">
        <f t="shared" si="125"/>
        <v>-9.8907117624840453</v>
      </c>
      <c r="AN487" t="str">
        <f t="shared" si="126"/>
        <v>BI-RUI-C019LD</v>
      </c>
      <c r="AO487" t="str">
        <f t="shared" si="127"/>
        <v>BI-RUI-C019LD</v>
      </c>
    </row>
    <row r="488" spans="1:41">
      <c r="A488" s="1">
        <v>725</v>
      </c>
      <c r="B488" t="s">
        <v>38</v>
      </c>
      <c r="C488" t="s">
        <v>101</v>
      </c>
      <c r="E488" s="5">
        <v>90.284749340226384</v>
      </c>
      <c r="F488" s="5">
        <v>98.172785896640761</v>
      </c>
      <c r="G488" s="5">
        <v>90.70482242227888</v>
      </c>
      <c r="H488" s="5">
        <v>92.900338511977793</v>
      </c>
      <c r="I488" s="5">
        <v>93.358724954394177</v>
      </c>
      <c r="J488" s="5">
        <v>91.276124596322333</v>
      </c>
      <c r="K488" s="5">
        <v>93.789455716001413</v>
      </c>
      <c r="L488" s="5">
        <v>94.666343526783834</v>
      </c>
      <c r="M488" s="5">
        <v>85.432986666237952</v>
      </c>
      <c r="N488" s="5">
        <v>94.573787437515691</v>
      </c>
      <c r="O488" s="5">
        <v>98.979468493146655</v>
      </c>
      <c r="P488" s="5">
        <v>89.368170586442162</v>
      </c>
      <c r="Q488" s="5">
        <v>94.070728075307301</v>
      </c>
      <c r="R488" s="5">
        <v>99.587857340000738</v>
      </c>
      <c r="S488" s="5">
        <v>90.444430681820208</v>
      </c>
      <c r="T488" s="5">
        <v>94.950716804316613</v>
      </c>
      <c r="U488" s="5">
        <v>99.661342814461619</v>
      </c>
      <c r="V488" s="5">
        <v>93.826468787727919</v>
      </c>
      <c r="W488" s="5">
        <v>85.651581853304734</v>
      </c>
      <c r="X488" s="5">
        <v>84.607387260887933</v>
      </c>
      <c r="Y488" s="5">
        <v>88.558958695057854</v>
      </c>
      <c r="Z488" s="3">
        <f t="shared" si="112"/>
        <v>-0.42007308205249672</v>
      </c>
      <c r="AA488" s="3">
        <f t="shared" si="113"/>
        <v>1.62421391565546</v>
      </c>
      <c r="AB488" s="3">
        <f t="shared" si="114"/>
        <v>8.3564690497634615</v>
      </c>
      <c r="AC488" s="3">
        <f t="shared" si="115"/>
        <v>5.205616851073529</v>
      </c>
      <c r="AD488" s="3">
        <f t="shared" si="116"/>
        <v>3.6262973934870928</v>
      </c>
      <c r="AE488" s="3">
        <f t="shared" si="117"/>
        <v>1.1242480165886946</v>
      </c>
      <c r="AF488" s="3">
        <f t="shared" si="118"/>
        <v>-2.9073768417531198</v>
      </c>
      <c r="AG488" s="18">
        <f t="shared" si="119"/>
        <v>-7.8880365564143773</v>
      </c>
      <c r="AH488" s="3">
        <f t="shared" si="120"/>
        <v>7.4679634743618806</v>
      </c>
      <c r="AI488" s="3">
        <f t="shared" si="121"/>
        <v>-0.87688781078242073</v>
      </c>
      <c r="AJ488" s="3">
        <f t="shared" si="122"/>
        <v>-4.4056810556309642</v>
      </c>
      <c r="AK488" s="3">
        <f t="shared" si="123"/>
        <v>-5.5171292646934376</v>
      </c>
      <c r="AL488" s="3">
        <f t="shared" si="124"/>
        <v>-4.7106260101450061</v>
      </c>
      <c r="AM488" s="3">
        <f t="shared" si="125"/>
        <v>1.044194592416801</v>
      </c>
      <c r="AN488" t="str">
        <f t="shared" si="126"/>
        <v>BI-RUI-C019LD</v>
      </c>
      <c r="AO488" t="str">
        <f t="shared" si="127"/>
        <v>BI-RUI-C019LD</v>
      </c>
    </row>
    <row r="489" spans="1:41">
      <c r="A489" s="1">
        <v>665</v>
      </c>
      <c r="B489" t="s">
        <v>39</v>
      </c>
      <c r="C489" t="s">
        <v>101</v>
      </c>
      <c r="E489" s="5">
        <v>87.91314968415881</v>
      </c>
      <c r="F489" s="5">
        <v>90.840973472153607</v>
      </c>
      <c r="G489" s="5">
        <v>69.361268600155483</v>
      </c>
      <c r="H489" s="5">
        <v>88.801565753900903</v>
      </c>
      <c r="I489" s="5">
        <v>92.069981685741155</v>
      </c>
      <c r="J489" s="5">
        <v>84.373032811963924</v>
      </c>
      <c r="K489" s="5">
        <v>85.070204448238229</v>
      </c>
      <c r="L489" s="5">
        <v>87.814202476860174</v>
      </c>
      <c r="M489" s="5">
        <v>87.078510737922187</v>
      </c>
      <c r="N489" s="5">
        <v>86.619956853735374</v>
      </c>
      <c r="O489" s="5">
        <v>96.221331621003998</v>
      </c>
      <c r="P489" s="5">
        <v>81.963334288055947</v>
      </c>
      <c r="Q489" s="5">
        <v>90.953954924125128</v>
      </c>
      <c r="R489" s="5">
        <v>97.121231476157547</v>
      </c>
      <c r="S489" s="5">
        <v>87.690747820084482</v>
      </c>
      <c r="T489" s="5">
        <v>91.633646438006409</v>
      </c>
      <c r="U489" s="5">
        <v>95.500511684049798</v>
      </c>
      <c r="V489" s="5">
        <v>89.28898090270296</v>
      </c>
      <c r="W489" s="5">
        <v>77.993168091631247</v>
      </c>
      <c r="X489" s="5">
        <v>84.643639616142792</v>
      </c>
      <c r="Y489" s="5">
        <v>84.999448265302235</v>
      </c>
      <c r="Z489" s="3">
        <f t="shared" si="112"/>
        <v>18.551881084003327</v>
      </c>
      <c r="AA489" s="3">
        <f t="shared" si="113"/>
        <v>4.4285329419369788</v>
      </c>
      <c r="AB489" s="3">
        <f t="shared" si="114"/>
        <v>-2.0083062896839579</v>
      </c>
      <c r="AC489" s="3">
        <f t="shared" si="115"/>
        <v>4.6566225656794273</v>
      </c>
      <c r="AD489" s="3">
        <f t="shared" si="116"/>
        <v>3.2632071040406458</v>
      </c>
      <c r="AE489" s="3">
        <f t="shared" si="117"/>
        <v>2.3446655353034487</v>
      </c>
      <c r="AF489" s="3">
        <f t="shared" si="118"/>
        <v>-7.0062801736709872</v>
      </c>
      <c r="AG489" s="18">
        <f t="shared" si="119"/>
        <v>-2.9278237879947966</v>
      </c>
      <c r="AH489" s="3">
        <f t="shared" si="120"/>
        <v>21.479704871998123</v>
      </c>
      <c r="AI489" s="3">
        <f t="shared" si="121"/>
        <v>-2.7439980286219452</v>
      </c>
      <c r="AJ489" s="3">
        <f t="shared" si="122"/>
        <v>-9.6013747672686236</v>
      </c>
      <c r="AK489" s="3">
        <f t="shared" si="123"/>
        <v>-6.1672765520324191</v>
      </c>
      <c r="AL489" s="3">
        <f t="shared" si="124"/>
        <v>-3.866865246043389</v>
      </c>
      <c r="AM489" s="3">
        <f t="shared" si="125"/>
        <v>-6.6504715245115449</v>
      </c>
      <c r="AN489" t="str">
        <f t="shared" si="126"/>
        <v>BI-RUI-C019LD</v>
      </c>
      <c r="AO489" t="str">
        <f t="shared" si="127"/>
        <v>BI-RUI-C019LD</v>
      </c>
    </row>
    <row r="490" spans="1:41">
      <c r="A490" s="1">
        <v>603</v>
      </c>
      <c r="B490" t="s">
        <v>40</v>
      </c>
      <c r="C490" t="s">
        <v>101</v>
      </c>
      <c r="E490" s="5">
        <v>60.862757316020783</v>
      </c>
      <c r="F490" s="5">
        <v>61.63135557434606</v>
      </c>
      <c r="G490" s="5">
        <v>54.132116378307167</v>
      </c>
      <c r="H490" s="5">
        <v>72.296844973962052</v>
      </c>
      <c r="I490" s="5">
        <v>63.599000012500113</v>
      </c>
      <c r="J490" s="5">
        <v>52.755122588652071</v>
      </c>
      <c r="K490" s="5">
        <v>61.87048798523935</v>
      </c>
      <c r="L490" s="5">
        <v>66.128265149489678</v>
      </c>
      <c r="M490" s="5">
        <v>55.049662064618339</v>
      </c>
      <c r="N490" s="5">
        <v>61.996031011912002</v>
      </c>
      <c r="O490" s="5">
        <v>67.237487458935902</v>
      </c>
      <c r="P490" s="5">
        <v>56.033300413788822</v>
      </c>
      <c r="Q490" s="5">
        <v>63.773513660262488</v>
      </c>
      <c r="R490" s="5">
        <v>72.790687049795764</v>
      </c>
      <c r="S490" s="5">
        <v>65.090320258090031</v>
      </c>
      <c r="T490" s="5">
        <v>66.264061483332156</v>
      </c>
      <c r="U490" s="5">
        <v>76.173844026698845</v>
      </c>
      <c r="V490" s="5">
        <v>69.591247892627749</v>
      </c>
      <c r="W490" s="5">
        <v>57.151024572385339</v>
      </c>
      <c r="X490" s="5">
        <v>57.420796061014812</v>
      </c>
      <c r="Y490" s="5">
        <v>69.434034751601686</v>
      </c>
      <c r="Z490" s="3">
        <f t="shared" si="112"/>
        <v>6.7306409377136163</v>
      </c>
      <c r="AA490" s="3">
        <f t="shared" si="113"/>
        <v>19.541722385309981</v>
      </c>
      <c r="AB490" s="3">
        <f t="shared" si="114"/>
        <v>6.8208259206210116</v>
      </c>
      <c r="AC490" s="3">
        <f t="shared" si="115"/>
        <v>5.96273059812318</v>
      </c>
      <c r="AD490" s="3">
        <f t="shared" si="116"/>
        <v>-1.3168065978275436</v>
      </c>
      <c r="AE490" s="3">
        <f t="shared" si="117"/>
        <v>-3.3271864092955923</v>
      </c>
      <c r="AF490" s="3">
        <f t="shared" si="118"/>
        <v>-12.283010179216348</v>
      </c>
      <c r="AG490" s="18">
        <f t="shared" si="119"/>
        <v>-0.76859825832527662</v>
      </c>
      <c r="AH490" s="3">
        <f t="shared" si="120"/>
        <v>7.4992391960388929</v>
      </c>
      <c r="AI490" s="3">
        <f t="shared" si="121"/>
        <v>-4.2577771642503279</v>
      </c>
      <c r="AJ490" s="3">
        <f t="shared" si="122"/>
        <v>-5.2414564470239</v>
      </c>
      <c r="AK490" s="3">
        <f t="shared" si="123"/>
        <v>-9.0171733895332764</v>
      </c>
      <c r="AL490" s="3">
        <f t="shared" si="124"/>
        <v>-9.9097825433666884</v>
      </c>
      <c r="AM490" s="3">
        <f t="shared" si="125"/>
        <v>-0.26977148862947331</v>
      </c>
      <c r="AN490" t="str">
        <f t="shared" si="126"/>
        <v>BI-RUI-C019LD</v>
      </c>
      <c r="AO490" t="str">
        <f t="shared" si="127"/>
        <v>BI-RUI-C019LD</v>
      </c>
    </row>
    <row r="491" spans="1:41" s="12" customFormat="1">
      <c r="A491" s="1">
        <v>165</v>
      </c>
      <c r="B491" s="12" t="s">
        <v>41</v>
      </c>
      <c r="C491" s="12" t="s">
        <v>101</v>
      </c>
      <c r="D491"/>
      <c r="E491" s="5">
        <v>62.081086225768729</v>
      </c>
      <c r="F491" s="5">
        <v>66.562151605863733</v>
      </c>
      <c r="G491" s="5">
        <v>53.789105040645182</v>
      </c>
      <c r="H491" s="5">
        <v>63.374710554601791</v>
      </c>
      <c r="I491" s="5">
        <v>67.545325399670716</v>
      </c>
      <c r="J491" s="5">
        <v>58.676069540725578</v>
      </c>
      <c r="K491" s="5">
        <v>64.79826748963292</v>
      </c>
      <c r="L491" s="5">
        <v>70.437311855209458</v>
      </c>
      <c r="M491" s="5">
        <v>59.959501426215773</v>
      </c>
      <c r="N491" s="5">
        <v>64.246305037602511</v>
      </c>
      <c r="O491" s="5">
        <v>69.945954825644179</v>
      </c>
      <c r="P491" s="5">
        <v>61.461264739761937</v>
      </c>
      <c r="Q491" s="5">
        <v>66.64977826947117</v>
      </c>
      <c r="R491" s="5">
        <v>75.720532207681842</v>
      </c>
      <c r="S491" s="5">
        <v>66.174720299926719</v>
      </c>
      <c r="T491" s="5">
        <v>66.899481767887295</v>
      </c>
      <c r="U491" s="5">
        <v>74.912532907776281</v>
      </c>
      <c r="V491" s="5">
        <v>69.932161338368729</v>
      </c>
      <c r="W491" s="5">
        <v>56.445611486282708</v>
      </c>
      <c r="X491" s="5">
        <v>57.116124303992152</v>
      </c>
      <c r="Y491" s="5">
        <v>67.976716478339057</v>
      </c>
      <c r="Z491" s="3">
        <f t="shared" si="112"/>
        <v>8.2919811851235465</v>
      </c>
      <c r="AA491" s="3">
        <f t="shared" si="113"/>
        <v>4.6986410138762125</v>
      </c>
      <c r="AB491" s="3">
        <f t="shared" si="114"/>
        <v>4.8387660634171468</v>
      </c>
      <c r="AC491" s="3">
        <f t="shared" si="115"/>
        <v>2.7850402978405739</v>
      </c>
      <c r="AD491" s="3">
        <f t="shared" si="116"/>
        <v>0.47505796954445145</v>
      </c>
      <c r="AE491" s="3">
        <f t="shared" si="117"/>
        <v>-3.0326795704814344</v>
      </c>
      <c r="AF491" s="3">
        <f t="shared" si="118"/>
        <v>-11.531104992056349</v>
      </c>
      <c r="AG491" s="18">
        <f t="shared" si="119"/>
        <v>-4.4810653800950035</v>
      </c>
      <c r="AH491" s="3">
        <f t="shared" si="120"/>
        <v>12.77304656521855</v>
      </c>
      <c r="AI491" s="3">
        <f t="shared" si="121"/>
        <v>-5.6390443655765381</v>
      </c>
      <c r="AJ491" s="3">
        <f t="shared" si="122"/>
        <v>-5.6996497880416683</v>
      </c>
      <c r="AK491" s="3">
        <f t="shared" si="123"/>
        <v>-9.0707539382106717</v>
      </c>
      <c r="AL491" s="3">
        <f t="shared" si="124"/>
        <v>-8.0130511398889865</v>
      </c>
      <c r="AM491" s="3">
        <f t="shared" si="125"/>
        <v>-0.67051281770944371</v>
      </c>
      <c r="AN491" t="str">
        <f t="shared" si="126"/>
        <v>BI-RUI-C019LD</v>
      </c>
      <c r="AO491" t="str">
        <f t="shared" si="127"/>
        <v>BI-RUI-C019LD</v>
      </c>
    </row>
    <row r="492" spans="1:41">
      <c r="A492" s="2">
        <v>228</v>
      </c>
      <c r="B492" t="s">
        <v>27</v>
      </c>
      <c r="C492" t="s">
        <v>102</v>
      </c>
      <c r="E492" s="5">
        <v>68.577846226430168</v>
      </c>
      <c r="F492" s="5">
        <v>63.586820177929297</v>
      </c>
      <c r="G492" s="5">
        <v>61.963207379668177</v>
      </c>
      <c r="H492" s="5">
        <v>69.766020011381741</v>
      </c>
      <c r="I492" s="5">
        <v>74.342152041946079</v>
      </c>
      <c r="J492" s="5">
        <v>60.114115148996923</v>
      </c>
      <c r="K492" s="5">
        <v>72.990875069532095</v>
      </c>
      <c r="L492" s="5">
        <v>75.425139651187123</v>
      </c>
      <c r="M492" s="5">
        <v>63.969872841857338</v>
      </c>
      <c r="N492" s="5">
        <v>72.634599127620078</v>
      </c>
      <c r="O492" s="5">
        <v>76.814351122584739</v>
      </c>
      <c r="P492" s="5">
        <v>68.21798660522785</v>
      </c>
      <c r="Q492" s="5">
        <v>70.582629702505031</v>
      </c>
      <c r="R492" s="5">
        <v>78.735921341073251</v>
      </c>
      <c r="S492" s="5">
        <v>72.112011348968565</v>
      </c>
      <c r="T492" s="5">
        <v>72.623357293750786</v>
      </c>
      <c r="U492" s="5">
        <v>79.733481827971303</v>
      </c>
      <c r="V492" s="5">
        <v>74.192075553399604</v>
      </c>
      <c r="W492" s="5">
        <v>64.509726872080662</v>
      </c>
      <c r="X492" s="5">
        <v>64.885348610389798</v>
      </c>
      <c r="Y492" s="5">
        <v>73.426146461048887</v>
      </c>
      <c r="Z492" s="3">
        <f t="shared" si="112"/>
        <v>6.6146388467619914</v>
      </c>
      <c r="AA492" s="3">
        <f t="shared" si="113"/>
        <v>9.6519048623848178</v>
      </c>
      <c r="AB492" s="3">
        <f t="shared" si="114"/>
        <v>9.0210022276747566</v>
      </c>
      <c r="AC492" s="3">
        <f t="shared" si="115"/>
        <v>4.4166125223922279</v>
      </c>
      <c r="AD492" s="3">
        <f t="shared" si="116"/>
        <v>-1.5293816464635341</v>
      </c>
      <c r="AE492" s="3">
        <f t="shared" si="117"/>
        <v>-1.5687182596488185</v>
      </c>
      <c r="AF492" s="3">
        <f t="shared" si="118"/>
        <v>-8.9164195889682247</v>
      </c>
      <c r="AG492" s="18">
        <f t="shared" si="119"/>
        <v>4.9910260485008706</v>
      </c>
      <c r="AH492" s="3">
        <f t="shared" si="120"/>
        <v>1.6236127982611208</v>
      </c>
      <c r="AI492" s="3">
        <f t="shared" si="121"/>
        <v>-2.4342645816550288</v>
      </c>
      <c r="AJ492" s="3">
        <f t="shared" si="122"/>
        <v>-4.1797519949646613</v>
      </c>
      <c r="AK492" s="3">
        <f t="shared" si="123"/>
        <v>-8.1532916385682199</v>
      </c>
      <c r="AL492" s="3">
        <f t="shared" si="124"/>
        <v>-7.1101245342205175</v>
      </c>
      <c r="AM492" s="3">
        <f t="shared" si="125"/>
        <v>-0.37562173830913537</v>
      </c>
      <c r="AN492" t="str">
        <f t="shared" si="126"/>
        <v>BI-RUI-C020LD</v>
      </c>
      <c r="AO492" t="str">
        <f t="shared" si="127"/>
        <v>BI-RUI-C020LD</v>
      </c>
    </row>
    <row r="493" spans="1:41">
      <c r="A493" s="1">
        <v>291</v>
      </c>
      <c r="B493" t="s">
        <v>30</v>
      </c>
      <c r="C493" t="s">
        <v>102</v>
      </c>
      <c r="E493" s="5">
        <v>62.380935877444948</v>
      </c>
      <c r="F493" s="5">
        <v>61.03366768345473</v>
      </c>
      <c r="G493" s="5">
        <v>57.030244266476018</v>
      </c>
      <c r="H493" s="5">
        <v>62.974042142994719</v>
      </c>
      <c r="I493" s="5">
        <v>62.006632533334681</v>
      </c>
      <c r="J493" s="5">
        <v>53.245165437459761</v>
      </c>
      <c r="K493" s="5">
        <v>65.242065164976736</v>
      </c>
      <c r="L493" s="5">
        <v>64.995767871425954</v>
      </c>
      <c r="M493" s="5">
        <v>58.865045561882503</v>
      </c>
      <c r="N493" s="5">
        <v>72.042517980934406</v>
      </c>
      <c r="O493" s="5">
        <v>73.915354296781089</v>
      </c>
      <c r="P493" s="5">
        <v>66.504096590576566</v>
      </c>
      <c r="Q493" s="5">
        <v>67.575730834037884</v>
      </c>
      <c r="R493" s="5">
        <v>74.747161456958366</v>
      </c>
      <c r="S493" s="5">
        <v>69.345348348934962</v>
      </c>
      <c r="T493" s="5">
        <v>72.466972547504383</v>
      </c>
      <c r="U493" s="5">
        <v>76.610513632326928</v>
      </c>
      <c r="V493" s="5">
        <v>69.038291768378372</v>
      </c>
      <c r="W493" s="5">
        <v>59.039674173521277</v>
      </c>
      <c r="X493" s="5">
        <v>61.493138965187953</v>
      </c>
      <c r="Y493" s="5">
        <v>70.729641147625401</v>
      </c>
      <c r="Z493" s="3">
        <f t="shared" si="112"/>
        <v>5.35069161096893</v>
      </c>
      <c r="AA493" s="3">
        <f t="shared" si="113"/>
        <v>9.7288767055349581</v>
      </c>
      <c r="AB493" s="3">
        <f t="shared" si="114"/>
        <v>6.377019603094233</v>
      </c>
      <c r="AC493" s="3">
        <f t="shared" si="115"/>
        <v>5.5384213903578399</v>
      </c>
      <c r="AD493" s="3">
        <f t="shared" si="116"/>
        <v>-1.7696175148970781</v>
      </c>
      <c r="AE493" s="3">
        <f t="shared" si="117"/>
        <v>3.4286807791260117</v>
      </c>
      <c r="AF493" s="3">
        <f t="shared" si="118"/>
        <v>-11.689966974104124</v>
      </c>
      <c r="AG493" s="18">
        <f t="shared" si="119"/>
        <v>1.3472681939902174</v>
      </c>
      <c r="AH493" s="3">
        <f t="shared" si="120"/>
        <v>4.0034234169787126</v>
      </c>
      <c r="AI493" s="3">
        <f t="shared" si="121"/>
        <v>0.24629729355078211</v>
      </c>
      <c r="AJ493" s="3">
        <f t="shared" si="122"/>
        <v>-1.8728363158466834</v>
      </c>
      <c r="AK493" s="3">
        <f t="shared" si="123"/>
        <v>-7.1714306229204823</v>
      </c>
      <c r="AL493" s="3">
        <f t="shared" si="124"/>
        <v>-4.1435410848225445</v>
      </c>
      <c r="AM493" s="3">
        <f t="shared" si="125"/>
        <v>-2.4534647916666756</v>
      </c>
      <c r="AN493" t="str">
        <f t="shared" si="126"/>
        <v>BI-RUI-C020LD</v>
      </c>
      <c r="AO493" t="str">
        <f t="shared" si="127"/>
        <v>BI-RUI-C020LD</v>
      </c>
    </row>
    <row r="494" spans="1:41">
      <c r="A494" s="1">
        <v>479</v>
      </c>
      <c r="B494" t="s">
        <v>32</v>
      </c>
      <c r="C494" t="s">
        <v>102</v>
      </c>
      <c r="E494" s="5">
        <v>66.03769249810702</v>
      </c>
      <c r="F494" s="5">
        <v>65.619014325699084</v>
      </c>
      <c r="G494" s="5">
        <v>58.393101678174439</v>
      </c>
      <c r="H494" s="5">
        <v>68.905477779249267</v>
      </c>
      <c r="I494" s="5">
        <v>72.171152243030249</v>
      </c>
      <c r="J494" s="5">
        <v>59.638983014815388</v>
      </c>
      <c r="K494" s="5">
        <v>67.258460282665624</v>
      </c>
      <c r="L494" s="5">
        <v>68.968716403706608</v>
      </c>
      <c r="M494" s="5">
        <v>59.74274822949188</v>
      </c>
      <c r="N494" s="5">
        <v>68.934514725732441</v>
      </c>
      <c r="O494" s="5">
        <v>74.005819683693915</v>
      </c>
      <c r="P494" s="5">
        <v>61.352144344165147</v>
      </c>
      <c r="Q494" s="5">
        <v>69.506658954107067</v>
      </c>
      <c r="R494" s="5">
        <v>78.157095675698088</v>
      </c>
      <c r="S494" s="5">
        <v>68.965959427620746</v>
      </c>
      <c r="T494" s="5">
        <v>70.609440454194058</v>
      </c>
      <c r="U494" s="5">
        <v>79.129208493660585</v>
      </c>
      <c r="V494" s="5">
        <v>72.85877817492316</v>
      </c>
      <c r="W494" s="5">
        <v>64.317914740140509</v>
      </c>
      <c r="X494" s="5">
        <v>63.891583520808261</v>
      </c>
      <c r="Y494" s="5">
        <v>74.405607027517163</v>
      </c>
      <c r="Z494" s="3">
        <f t="shared" si="112"/>
        <v>7.6445908199325814</v>
      </c>
      <c r="AA494" s="3">
        <f t="shared" si="113"/>
        <v>9.2664947644338795</v>
      </c>
      <c r="AB494" s="3">
        <f t="shared" si="114"/>
        <v>7.5157120531737434</v>
      </c>
      <c r="AC494" s="3">
        <f t="shared" si="115"/>
        <v>7.5823703815672943</v>
      </c>
      <c r="AD494" s="3">
        <f t="shared" si="116"/>
        <v>0.54069952648632125</v>
      </c>
      <c r="AE494" s="3">
        <f t="shared" si="117"/>
        <v>-2.2493377207291019</v>
      </c>
      <c r="AF494" s="3">
        <f t="shared" si="118"/>
        <v>-10.087692287376655</v>
      </c>
      <c r="AG494" s="18">
        <f t="shared" si="119"/>
        <v>0.4186781724079367</v>
      </c>
      <c r="AH494" s="3">
        <f t="shared" si="120"/>
        <v>7.2259126475246447</v>
      </c>
      <c r="AI494" s="3">
        <f t="shared" si="121"/>
        <v>-1.7102561210409846</v>
      </c>
      <c r="AJ494" s="3">
        <f t="shared" si="122"/>
        <v>-5.0713049579614733</v>
      </c>
      <c r="AK494" s="3">
        <f t="shared" si="123"/>
        <v>-8.6504367215910207</v>
      </c>
      <c r="AL494" s="3">
        <f t="shared" si="124"/>
        <v>-8.5197680394665269</v>
      </c>
      <c r="AM494" s="3">
        <f t="shared" si="125"/>
        <v>0.42633121933224771</v>
      </c>
      <c r="AN494" t="str">
        <f t="shared" si="126"/>
        <v>BI-RUI-C020LD</v>
      </c>
      <c r="AO494" t="str">
        <f t="shared" si="127"/>
        <v>BI-RUI-C020LD</v>
      </c>
    </row>
    <row r="495" spans="1:41">
      <c r="A495" s="1">
        <v>41</v>
      </c>
      <c r="B495" t="s">
        <v>33</v>
      </c>
      <c r="C495" t="s">
        <v>102</v>
      </c>
      <c r="E495" s="5">
        <v>66.962483592179169</v>
      </c>
      <c r="F495" s="5">
        <v>70.094357199019171</v>
      </c>
      <c r="G495" s="5">
        <v>62.444047966811013</v>
      </c>
      <c r="H495" s="5">
        <v>68.462630329857333</v>
      </c>
      <c r="I495" s="5">
        <v>70.391147891369769</v>
      </c>
      <c r="J495" s="5">
        <v>61.150581236574332</v>
      </c>
      <c r="K495" s="5">
        <v>67.962703227410074</v>
      </c>
      <c r="L495" s="5">
        <v>72.792196094592299</v>
      </c>
      <c r="M495" s="5">
        <v>60.675483458639427</v>
      </c>
      <c r="N495" s="5">
        <v>68.965128909463274</v>
      </c>
      <c r="O495" s="5">
        <v>74.462189919298211</v>
      </c>
      <c r="P495" s="5">
        <v>63.862556413715787</v>
      </c>
      <c r="Q495" s="5">
        <v>71.459797513502707</v>
      </c>
      <c r="R495" s="5">
        <v>81.123404115143586</v>
      </c>
      <c r="S495" s="5">
        <v>72.048946474344945</v>
      </c>
      <c r="T495" s="5">
        <v>74.771978693946053</v>
      </c>
      <c r="U495" s="5">
        <v>84.864128504640178</v>
      </c>
      <c r="V495" s="5">
        <v>77.019863858327241</v>
      </c>
      <c r="W495" s="5">
        <v>69.263062549597237</v>
      </c>
      <c r="X495" s="5">
        <v>70.556842234748999</v>
      </c>
      <c r="Y495" s="5">
        <v>77.349854188268822</v>
      </c>
      <c r="Z495" s="3">
        <f t="shared" si="112"/>
        <v>4.5184356253681557</v>
      </c>
      <c r="AA495" s="3">
        <f t="shared" si="113"/>
        <v>7.3120490932830009</v>
      </c>
      <c r="AB495" s="3">
        <f t="shared" si="114"/>
        <v>7.2872197687706475</v>
      </c>
      <c r="AC495" s="3">
        <f t="shared" si="115"/>
        <v>5.1025724957474878</v>
      </c>
      <c r="AD495" s="3">
        <f t="shared" si="116"/>
        <v>-0.58914896084223756</v>
      </c>
      <c r="AE495" s="3">
        <f t="shared" si="117"/>
        <v>-2.2478851643811879</v>
      </c>
      <c r="AF495" s="3">
        <f t="shared" si="118"/>
        <v>-8.0867916386715848</v>
      </c>
      <c r="AG495" s="18">
        <f t="shared" si="119"/>
        <v>-3.1318736068400028</v>
      </c>
      <c r="AH495" s="3">
        <f t="shared" si="120"/>
        <v>7.6503092322081585</v>
      </c>
      <c r="AI495" s="3">
        <f t="shared" si="121"/>
        <v>-4.8294928671822248</v>
      </c>
      <c r="AJ495" s="3">
        <f t="shared" si="122"/>
        <v>-5.4970610098349368</v>
      </c>
      <c r="AK495" s="3">
        <f t="shared" si="123"/>
        <v>-9.663606601640879</v>
      </c>
      <c r="AL495" s="3">
        <f t="shared" si="124"/>
        <v>-10.092149810694124</v>
      </c>
      <c r="AM495" s="3">
        <f t="shared" si="125"/>
        <v>-1.2937796851517618</v>
      </c>
      <c r="AN495" t="str">
        <f t="shared" si="126"/>
        <v>BI-RUI-C020LD</v>
      </c>
      <c r="AO495" t="str">
        <f t="shared" si="127"/>
        <v>BI-RUI-C020LD</v>
      </c>
    </row>
    <row r="496" spans="1:41">
      <c r="A496" s="1">
        <v>542</v>
      </c>
      <c r="B496" t="s">
        <v>34</v>
      </c>
      <c r="C496" t="s">
        <v>102</v>
      </c>
      <c r="E496" s="5">
        <v>67.962784127944161</v>
      </c>
      <c r="F496" s="5">
        <v>70.936875833866125</v>
      </c>
      <c r="G496" s="5">
        <v>62.848947409404907</v>
      </c>
      <c r="H496" s="5">
        <v>70.036863479349051</v>
      </c>
      <c r="I496" s="5">
        <v>71.326611607750593</v>
      </c>
      <c r="J496" s="5">
        <v>58.33680211008889</v>
      </c>
      <c r="K496" s="5">
        <v>69.901606046992896</v>
      </c>
      <c r="L496" s="5">
        <v>72.085520085684067</v>
      </c>
      <c r="M496" s="5">
        <v>62.961671977274989</v>
      </c>
      <c r="N496" s="5">
        <v>70.089912603689541</v>
      </c>
      <c r="O496" s="5">
        <v>76.609520372340455</v>
      </c>
      <c r="P496" s="5">
        <v>64.164182203407478</v>
      </c>
      <c r="Q496" s="5">
        <v>73.529846888294784</v>
      </c>
      <c r="R496" s="5">
        <v>79.999066291158144</v>
      </c>
      <c r="S496" s="5">
        <v>71.030353876253415</v>
      </c>
      <c r="T496" s="5">
        <v>72.868905674808985</v>
      </c>
      <c r="U496" s="5">
        <v>81.625807874274528</v>
      </c>
      <c r="V496" s="5">
        <v>75.529656086010903</v>
      </c>
      <c r="W496" s="5">
        <v>67.124869756853499</v>
      </c>
      <c r="X496" s="5">
        <v>64.60080388249051</v>
      </c>
      <c r="Y496" s="5">
        <v>74.964648309513194</v>
      </c>
      <c r="Z496" s="3">
        <f t="shared" si="112"/>
        <v>5.1138367185392539</v>
      </c>
      <c r="AA496" s="3">
        <f t="shared" si="113"/>
        <v>11.700061369260162</v>
      </c>
      <c r="AB496" s="3">
        <f t="shared" si="114"/>
        <v>6.9399340697179071</v>
      </c>
      <c r="AC496" s="3">
        <f t="shared" si="115"/>
        <v>5.9257304002820632</v>
      </c>
      <c r="AD496" s="3">
        <f t="shared" si="116"/>
        <v>2.4994930120413699</v>
      </c>
      <c r="AE496" s="3">
        <f t="shared" si="117"/>
        <v>-2.6607504112019171</v>
      </c>
      <c r="AF496" s="3">
        <f t="shared" si="118"/>
        <v>-7.8397785526596948</v>
      </c>
      <c r="AG496" s="18">
        <f t="shared" si="119"/>
        <v>-2.974091705921964</v>
      </c>
      <c r="AH496" s="3">
        <f t="shared" si="120"/>
        <v>8.087928424461218</v>
      </c>
      <c r="AI496" s="3">
        <f t="shared" si="121"/>
        <v>-2.1839140386911708</v>
      </c>
      <c r="AJ496" s="3">
        <f t="shared" si="122"/>
        <v>-6.5196077686509142</v>
      </c>
      <c r="AK496" s="3">
        <f t="shared" si="123"/>
        <v>-6.4692194028633594</v>
      </c>
      <c r="AL496" s="3">
        <f t="shared" si="124"/>
        <v>-8.7569021994655429</v>
      </c>
      <c r="AM496" s="3">
        <f t="shared" si="125"/>
        <v>2.5240658743629893</v>
      </c>
      <c r="AN496" t="str">
        <f t="shared" si="126"/>
        <v>BI-RUI-C020LD</v>
      </c>
      <c r="AO496" t="str">
        <f t="shared" si="127"/>
        <v>BI-RUI-C020LD</v>
      </c>
    </row>
    <row r="497" spans="1:41">
      <c r="A497" s="1">
        <v>416</v>
      </c>
      <c r="B497" t="s">
        <v>35</v>
      </c>
      <c r="C497" t="s">
        <v>102</v>
      </c>
      <c r="E497" s="5">
        <v>68.625496714482281</v>
      </c>
      <c r="F497" s="5">
        <v>70.583814843436997</v>
      </c>
      <c r="G497" s="5">
        <v>57.647349327363038</v>
      </c>
      <c r="H497" s="5">
        <v>71.064013085576363</v>
      </c>
      <c r="I497" s="5">
        <v>75.496800992263744</v>
      </c>
      <c r="J497" s="5">
        <v>61.616617046487193</v>
      </c>
      <c r="K497" s="5">
        <v>72.351601615389058</v>
      </c>
      <c r="L497" s="5">
        <v>77.495300793374057</v>
      </c>
      <c r="M497" s="5">
        <v>63.601536890927228</v>
      </c>
      <c r="N497" s="5">
        <v>73.298910842805284</v>
      </c>
      <c r="O497" s="5">
        <v>77.817587588391319</v>
      </c>
      <c r="P497" s="5">
        <v>65.321019126610921</v>
      </c>
      <c r="Q497" s="5">
        <v>74.731693173727123</v>
      </c>
      <c r="R497" s="5">
        <v>80.065201924159354</v>
      </c>
      <c r="S497" s="5">
        <v>70.456818982738923</v>
      </c>
      <c r="T497" s="5">
        <v>72.962784388664787</v>
      </c>
      <c r="U497" s="5">
        <v>81.584923602686473</v>
      </c>
      <c r="V497" s="5">
        <v>75.478735593458353</v>
      </c>
      <c r="W497" s="5">
        <v>71.861392861974153</v>
      </c>
      <c r="X497" s="5">
        <v>63.570792114251987</v>
      </c>
      <c r="Y497" s="5">
        <v>75.118119623643764</v>
      </c>
      <c r="Z497" s="3">
        <f t="shared" si="112"/>
        <v>10.978147387119243</v>
      </c>
      <c r="AA497" s="3">
        <f t="shared" si="113"/>
        <v>9.4473960390891705</v>
      </c>
      <c r="AB497" s="3">
        <f t="shared" si="114"/>
        <v>8.7500647244618293</v>
      </c>
      <c r="AC497" s="3">
        <f t="shared" si="115"/>
        <v>7.9778917161943639</v>
      </c>
      <c r="AD497" s="3">
        <f t="shared" si="116"/>
        <v>4.2748741909882</v>
      </c>
      <c r="AE497" s="3">
        <f t="shared" si="117"/>
        <v>-2.5159512047935664</v>
      </c>
      <c r="AF497" s="3">
        <f t="shared" si="118"/>
        <v>-3.2567267616696114</v>
      </c>
      <c r="AG497" s="18">
        <f t="shared" si="119"/>
        <v>-1.9583181289547156</v>
      </c>
      <c r="AH497" s="3">
        <f t="shared" si="120"/>
        <v>12.936465516073959</v>
      </c>
      <c r="AI497" s="3">
        <f t="shared" si="121"/>
        <v>-5.143699177984999</v>
      </c>
      <c r="AJ497" s="3">
        <f t="shared" si="122"/>
        <v>-4.5186767455860348</v>
      </c>
      <c r="AK497" s="3">
        <f t="shared" si="123"/>
        <v>-5.3335087504322303</v>
      </c>
      <c r="AL497" s="3">
        <f t="shared" si="124"/>
        <v>-8.6221392140216864</v>
      </c>
      <c r="AM497" s="3">
        <f t="shared" si="125"/>
        <v>8.2906007477221664</v>
      </c>
      <c r="AN497" t="str">
        <f t="shared" si="126"/>
        <v>BI-RUI-C020LD</v>
      </c>
      <c r="AO497" t="str">
        <f t="shared" si="127"/>
        <v>BI-RUI-C020LD</v>
      </c>
    </row>
    <row r="498" spans="1:41">
      <c r="A498" s="1">
        <v>353</v>
      </c>
      <c r="B498" t="s">
        <v>36</v>
      </c>
      <c r="C498" t="s">
        <v>102</v>
      </c>
      <c r="E498" s="5">
        <v>68.994517892914274</v>
      </c>
      <c r="F498" s="5">
        <v>71.893699210715809</v>
      </c>
      <c r="G498" s="5">
        <v>59.466701631881271</v>
      </c>
      <c r="H498" s="5">
        <v>68.822588403804247</v>
      </c>
      <c r="I498" s="5">
        <v>73.390991972385422</v>
      </c>
      <c r="J498" s="5">
        <v>60.406594078464643</v>
      </c>
      <c r="K498" s="5">
        <v>70.087651117252719</v>
      </c>
      <c r="L498" s="5">
        <v>75.890046879433569</v>
      </c>
      <c r="M498" s="5">
        <v>60.287885654546457</v>
      </c>
      <c r="N498" s="5">
        <v>72.169433841415838</v>
      </c>
      <c r="O498" s="5">
        <v>77.737917187041802</v>
      </c>
      <c r="P498" s="5">
        <v>62.451629011553067</v>
      </c>
      <c r="Q498" s="5">
        <v>72.54385913229298</v>
      </c>
      <c r="R498" s="5">
        <v>78.749618871426307</v>
      </c>
      <c r="S498" s="5">
        <v>70.881809871540341</v>
      </c>
      <c r="T498" s="5">
        <v>73.193057643067021</v>
      </c>
      <c r="U498" s="5">
        <v>79.013700722988972</v>
      </c>
      <c r="V498" s="5">
        <v>73.341052190799076</v>
      </c>
      <c r="W498" s="5">
        <v>64.686110666223897</v>
      </c>
      <c r="X498" s="5">
        <v>64.688638880879836</v>
      </c>
      <c r="Y498" s="5">
        <v>71.899963049540446</v>
      </c>
      <c r="Z498" s="3">
        <f t="shared" si="112"/>
        <v>9.5278162610330028</v>
      </c>
      <c r="AA498" s="3">
        <f t="shared" si="113"/>
        <v>8.4159943253396037</v>
      </c>
      <c r="AB498" s="3">
        <f t="shared" si="114"/>
        <v>9.7997654627062616</v>
      </c>
      <c r="AC498" s="3">
        <f t="shared" si="115"/>
        <v>9.7178048298627715</v>
      </c>
      <c r="AD498" s="3">
        <f t="shared" si="116"/>
        <v>1.6620492607526387</v>
      </c>
      <c r="AE498" s="3">
        <f t="shared" si="117"/>
        <v>-0.14799454773205412</v>
      </c>
      <c r="AF498" s="3">
        <f t="shared" si="118"/>
        <v>-7.2138523833165493</v>
      </c>
      <c r="AG498" s="18">
        <f t="shared" si="119"/>
        <v>-2.8991813178015349</v>
      </c>
      <c r="AH498" s="3">
        <f t="shared" si="120"/>
        <v>12.426997578834538</v>
      </c>
      <c r="AI498" s="3">
        <f t="shared" si="121"/>
        <v>-5.8023957621808506</v>
      </c>
      <c r="AJ498" s="3">
        <f t="shared" si="122"/>
        <v>-5.5684833456259639</v>
      </c>
      <c r="AK498" s="3">
        <f t="shared" si="123"/>
        <v>-6.2057597391333275</v>
      </c>
      <c r="AL498" s="3">
        <f t="shared" si="124"/>
        <v>-5.8206430799219504</v>
      </c>
      <c r="AM498" s="3">
        <f t="shared" si="125"/>
        <v>-2.5282146559391094E-3</v>
      </c>
      <c r="AN498" t="str">
        <f t="shared" si="126"/>
        <v>BI-RUI-C020LD</v>
      </c>
      <c r="AO498" t="str">
        <f t="shared" si="127"/>
        <v>BI-RUI-C020LD</v>
      </c>
    </row>
    <row r="499" spans="1:41">
      <c r="A499" s="1">
        <v>104</v>
      </c>
      <c r="B499" t="s">
        <v>37</v>
      </c>
      <c r="C499" t="s">
        <v>102</v>
      </c>
      <c r="E499" s="5">
        <v>70.261092644279103</v>
      </c>
      <c r="F499" s="5">
        <v>78.044613710349878</v>
      </c>
      <c r="G499" s="5">
        <v>73.213593857262268</v>
      </c>
      <c r="H499" s="5">
        <v>71.341743145836773</v>
      </c>
      <c r="I499" s="5">
        <v>79.752956275011172</v>
      </c>
      <c r="J499" s="5">
        <v>73.321903026256336</v>
      </c>
      <c r="K499" s="5">
        <v>70.597925869266845</v>
      </c>
      <c r="L499" s="5">
        <v>78.744683410636384</v>
      </c>
      <c r="M499" s="5">
        <v>75.192778727901512</v>
      </c>
      <c r="N499" s="5">
        <v>73.184960964530561</v>
      </c>
      <c r="O499" s="5">
        <v>82.278085718184769</v>
      </c>
      <c r="P499" s="5">
        <v>78.495549591387942</v>
      </c>
      <c r="Q499" s="5">
        <v>73.302194098030668</v>
      </c>
      <c r="R499" s="5">
        <v>84.194910139318267</v>
      </c>
      <c r="S499" s="5">
        <v>81.144756237363566</v>
      </c>
      <c r="T499" s="5">
        <v>74.400607694787539</v>
      </c>
      <c r="U499" s="5">
        <v>84.337523058676553</v>
      </c>
      <c r="V499" s="5">
        <v>83.093396857253893</v>
      </c>
      <c r="W499" s="5">
        <v>70.974443087971579</v>
      </c>
      <c r="X499" s="5">
        <v>76.689429285153764</v>
      </c>
      <c r="Y499" s="5">
        <v>82.562747963461277</v>
      </c>
      <c r="Z499" s="3">
        <f t="shared" si="112"/>
        <v>-2.9525012129831651</v>
      </c>
      <c r="AA499" s="3">
        <f t="shared" si="113"/>
        <v>-1.9801598804195635</v>
      </c>
      <c r="AB499" s="3">
        <f t="shared" si="114"/>
        <v>-4.5948528586346669</v>
      </c>
      <c r="AC499" s="3">
        <f t="shared" si="115"/>
        <v>-5.3105886268573812</v>
      </c>
      <c r="AD499" s="3">
        <f t="shared" si="116"/>
        <v>-7.8425621393328981</v>
      </c>
      <c r="AE499" s="3">
        <f t="shared" si="117"/>
        <v>-8.6927891624663545</v>
      </c>
      <c r="AF499" s="3">
        <f t="shared" si="118"/>
        <v>-11.588304875489698</v>
      </c>
      <c r="AG499" s="18">
        <f t="shared" si="119"/>
        <v>-7.7835210660707759</v>
      </c>
      <c r="AH499" s="3">
        <f t="shared" si="120"/>
        <v>4.8310198530876107</v>
      </c>
      <c r="AI499" s="3">
        <f t="shared" si="121"/>
        <v>-8.1467575413695386</v>
      </c>
      <c r="AJ499" s="3">
        <f t="shared" si="122"/>
        <v>-9.0931247536542088</v>
      </c>
      <c r="AK499" s="3">
        <f t="shared" si="123"/>
        <v>-10.892716041287599</v>
      </c>
      <c r="AL499" s="3">
        <f t="shared" si="124"/>
        <v>-9.936915363889014</v>
      </c>
      <c r="AM499" s="3">
        <f t="shared" si="125"/>
        <v>-5.7149861971821849</v>
      </c>
      <c r="AN499" t="str">
        <f t="shared" si="126"/>
        <v>BI-RUI-C020LD</v>
      </c>
      <c r="AO499" t="str">
        <f t="shared" si="127"/>
        <v>BI-RUI-C020LD</v>
      </c>
    </row>
    <row r="500" spans="1:41">
      <c r="A500" s="1">
        <v>726</v>
      </c>
      <c r="B500" t="s">
        <v>38</v>
      </c>
      <c r="C500" t="s">
        <v>102</v>
      </c>
      <c r="E500" s="5">
        <v>65.583943490810213</v>
      </c>
      <c r="F500" s="5">
        <v>71.645715843388359</v>
      </c>
      <c r="G500" s="5">
        <v>60.92976961160565</v>
      </c>
      <c r="H500" s="5">
        <v>65.171394252660903</v>
      </c>
      <c r="I500" s="5">
        <v>69.531466715604211</v>
      </c>
      <c r="J500" s="5">
        <v>60.709038339318539</v>
      </c>
      <c r="K500" s="5">
        <v>66.051028424563384</v>
      </c>
      <c r="L500" s="5">
        <v>70.521751281814474</v>
      </c>
      <c r="M500" s="5">
        <v>57.218518756454174</v>
      </c>
      <c r="N500" s="5">
        <v>67.440899969042022</v>
      </c>
      <c r="O500" s="5">
        <v>72.237489291920141</v>
      </c>
      <c r="P500" s="5">
        <v>58.783840355739301</v>
      </c>
      <c r="Q500" s="5">
        <v>68.370830112383359</v>
      </c>
      <c r="R500" s="5">
        <v>76.114838968689639</v>
      </c>
      <c r="S500" s="5">
        <v>67.54928420640131</v>
      </c>
      <c r="T500" s="5">
        <v>66.940476489372557</v>
      </c>
      <c r="U500" s="5">
        <v>77.704700664253338</v>
      </c>
      <c r="V500" s="5">
        <v>72.016851416460668</v>
      </c>
      <c r="W500" s="5">
        <v>62.835609419323973</v>
      </c>
      <c r="X500" s="5">
        <v>61.837820043958359</v>
      </c>
      <c r="Y500" s="5">
        <v>70.138825111463603</v>
      </c>
      <c r="Z500" s="3">
        <f t="shared" si="112"/>
        <v>4.6541738792045635</v>
      </c>
      <c r="AA500" s="3">
        <f t="shared" si="113"/>
        <v>4.462355913342364</v>
      </c>
      <c r="AB500" s="3">
        <f t="shared" si="114"/>
        <v>8.8325096681092106</v>
      </c>
      <c r="AC500" s="3">
        <f t="shared" si="115"/>
        <v>8.6570596133027209</v>
      </c>
      <c r="AD500" s="3">
        <f t="shared" si="116"/>
        <v>0.82154590598204891</v>
      </c>
      <c r="AE500" s="3">
        <f t="shared" si="117"/>
        <v>-5.0763749270881107</v>
      </c>
      <c r="AF500" s="3">
        <f t="shared" si="118"/>
        <v>-7.3032156921396307</v>
      </c>
      <c r="AG500" s="18">
        <f t="shared" si="119"/>
        <v>-6.0617723525781457</v>
      </c>
      <c r="AH500" s="3">
        <f t="shared" si="120"/>
        <v>10.715946231782709</v>
      </c>
      <c r="AI500" s="3">
        <f t="shared" si="121"/>
        <v>-4.47072285725109</v>
      </c>
      <c r="AJ500" s="3">
        <f t="shared" si="122"/>
        <v>-4.7965893228781198</v>
      </c>
      <c r="AK500" s="3">
        <f t="shared" si="123"/>
        <v>-7.7440088563062801</v>
      </c>
      <c r="AL500" s="3">
        <f t="shared" si="124"/>
        <v>-10.764224174880781</v>
      </c>
      <c r="AM500" s="3">
        <f t="shared" si="125"/>
        <v>0.9977893753656133</v>
      </c>
      <c r="AN500" t="str">
        <f t="shared" si="126"/>
        <v>BI-RUI-C020LD</v>
      </c>
      <c r="AO500" t="str">
        <f t="shared" si="127"/>
        <v>BI-RUI-C020LD</v>
      </c>
    </row>
    <row r="501" spans="1:41">
      <c r="A501" s="1">
        <v>666</v>
      </c>
      <c r="B501" t="s">
        <v>39</v>
      </c>
      <c r="C501" t="s">
        <v>102</v>
      </c>
      <c r="E501" s="5">
        <v>62.714293791134907</v>
      </c>
      <c r="F501" s="5">
        <v>67.780137592586726</v>
      </c>
      <c r="G501" s="5">
        <v>59.344153911602142</v>
      </c>
      <c r="H501" s="5">
        <v>64.880493612116837</v>
      </c>
      <c r="I501" s="5">
        <v>69.263421608092258</v>
      </c>
      <c r="J501" s="5">
        <v>58.977798759574569</v>
      </c>
      <c r="K501" s="5">
        <v>65.952085595259064</v>
      </c>
      <c r="L501" s="5">
        <v>68.223451866255388</v>
      </c>
      <c r="M501" s="5">
        <v>60.176165799049564</v>
      </c>
      <c r="N501" s="5">
        <v>66.579074176066342</v>
      </c>
      <c r="O501" s="5">
        <v>71.722016267800328</v>
      </c>
      <c r="P501" s="5">
        <v>57.83530046314948</v>
      </c>
      <c r="Q501" s="5">
        <v>67.985184560740237</v>
      </c>
      <c r="R501" s="5">
        <v>76.407221602322736</v>
      </c>
      <c r="S501" s="5">
        <v>66.555392004378845</v>
      </c>
      <c r="T501" s="5">
        <v>67.805832953722373</v>
      </c>
      <c r="U501" s="5">
        <v>76.715103914889738</v>
      </c>
      <c r="V501" s="5">
        <v>71.28161770981265</v>
      </c>
      <c r="W501" s="5">
        <v>61.083611478630829</v>
      </c>
      <c r="X501" s="5">
        <v>61.070060762675702</v>
      </c>
      <c r="Y501" s="5">
        <v>72.799302469627605</v>
      </c>
      <c r="Z501" s="3">
        <f t="shared" si="112"/>
        <v>3.3701398795327648</v>
      </c>
      <c r="AA501" s="3">
        <f t="shared" si="113"/>
        <v>5.9026948525422682</v>
      </c>
      <c r="AB501" s="3">
        <f t="shared" si="114"/>
        <v>5.7759197962095001</v>
      </c>
      <c r="AC501" s="3">
        <f t="shared" si="115"/>
        <v>8.7437737129168625</v>
      </c>
      <c r="AD501" s="3">
        <f t="shared" si="116"/>
        <v>1.4297925563613916</v>
      </c>
      <c r="AE501" s="3">
        <f t="shared" si="117"/>
        <v>-3.4757847560902775</v>
      </c>
      <c r="AF501" s="3">
        <f t="shared" si="118"/>
        <v>-11.715690990996777</v>
      </c>
      <c r="AG501" s="18">
        <f t="shared" si="119"/>
        <v>-5.0658438014518197</v>
      </c>
      <c r="AH501" s="3">
        <f t="shared" si="120"/>
        <v>8.4359836809845845</v>
      </c>
      <c r="AI501" s="3">
        <f t="shared" si="121"/>
        <v>-2.2713662709963245</v>
      </c>
      <c r="AJ501" s="3">
        <f t="shared" si="122"/>
        <v>-5.1429420917339854</v>
      </c>
      <c r="AK501" s="3">
        <f t="shared" si="123"/>
        <v>-8.4220370415824988</v>
      </c>
      <c r="AL501" s="3">
        <f t="shared" si="124"/>
        <v>-8.9092709611673655</v>
      </c>
      <c r="AM501" s="3">
        <f t="shared" si="125"/>
        <v>1.3550715955126691E-2</v>
      </c>
      <c r="AN501" t="str">
        <f t="shared" si="126"/>
        <v>BI-RUI-C020LD</v>
      </c>
      <c r="AO501" t="str">
        <f t="shared" si="127"/>
        <v>BI-RUI-C020LD</v>
      </c>
    </row>
    <row r="502" spans="1:41">
      <c r="A502" s="1">
        <v>604</v>
      </c>
      <c r="B502" t="s">
        <v>40</v>
      </c>
      <c r="C502" t="s">
        <v>102</v>
      </c>
      <c r="E502" s="5">
        <v>63.194280346921317</v>
      </c>
      <c r="F502" s="5">
        <v>64.244539961792782</v>
      </c>
      <c r="G502" s="5">
        <v>55.418199246861661</v>
      </c>
      <c r="H502" s="5">
        <v>64.877536238569192</v>
      </c>
      <c r="I502" s="5">
        <v>64.880763835379</v>
      </c>
      <c r="J502" s="5">
        <v>59.330453887554228</v>
      </c>
      <c r="K502" s="5">
        <v>65.310674260982509</v>
      </c>
      <c r="L502" s="5">
        <v>67.9665382432256</v>
      </c>
      <c r="M502" s="5">
        <v>56.612423226849529</v>
      </c>
      <c r="N502" s="5">
        <v>65.212875999127021</v>
      </c>
      <c r="O502" s="5">
        <v>70.372851235647872</v>
      </c>
      <c r="P502" s="5">
        <v>58.082826071794557</v>
      </c>
      <c r="Q502" s="5">
        <v>67.798684310689225</v>
      </c>
      <c r="R502" s="5">
        <v>76.318545839785187</v>
      </c>
      <c r="S502" s="5">
        <v>66.146422895789826</v>
      </c>
      <c r="T502" s="5">
        <v>69.842793308176525</v>
      </c>
      <c r="U502" s="5">
        <v>79.239479431409848</v>
      </c>
      <c r="V502" s="5">
        <v>72.281333261528815</v>
      </c>
      <c r="W502" s="5">
        <v>61.442949439877339</v>
      </c>
      <c r="X502" s="5">
        <v>61.208587920968853</v>
      </c>
      <c r="Y502" s="5">
        <v>71.620120767182826</v>
      </c>
      <c r="Z502" s="3">
        <f t="shared" si="112"/>
        <v>7.7760811000596561</v>
      </c>
      <c r="AA502" s="3">
        <f t="shared" si="113"/>
        <v>5.5470823510149643</v>
      </c>
      <c r="AB502" s="3">
        <f t="shared" si="114"/>
        <v>8.69825103413298</v>
      </c>
      <c r="AC502" s="3">
        <f t="shared" si="115"/>
        <v>7.1300499273324647</v>
      </c>
      <c r="AD502" s="3">
        <f t="shared" si="116"/>
        <v>1.6522614148993995</v>
      </c>
      <c r="AE502" s="3">
        <f t="shared" si="117"/>
        <v>-2.43853995335229</v>
      </c>
      <c r="AF502" s="3">
        <f t="shared" si="118"/>
        <v>-10.177171327305487</v>
      </c>
      <c r="AG502" s="18">
        <f t="shared" si="119"/>
        <v>-1.0502596148714645</v>
      </c>
      <c r="AH502" s="3">
        <f t="shared" si="120"/>
        <v>8.8263407149311206</v>
      </c>
      <c r="AI502" s="3">
        <f t="shared" si="121"/>
        <v>-2.6558639822430905</v>
      </c>
      <c r="AJ502" s="3">
        <f t="shared" si="122"/>
        <v>-5.1599752365208502</v>
      </c>
      <c r="AK502" s="3">
        <f t="shared" si="123"/>
        <v>-8.5198615290959623</v>
      </c>
      <c r="AL502" s="3">
        <f t="shared" si="124"/>
        <v>-9.396686123233323</v>
      </c>
      <c r="AM502" s="3">
        <f t="shared" si="125"/>
        <v>0.23436151890848578</v>
      </c>
      <c r="AN502" t="str">
        <f t="shared" si="126"/>
        <v>BI-RUI-C020LD</v>
      </c>
      <c r="AO502" t="str">
        <f t="shared" si="127"/>
        <v>BI-RUI-C020LD</v>
      </c>
    </row>
    <row r="503" spans="1:41" s="12" customFormat="1">
      <c r="A503" s="1">
        <v>166</v>
      </c>
      <c r="B503" s="12" t="s">
        <v>41</v>
      </c>
      <c r="C503" s="12" t="s">
        <v>102</v>
      </c>
      <c r="D503"/>
      <c r="E503" s="5">
        <v>63.04890155864048</v>
      </c>
      <c r="F503" s="5">
        <v>68.540292293859636</v>
      </c>
      <c r="G503" s="5">
        <v>57.294206160305087</v>
      </c>
      <c r="H503" s="5">
        <v>64.835206477358597</v>
      </c>
      <c r="I503" s="5">
        <v>68.056866425828716</v>
      </c>
      <c r="J503" s="5">
        <v>58.37480201149711</v>
      </c>
      <c r="K503" s="5">
        <v>68.32981642532593</v>
      </c>
      <c r="L503" s="5">
        <v>72.116715770293581</v>
      </c>
      <c r="M503" s="5">
        <v>59.309875886539373</v>
      </c>
      <c r="N503" s="5">
        <v>64.890833264031485</v>
      </c>
      <c r="O503" s="5">
        <v>70.659674727449541</v>
      </c>
      <c r="P503" s="5">
        <v>60.966146508315127</v>
      </c>
      <c r="Q503" s="5">
        <v>67.987940310135656</v>
      </c>
      <c r="R503" s="5">
        <v>76.705081220143555</v>
      </c>
      <c r="S503" s="5">
        <v>67.274123106685153</v>
      </c>
      <c r="T503" s="5">
        <v>68.408796961595087</v>
      </c>
      <c r="U503" s="5">
        <v>78.043077755339169</v>
      </c>
      <c r="V503" s="5">
        <v>70.894564468461198</v>
      </c>
      <c r="W503" s="5">
        <v>61.283876879988199</v>
      </c>
      <c r="X503" s="5">
        <v>61.713931122597181</v>
      </c>
      <c r="Y503" s="5">
        <v>70.407391947473471</v>
      </c>
      <c r="Z503" s="3">
        <f t="shared" si="112"/>
        <v>5.754695398335393</v>
      </c>
      <c r="AA503" s="3">
        <f t="shared" si="113"/>
        <v>6.4604044658614868</v>
      </c>
      <c r="AB503" s="3">
        <f t="shared" si="114"/>
        <v>9.0199405387865568</v>
      </c>
      <c r="AC503" s="3">
        <f t="shared" si="115"/>
        <v>3.9246867557163583</v>
      </c>
      <c r="AD503" s="3">
        <f t="shared" si="116"/>
        <v>0.71381720345050326</v>
      </c>
      <c r="AE503" s="3">
        <f t="shared" si="117"/>
        <v>-2.4857675068661109</v>
      </c>
      <c r="AF503" s="3">
        <f t="shared" si="118"/>
        <v>-9.1235150674852719</v>
      </c>
      <c r="AG503" s="18">
        <f t="shared" si="119"/>
        <v>-5.4913907352191558</v>
      </c>
      <c r="AH503" s="3">
        <f t="shared" si="120"/>
        <v>11.246086133554549</v>
      </c>
      <c r="AI503" s="3">
        <f t="shared" si="121"/>
        <v>-3.7868993449676509</v>
      </c>
      <c r="AJ503" s="3">
        <f t="shared" si="122"/>
        <v>-5.768841463418056</v>
      </c>
      <c r="AK503" s="3">
        <f t="shared" si="123"/>
        <v>-8.7171409100078989</v>
      </c>
      <c r="AL503" s="3">
        <f t="shared" si="124"/>
        <v>-9.6342807937440824</v>
      </c>
      <c r="AM503" s="3">
        <f t="shared" si="125"/>
        <v>-0.43005424260898195</v>
      </c>
      <c r="AN503" t="str">
        <f t="shared" si="126"/>
        <v>BI-RUI-C020LD</v>
      </c>
      <c r="AO503" t="str">
        <f t="shared" si="127"/>
        <v>BI-RUI-C020LD</v>
      </c>
    </row>
    <row r="504" spans="1:41">
      <c r="A504" s="2">
        <v>229</v>
      </c>
      <c r="B504" t="s">
        <v>27</v>
      </c>
      <c r="C504" t="s">
        <v>103</v>
      </c>
      <c r="E504" s="5">
        <v>20.45180524292569</v>
      </c>
      <c r="F504" s="5">
        <v>0</v>
      </c>
      <c r="G504" s="5">
        <v>19.979671407057751</v>
      </c>
      <c r="H504" s="5">
        <v>56.092247767072863</v>
      </c>
      <c r="I504" s="5">
        <v>55.771046477453318</v>
      </c>
      <c r="J504" s="5">
        <v>46.315983372219442</v>
      </c>
      <c r="K504" s="5">
        <v>0</v>
      </c>
      <c r="L504" s="5">
        <v>0</v>
      </c>
      <c r="M504" s="5">
        <v>0</v>
      </c>
      <c r="N504" s="5">
        <v>55.629168508451102</v>
      </c>
      <c r="O504" s="5">
        <v>63.35530065324005</v>
      </c>
      <c r="P504" s="5">
        <v>49.00230132780041</v>
      </c>
      <c r="Q504" s="5">
        <v>59.773925263969318</v>
      </c>
      <c r="R504" s="5">
        <v>66.348503074811276</v>
      </c>
      <c r="S504" s="5">
        <v>54.129978368742769</v>
      </c>
      <c r="T504" s="5">
        <v>57.320507187140507</v>
      </c>
      <c r="U504" s="5">
        <v>49.012546374302552</v>
      </c>
      <c r="V504" s="5">
        <v>49.574291364892026</v>
      </c>
      <c r="W504" s="5">
        <v>24.001176988430561</v>
      </c>
      <c r="X504" s="5">
        <v>19.74269446768059</v>
      </c>
      <c r="Y504" s="5">
        <v>33.138549533691148</v>
      </c>
      <c r="Z504" s="3">
        <f t="shared" si="112"/>
        <v>0.47213383586793967</v>
      </c>
      <c r="AA504" s="3">
        <f t="shared" si="113"/>
        <v>9.7762643948534205</v>
      </c>
      <c r="AB504" s="3">
        <f t="shared" si="114"/>
        <v>0</v>
      </c>
      <c r="AC504" s="3">
        <f t="shared" si="115"/>
        <v>6.6268671806506916</v>
      </c>
      <c r="AD504" s="3">
        <f t="shared" si="116"/>
        <v>5.6439468952265486</v>
      </c>
      <c r="AE504" s="3">
        <f t="shared" si="117"/>
        <v>7.7462158222484803</v>
      </c>
      <c r="AF504" s="3">
        <f t="shared" si="118"/>
        <v>-9.1373725452605861</v>
      </c>
      <c r="AG504" s="18">
        <f t="shared" si="119"/>
        <v>20.45180524292569</v>
      </c>
      <c r="AH504" s="3">
        <f t="shared" si="120"/>
        <v>-19.979671407057751</v>
      </c>
      <c r="AI504" s="3">
        <f t="shared" si="121"/>
        <v>0</v>
      </c>
      <c r="AJ504" s="3">
        <f t="shared" si="122"/>
        <v>-7.7261321447889486</v>
      </c>
      <c r="AK504" s="3">
        <f t="shared" si="123"/>
        <v>-6.5745778108419586</v>
      </c>
      <c r="AL504" s="3">
        <f t="shared" si="124"/>
        <v>8.3079608128379547</v>
      </c>
      <c r="AM504" s="3">
        <f t="shared" si="125"/>
        <v>4.2584825207499719</v>
      </c>
      <c r="AN504" t="str">
        <f t="shared" si="126"/>
        <v>BI-RUI-C021LD</v>
      </c>
      <c r="AO504" t="str">
        <f t="shared" si="127"/>
        <v/>
      </c>
    </row>
    <row r="505" spans="1:41">
      <c r="A505" s="1">
        <v>292</v>
      </c>
      <c r="B505" t="s">
        <v>30</v>
      </c>
      <c r="C505" t="s">
        <v>103</v>
      </c>
      <c r="E505" s="5">
        <v>56.342940895070761</v>
      </c>
      <c r="F505" s="5">
        <v>60.100216600861202</v>
      </c>
      <c r="G505" s="5">
        <v>47.527236597123938</v>
      </c>
      <c r="H505" s="5">
        <v>57.562425290180236</v>
      </c>
      <c r="I505" s="5">
        <v>61.497383622938273</v>
      </c>
      <c r="J505" s="5">
        <v>48.19480070743645</v>
      </c>
      <c r="K505" s="5">
        <v>59.845871498200047</v>
      </c>
      <c r="L505" s="5">
        <v>65.246008618931086</v>
      </c>
      <c r="M505" s="5">
        <v>51.785302653814938</v>
      </c>
      <c r="N505" s="5">
        <v>59.555916632913117</v>
      </c>
      <c r="O505" s="5">
        <v>69.362834309683279</v>
      </c>
      <c r="P505" s="5">
        <v>55.155943761848803</v>
      </c>
      <c r="Q505" s="5">
        <v>64.431819310850159</v>
      </c>
      <c r="R505" s="5">
        <v>72.353872320778891</v>
      </c>
      <c r="S505" s="5">
        <v>59.813120541398028</v>
      </c>
      <c r="T505" s="5">
        <v>69.11708029491723</v>
      </c>
      <c r="U505" s="5">
        <v>73.509550541063717</v>
      </c>
      <c r="V505" s="5">
        <v>60.501438128066837</v>
      </c>
      <c r="W505" s="5">
        <v>58.212697507364659</v>
      </c>
      <c r="X505" s="5">
        <v>49.305126588259881</v>
      </c>
      <c r="Y505" s="5">
        <v>54.295369026947583</v>
      </c>
      <c r="Z505" s="3">
        <f t="shared" si="112"/>
        <v>8.815704297946823</v>
      </c>
      <c r="AA505" s="3">
        <f t="shared" si="113"/>
        <v>9.3676245827437867</v>
      </c>
      <c r="AB505" s="3">
        <f t="shared" si="114"/>
        <v>8.0605688443851093</v>
      </c>
      <c r="AC505" s="3">
        <f t="shared" si="115"/>
        <v>4.399972871064314</v>
      </c>
      <c r="AD505" s="3">
        <f t="shared" si="116"/>
        <v>4.6186987694521306</v>
      </c>
      <c r="AE505" s="3">
        <f t="shared" si="117"/>
        <v>8.6156421668503924</v>
      </c>
      <c r="AF505" s="3">
        <f t="shared" si="118"/>
        <v>3.9173284804170763</v>
      </c>
      <c r="AG505" s="18">
        <f t="shared" si="119"/>
        <v>-3.7572757057904411</v>
      </c>
      <c r="AH505" s="3">
        <f t="shared" si="120"/>
        <v>12.572980003737264</v>
      </c>
      <c r="AI505" s="3">
        <f t="shared" si="121"/>
        <v>-5.4001371207310385</v>
      </c>
      <c r="AJ505" s="3">
        <f t="shared" si="122"/>
        <v>-9.806917676770162</v>
      </c>
      <c r="AK505" s="3">
        <f t="shared" si="123"/>
        <v>-7.9220530099287316</v>
      </c>
      <c r="AL505" s="3">
        <f t="shared" si="124"/>
        <v>-4.3924702461464875</v>
      </c>
      <c r="AM505" s="3">
        <f t="shared" si="125"/>
        <v>8.9075709191047778</v>
      </c>
      <c r="AN505" t="str">
        <f t="shared" si="126"/>
        <v/>
      </c>
      <c r="AO505" t="str">
        <f t="shared" si="127"/>
        <v>BI-RUI-C021LD</v>
      </c>
    </row>
    <row r="506" spans="1:41">
      <c r="A506" s="1">
        <v>480</v>
      </c>
      <c r="B506" t="s">
        <v>32</v>
      </c>
      <c r="C506" t="s">
        <v>103</v>
      </c>
      <c r="E506" s="5">
        <v>58.90559024780007</v>
      </c>
      <c r="F506" s="5">
        <v>62.980223029936731</v>
      </c>
      <c r="G506" s="5">
        <v>51.706581561747107</v>
      </c>
      <c r="H506" s="5">
        <v>60.621474951871221</v>
      </c>
      <c r="I506" s="5">
        <v>64.464225462334468</v>
      </c>
      <c r="J506" s="5">
        <v>49.338615797584978</v>
      </c>
      <c r="K506" s="5">
        <v>60.801186331245518</v>
      </c>
      <c r="L506" s="5">
        <v>65.44790375516547</v>
      </c>
      <c r="M506" s="5">
        <v>51.133840913227559</v>
      </c>
      <c r="N506" s="5">
        <v>61.364380441789883</v>
      </c>
      <c r="O506" s="5">
        <v>71.929571851615407</v>
      </c>
      <c r="P506" s="5">
        <v>54.76622388348396</v>
      </c>
      <c r="Q506" s="5">
        <v>67.521362255948503</v>
      </c>
      <c r="R506" s="5">
        <v>74.754016820955314</v>
      </c>
      <c r="S506" s="5">
        <v>62.998555226589623</v>
      </c>
      <c r="T506" s="5">
        <v>66.972483540891659</v>
      </c>
      <c r="U506" s="5">
        <v>74.643867896363702</v>
      </c>
      <c r="V506" s="5">
        <v>64.554414044284613</v>
      </c>
      <c r="W506" s="5">
        <v>60.583196051557472</v>
      </c>
      <c r="X506" s="5">
        <v>51.664042092557047</v>
      </c>
      <c r="Y506" s="5">
        <v>59.090681738558928</v>
      </c>
      <c r="Z506" s="3">
        <f t="shared" si="112"/>
        <v>7.199008686052963</v>
      </c>
      <c r="AA506" s="3">
        <f t="shared" si="113"/>
        <v>11.282859154286243</v>
      </c>
      <c r="AB506" s="3">
        <f t="shared" si="114"/>
        <v>9.667345418017959</v>
      </c>
      <c r="AC506" s="3">
        <f t="shared" si="115"/>
        <v>6.5981565583059236</v>
      </c>
      <c r="AD506" s="3">
        <f t="shared" si="116"/>
        <v>4.52280702935888</v>
      </c>
      <c r="AE506" s="3">
        <f t="shared" si="117"/>
        <v>2.4180694966070462</v>
      </c>
      <c r="AF506" s="3">
        <f t="shared" si="118"/>
        <v>1.4925143129985443</v>
      </c>
      <c r="AG506" s="18">
        <f t="shared" si="119"/>
        <v>-4.0746327821366606</v>
      </c>
      <c r="AH506" s="3">
        <f t="shared" si="120"/>
        <v>11.273641468189624</v>
      </c>
      <c r="AI506" s="3">
        <f t="shared" si="121"/>
        <v>-4.6467174239199522</v>
      </c>
      <c r="AJ506" s="3">
        <f t="shared" si="122"/>
        <v>-10.565191409825523</v>
      </c>
      <c r="AK506" s="3">
        <f t="shared" si="123"/>
        <v>-7.2326545650068113</v>
      </c>
      <c r="AL506" s="3">
        <f t="shared" si="124"/>
        <v>-7.6713843554720427</v>
      </c>
      <c r="AM506" s="3">
        <f t="shared" si="125"/>
        <v>8.9191539590004254</v>
      </c>
      <c r="AN506" t="str">
        <f t="shared" si="126"/>
        <v/>
      </c>
      <c r="AO506" t="str">
        <f t="shared" si="127"/>
        <v>BI-RUI-C021LD</v>
      </c>
    </row>
    <row r="507" spans="1:41">
      <c r="A507" s="1">
        <v>42</v>
      </c>
      <c r="B507" t="s">
        <v>33</v>
      </c>
      <c r="C507" t="s">
        <v>103</v>
      </c>
      <c r="E507" s="5">
        <v>57.843556466385458</v>
      </c>
      <c r="F507" s="5">
        <v>59.560438383188497</v>
      </c>
      <c r="G507" s="5">
        <v>50.442121859440412</v>
      </c>
      <c r="H507" s="5">
        <v>61.192119960406806</v>
      </c>
      <c r="I507" s="5">
        <v>63.531898921139813</v>
      </c>
      <c r="J507" s="5">
        <v>50.48111489995452</v>
      </c>
      <c r="K507" s="5">
        <v>59.926269547429158</v>
      </c>
      <c r="L507" s="5">
        <v>64.191875727360937</v>
      </c>
      <c r="M507" s="5">
        <v>50.74275787901496</v>
      </c>
      <c r="N507" s="5">
        <v>59.641464388835843</v>
      </c>
      <c r="O507" s="5">
        <v>69.115480472827414</v>
      </c>
      <c r="P507" s="5">
        <v>54.169120893788538</v>
      </c>
      <c r="Q507" s="5">
        <v>63.919674960275373</v>
      </c>
      <c r="R507" s="5">
        <v>71.478708523431408</v>
      </c>
      <c r="S507" s="5">
        <v>58.877898255333832</v>
      </c>
      <c r="T507" s="5">
        <v>64.819464110144935</v>
      </c>
      <c r="U507" s="5">
        <v>72.705460887552022</v>
      </c>
      <c r="V507" s="5">
        <v>63.186056377386294</v>
      </c>
      <c r="W507" s="5">
        <v>60.496218917619522</v>
      </c>
      <c r="X507" s="5">
        <v>52.285127451794537</v>
      </c>
      <c r="Y507" s="5">
        <v>58.615239453495789</v>
      </c>
      <c r="Z507" s="3">
        <f t="shared" si="112"/>
        <v>7.4014346069450454</v>
      </c>
      <c r="AA507" s="3">
        <f t="shared" si="113"/>
        <v>10.711005060452287</v>
      </c>
      <c r="AB507" s="3">
        <f t="shared" si="114"/>
        <v>9.183511668414198</v>
      </c>
      <c r="AC507" s="3">
        <f t="shared" si="115"/>
        <v>5.4723434950473049</v>
      </c>
      <c r="AD507" s="3">
        <f t="shared" si="116"/>
        <v>5.0417767049415403</v>
      </c>
      <c r="AE507" s="3">
        <f t="shared" si="117"/>
        <v>1.6334077327586414</v>
      </c>
      <c r="AF507" s="3">
        <f t="shared" si="118"/>
        <v>1.8809794641237332</v>
      </c>
      <c r="AG507" s="18">
        <f t="shared" si="119"/>
        <v>-1.7168819168030396</v>
      </c>
      <c r="AH507" s="3">
        <f t="shared" si="120"/>
        <v>9.118316523748085</v>
      </c>
      <c r="AI507" s="3">
        <f t="shared" si="121"/>
        <v>-4.2656061799317797</v>
      </c>
      <c r="AJ507" s="3">
        <f t="shared" si="122"/>
        <v>-9.4740160839915717</v>
      </c>
      <c r="AK507" s="3">
        <f t="shared" si="123"/>
        <v>-7.559033563156035</v>
      </c>
      <c r="AL507" s="3">
        <f t="shared" si="124"/>
        <v>-7.8859967774070867</v>
      </c>
      <c r="AM507" s="3">
        <f t="shared" si="125"/>
        <v>8.2110914658249854</v>
      </c>
      <c r="AN507" t="str">
        <f t="shared" si="126"/>
        <v/>
      </c>
      <c r="AO507" t="str">
        <f t="shared" si="127"/>
        <v>BI-RUI-C021LD</v>
      </c>
    </row>
    <row r="508" spans="1:41">
      <c r="A508" s="1">
        <v>543</v>
      </c>
      <c r="B508" t="s">
        <v>34</v>
      </c>
      <c r="C508" t="s">
        <v>103</v>
      </c>
      <c r="E508" s="5">
        <v>60.28389156089959</v>
      </c>
      <c r="F508" s="5">
        <v>60.598052208198283</v>
      </c>
      <c r="G508" s="5">
        <v>50.696468413667411</v>
      </c>
      <c r="H508" s="5">
        <v>62.326287000642601</v>
      </c>
      <c r="I508" s="5">
        <v>77.996331747066819</v>
      </c>
      <c r="J508" s="5">
        <v>49.343864450257833</v>
      </c>
      <c r="K508" s="5">
        <v>60.169029926314437</v>
      </c>
      <c r="L508" s="5">
        <v>65.834210565490238</v>
      </c>
      <c r="M508" s="5">
        <v>61.706417733323988</v>
      </c>
      <c r="N508" s="5">
        <v>61.970636053412292</v>
      </c>
      <c r="O508" s="5">
        <v>69.631017888158908</v>
      </c>
      <c r="P508" s="5">
        <v>54.028924144979761</v>
      </c>
      <c r="Q508" s="5">
        <v>65.900912733031674</v>
      </c>
      <c r="R508" s="5">
        <v>73.511645277731631</v>
      </c>
      <c r="S508" s="5">
        <v>62.941433248844334</v>
      </c>
      <c r="T508" s="5">
        <v>66.982688219372676</v>
      </c>
      <c r="U508" s="5">
        <v>72.376070741834269</v>
      </c>
      <c r="V508" s="5">
        <v>63.175303032697038</v>
      </c>
      <c r="W508" s="5">
        <v>60.258865114921612</v>
      </c>
      <c r="X508" s="5">
        <v>51.98065065867236</v>
      </c>
      <c r="Y508" s="5">
        <v>57.262209629752768</v>
      </c>
      <c r="Z508" s="3">
        <f t="shared" si="112"/>
        <v>9.5874231472321796</v>
      </c>
      <c r="AA508" s="3">
        <f t="shared" si="113"/>
        <v>12.982422550384769</v>
      </c>
      <c r="AB508" s="3">
        <f t="shared" si="114"/>
        <v>-1.5373878070095515</v>
      </c>
      <c r="AC508" s="3">
        <f t="shared" si="115"/>
        <v>7.9417119084325307</v>
      </c>
      <c r="AD508" s="3">
        <f t="shared" si="116"/>
        <v>2.9594794841873409</v>
      </c>
      <c r="AE508" s="3">
        <f t="shared" si="117"/>
        <v>3.8073851866756385</v>
      </c>
      <c r="AF508" s="3">
        <f t="shared" si="118"/>
        <v>2.9966554851688443</v>
      </c>
      <c r="AG508" s="18">
        <f t="shared" si="119"/>
        <v>-0.3141606472986922</v>
      </c>
      <c r="AH508" s="3">
        <f t="shared" si="120"/>
        <v>9.9015837945308718</v>
      </c>
      <c r="AI508" s="3">
        <f t="shared" si="121"/>
        <v>-5.6651806391758015</v>
      </c>
      <c r="AJ508" s="3">
        <f t="shared" si="122"/>
        <v>-7.6603818347466159</v>
      </c>
      <c r="AK508" s="3">
        <f t="shared" si="123"/>
        <v>-7.6107325446999567</v>
      </c>
      <c r="AL508" s="3">
        <f t="shared" si="124"/>
        <v>-5.393382522461593</v>
      </c>
      <c r="AM508" s="3">
        <f t="shared" si="125"/>
        <v>8.2782144562492519</v>
      </c>
      <c r="AN508" t="str">
        <f t="shared" si="126"/>
        <v/>
      </c>
      <c r="AO508" t="str">
        <f t="shared" si="127"/>
        <v>BI-RUI-C021LD</v>
      </c>
    </row>
    <row r="509" spans="1:41">
      <c r="A509" s="1">
        <v>417</v>
      </c>
      <c r="B509" t="s">
        <v>35</v>
      </c>
      <c r="C509" t="s">
        <v>103</v>
      </c>
      <c r="E509" s="5">
        <v>66.088912029781795</v>
      </c>
      <c r="F509" s="5">
        <v>65.303193135724641</v>
      </c>
      <c r="G509" s="5">
        <v>48.344045543768608</v>
      </c>
      <c r="H509" s="5">
        <v>60.881240107107111</v>
      </c>
      <c r="I509" s="5">
        <v>65.057712167625425</v>
      </c>
      <c r="J509" s="5">
        <v>50.11667908155281</v>
      </c>
      <c r="K509" s="5">
        <v>60.99347917508836</v>
      </c>
      <c r="L509" s="5">
        <v>66.868054472907488</v>
      </c>
      <c r="M509" s="5">
        <v>50.958764396651652</v>
      </c>
      <c r="N509" s="5">
        <v>63.912963177626693</v>
      </c>
      <c r="O509" s="5">
        <v>71.718962657691435</v>
      </c>
      <c r="P509" s="5">
        <v>54.034540018966013</v>
      </c>
      <c r="Q509" s="5">
        <v>68.822082689203384</v>
      </c>
      <c r="R509" s="5">
        <v>73.506665388879355</v>
      </c>
      <c r="S509" s="5">
        <v>62.355668797272017</v>
      </c>
      <c r="T509" s="5">
        <v>66.145097499517945</v>
      </c>
      <c r="U509" s="5">
        <v>73.418581315308401</v>
      </c>
      <c r="V509" s="5">
        <v>61.822405811999161</v>
      </c>
      <c r="W509" s="5">
        <v>64.648834750564745</v>
      </c>
      <c r="X509" s="5">
        <v>50.50785720496183</v>
      </c>
      <c r="Y509" s="5">
        <v>56.721960680600588</v>
      </c>
      <c r="Z509" s="3">
        <f t="shared" si="112"/>
        <v>17.744866486013187</v>
      </c>
      <c r="AA509" s="3">
        <f t="shared" si="113"/>
        <v>10.7645610255543</v>
      </c>
      <c r="AB509" s="3">
        <f t="shared" si="114"/>
        <v>10.034714778436708</v>
      </c>
      <c r="AC509" s="3">
        <f t="shared" si="115"/>
        <v>9.8784231586606808</v>
      </c>
      <c r="AD509" s="3">
        <f t="shared" si="116"/>
        <v>6.4664138919313672</v>
      </c>
      <c r="AE509" s="3">
        <f t="shared" si="117"/>
        <v>4.322691687518784</v>
      </c>
      <c r="AF509" s="3">
        <f t="shared" si="118"/>
        <v>7.9268740699641569</v>
      </c>
      <c r="AG509" s="18">
        <f t="shared" si="119"/>
        <v>0.78571889405715467</v>
      </c>
      <c r="AH509" s="3">
        <f t="shared" si="120"/>
        <v>16.959147591956032</v>
      </c>
      <c r="AI509" s="3">
        <f t="shared" si="121"/>
        <v>-5.8745752978191277</v>
      </c>
      <c r="AJ509" s="3">
        <f t="shared" si="122"/>
        <v>-7.8059994800647416</v>
      </c>
      <c r="AK509" s="3">
        <f t="shared" si="123"/>
        <v>-4.6845826996759712</v>
      </c>
      <c r="AL509" s="3">
        <f t="shared" si="124"/>
        <v>-7.2734838157904562</v>
      </c>
      <c r="AM509" s="3">
        <f t="shared" si="125"/>
        <v>14.140977545602915</v>
      </c>
      <c r="AN509" t="str">
        <f t="shared" si="126"/>
        <v/>
      </c>
      <c r="AO509" t="str">
        <f t="shared" si="127"/>
        <v>BI-RUI-C021LD</v>
      </c>
    </row>
    <row r="510" spans="1:41">
      <c r="A510" s="1">
        <v>354</v>
      </c>
      <c r="B510" t="s">
        <v>36</v>
      </c>
      <c r="C510" t="s">
        <v>103</v>
      </c>
      <c r="E510" s="5">
        <v>59.397094321173199</v>
      </c>
      <c r="F510" s="5">
        <v>62.934897095982507</v>
      </c>
      <c r="G510" s="5">
        <v>49.09813314325929</v>
      </c>
      <c r="H510" s="5">
        <v>59.728745087435719</v>
      </c>
      <c r="I510" s="5">
        <v>64.615127156152681</v>
      </c>
      <c r="J510" s="5">
        <v>50.462345886865727</v>
      </c>
      <c r="K510" s="5">
        <v>63.005262713449852</v>
      </c>
      <c r="L510" s="5">
        <v>66.40614680122367</v>
      </c>
      <c r="M510" s="5">
        <v>50.344159907972269</v>
      </c>
      <c r="N510" s="5">
        <v>61.644855328781027</v>
      </c>
      <c r="O510" s="5">
        <v>69.491923872938557</v>
      </c>
      <c r="P510" s="5">
        <v>53.673597823226331</v>
      </c>
      <c r="Q510" s="5">
        <v>64.427557212877829</v>
      </c>
      <c r="R510" s="5">
        <v>68.630971858816238</v>
      </c>
      <c r="S510" s="5">
        <v>58.404881737060947</v>
      </c>
      <c r="T510" s="5">
        <v>65.476141023272632</v>
      </c>
      <c r="U510" s="5">
        <v>69.396843190914154</v>
      </c>
      <c r="V510" s="5">
        <v>58.870670026931649</v>
      </c>
      <c r="W510" s="5">
        <v>56.622387459987998</v>
      </c>
      <c r="X510" s="5">
        <v>49.907311781474903</v>
      </c>
      <c r="Y510" s="5">
        <v>52.861976150795719</v>
      </c>
      <c r="Z510" s="3">
        <f t="shared" si="112"/>
        <v>10.29896117791391</v>
      </c>
      <c r="AA510" s="3">
        <f t="shared" si="113"/>
        <v>9.2663992005699924</v>
      </c>
      <c r="AB510" s="3">
        <f t="shared" si="114"/>
        <v>12.661102805477583</v>
      </c>
      <c r="AC510" s="3">
        <f t="shared" si="115"/>
        <v>7.9712575055546964</v>
      </c>
      <c r="AD510" s="3">
        <f t="shared" si="116"/>
        <v>6.0226754758168823</v>
      </c>
      <c r="AE510" s="3">
        <f t="shared" si="117"/>
        <v>6.6054709963409834</v>
      </c>
      <c r="AF510" s="3">
        <f t="shared" si="118"/>
        <v>3.7604113091922784</v>
      </c>
      <c r="AG510" s="18">
        <f t="shared" si="119"/>
        <v>-3.5378027748093075</v>
      </c>
      <c r="AH510" s="3">
        <f t="shared" si="120"/>
        <v>13.836763952723217</v>
      </c>
      <c r="AI510" s="3">
        <f t="shared" si="121"/>
        <v>-3.400884087773818</v>
      </c>
      <c r="AJ510" s="3">
        <f t="shared" si="122"/>
        <v>-7.8470685441575299</v>
      </c>
      <c r="AK510" s="3">
        <f t="shared" si="123"/>
        <v>-4.203414645938409</v>
      </c>
      <c r="AL510" s="3">
        <f t="shared" si="124"/>
        <v>-3.9207021676415224</v>
      </c>
      <c r="AM510" s="3">
        <f t="shared" si="125"/>
        <v>6.7150756785130952</v>
      </c>
      <c r="AN510" t="str">
        <f t="shared" si="126"/>
        <v/>
      </c>
      <c r="AO510" t="str">
        <f t="shared" si="127"/>
        <v>BI-RUI-C021LD</v>
      </c>
    </row>
    <row r="511" spans="1:41">
      <c r="A511" s="1">
        <v>105</v>
      </c>
      <c r="B511" t="s">
        <v>37</v>
      </c>
      <c r="C511" t="s">
        <v>103</v>
      </c>
      <c r="E511" s="5">
        <v>61.522041949364009</v>
      </c>
      <c r="F511" s="5">
        <v>69.920566925760937</v>
      </c>
      <c r="G511" s="5">
        <v>58.260872714373889</v>
      </c>
      <c r="H511" s="5">
        <v>64.282732647453173</v>
      </c>
      <c r="I511" s="5">
        <v>71.505362549640395</v>
      </c>
      <c r="J511" s="5">
        <v>61.49596250434616</v>
      </c>
      <c r="K511" s="5">
        <v>65.138848629650781</v>
      </c>
      <c r="L511" s="5">
        <v>72.309243230934342</v>
      </c>
      <c r="M511" s="5">
        <v>63.59586153972824</v>
      </c>
      <c r="N511" s="5">
        <v>68.069784140689706</v>
      </c>
      <c r="O511" s="5">
        <v>82.120380406176409</v>
      </c>
      <c r="P511" s="5">
        <v>66.696626752733167</v>
      </c>
      <c r="Q511" s="5">
        <v>67.629084540618123</v>
      </c>
      <c r="R511" s="5">
        <v>73.663863223731227</v>
      </c>
      <c r="S511" s="5">
        <v>69.882778665017113</v>
      </c>
      <c r="T511" s="5">
        <v>66.442510491323532</v>
      </c>
      <c r="U511" s="5">
        <v>73.515870661857136</v>
      </c>
      <c r="V511" s="5">
        <v>66.865798165420784</v>
      </c>
      <c r="W511" s="5">
        <v>61.00002228345393</v>
      </c>
      <c r="X511" s="5">
        <v>65.173126288299869</v>
      </c>
      <c r="Y511" s="5">
        <v>64.093419206351925</v>
      </c>
      <c r="Z511" s="3">
        <f t="shared" si="112"/>
        <v>3.2611692349901205</v>
      </c>
      <c r="AA511" s="3">
        <f t="shared" si="113"/>
        <v>2.7867701431070131</v>
      </c>
      <c r="AB511" s="3">
        <f t="shared" si="114"/>
        <v>1.5429870899225406</v>
      </c>
      <c r="AC511" s="3">
        <f t="shared" si="115"/>
        <v>1.3731573879565389</v>
      </c>
      <c r="AD511" s="3">
        <f t="shared" si="116"/>
        <v>-2.2536941243989901</v>
      </c>
      <c r="AE511" s="3">
        <f t="shared" si="117"/>
        <v>-0.42328767409725288</v>
      </c>
      <c r="AF511" s="3">
        <f t="shared" si="118"/>
        <v>-3.0933969228979947</v>
      </c>
      <c r="AG511" s="18">
        <f t="shared" si="119"/>
        <v>-8.3985249763969279</v>
      </c>
      <c r="AH511" s="3">
        <f t="shared" si="120"/>
        <v>11.659694211387048</v>
      </c>
      <c r="AI511" s="3">
        <f t="shared" si="121"/>
        <v>-7.1703946012835615</v>
      </c>
      <c r="AJ511" s="3">
        <f t="shared" si="122"/>
        <v>-14.050596265486703</v>
      </c>
      <c r="AK511" s="3">
        <f t="shared" si="123"/>
        <v>-6.0347786831131032</v>
      </c>
      <c r="AL511" s="3">
        <f t="shared" si="124"/>
        <v>-7.0733601705336042</v>
      </c>
      <c r="AM511" s="3">
        <f t="shared" si="125"/>
        <v>-4.1731040048459391</v>
      </c>
      <c r="AN511" t="str">
        <f t="shared" si="126"/>
        <v>BI-RUI-C021LD</v>
      </c>
      <c r="AO511" t="str">
        <f t="shared" si="127"/>
        <v>BI-RUI-C021LD</v>
      </c>
    </row>
    <row r="512" spans="1:41">
      <c r="A512" s="1">
        <v>230</v>
      </c>
      <c r="B512" t="s">
        <v>27</v>
      </c>
      <c r="C512" t="s">
        <v>104</v>
      </c>
      <c r="E512" s="5">
        <v>55.135620585637881</v>
      </c>
      <c r="F512" s="5">
        <v>56.191838288417742</v>
      </c>
      <c r="G512" s="5">
        <v>55.118291412952082</v>
      </c>
      <c r="H512" s="5">
        <v>54.867409147961872</v>
      </c>
      <c r="I512" s="5">
        <v>55.22878271296846</v>
      </c>
      <c r="J512" s="5">
        <v>51.365309796122453</v>
      </c>
      <c r="K512" s="5">
        <v>54.771866163948019</v>
      </c>
      <c r="L512" s="5">
        <v>57.934023226168101</v>
      </c>
      <c r="M512" s="5">
        <v>52.689859296472392</v>
      </c>
      <c r="N512" s="5">
        <v>56.236930660113629</v>
      </c>
      <c r="O512" s="5">
        <v>61.087442172987693</v>
      </c>
      <c r="P512" s="5">
        <v>51.516734007693131</v>
      </c>
      <c r="Q512" s="5">
        <v>56.087002238236607</v>
      </c>
      <c r="R512" s="5">
        <v>61.841787560049788</v>
      </c>
      <c r="S512" s="5">
        <v>50.444164755225223</v>
      </c>
      <c r="T512" s="5">
        <v>60.140973987666868</v>
      </c>
      <c r="U512" s="5">
        <v>63.091950695386942</v>
      </c>
      <c r="V512" s="5">
        <v>56.894514012453783</v>
      </c>
      <c r="W512" s="5">
        <v>56.312346029989271</v>
      </c>
      <c r="X512" s="5">
        <v>51.39378651251441</v>
      </c>
      <c r="Y512" s="5">
        <v>65.438469021595168</v>
      </c>
      <c r="Z512" s="3">
        <f t="shared" si="112"/>
        <v>1.7329172685798255E-2</v>
      </c>
      <c r="AA512" s="3">
        <f t="shared" si="113"/>
        <v>3.5020993518394192</v>
      </c>
      <c r="AB512" s="3">
        <f t="shared" si="114"/>
        <v>2.0820068674756271</v>
      </c>
      <c r="AC512" s="3">
        <f t="shared" si="115"/>
        <v>4.7201966524204977</v>
      </c>
      <c r="AD512" s="3">
        <f t="shared" si="116"/>
        <v>5.6428374830113839</v>
      </c>
      <c r="AE512" s="3">
        <f t="shared" si="117"/>
        <v>3.2464599752130852</v>
      </c>
      <c r="AF512" s="3">
        <f t="shared" si="118"/>
        <v>-9.1261229916058966</v>
      </c>
      <c r="AG512" s="18">
        <f t="shared" si="119"/>
        <v>-1.0562177027798612</v>
      </c>
      <c r="AH512" s="3">
        <f t="shared" si="120"/>
        <v>1.0735468754656594</v>
      </c>
      <c r="AI512" s="3">
        <f t="shared" si="121"/>
        <v>-3.1621570622200821</v>
      </c>
      <c r="AJ512" s="3">
        <f t="shared" si="122"/>
        <v>-4.8505115128740641</v>
      </c>
      <c r="AK512" s="3">
        <f t="shared" si="123"/>
        <v>-5.7547853218131806</v>
      </c>
      <c r="AL512" s="3">
        <f t="shared" si="124"/>
        <v>-2.9509767077200735</v>
      </c>
      <c r="AM512" s="3">
        <f t="shared" si="125"/>
        <v>4.9185595174748613</v>
      </c>
      <c r="AN512" t="str">
        <f t="shared" si="126"/>
        <v>BI-RUI-C022LD</v>
      </c>
      <c r="AO512" t="str">
        <f t="shared" si="127"/>
        <v>BI-RUI-C022LD</v>
      </c>
    </row>
    <row r="513" spans="1:41">
      <c r="A513" s="1">
        <v>293</v>
      </c>
      <c r="B513" t="s">
        <v>30</v>
      </c>
      <c r="C513" t="s">
        <v>104</v>
      </c>
      <c r="E513" s="5">
        <v>65.589001773283371</v>
      </c>
      <c r="F513" s="5">
        <v>65.617378070311062</v>
      </c>
      <c r="G513" s="5">
        <v>62.982061096144591</v>
      </c>
      <c r="H513" s="5">
        <v>65.604844615840747</v>
      </c>
      <c r="I513" s="5">
        <v>65.255212463974459</v>
      </c>
      <c r="J513" s="5">
        <v>57.267325160785163</v>
      </c>
      <c r="K513" s="5">
        <v>64.57177490461234</v>
      </c>
      <c r="L513" s="5">
        <v>64.537160079770587</v>
      </c>
      <c r="M513" s="5">
        <v>64.816943798991304</v>
      </c>
      <c r="N513" s="5">
        <v>63.09340271569593</v>
      </c>
      <c r="O513" s="5">
        <v>65.490228180688675</v>
      </c>
      <c r="P513" s="5">
        <v>60.621701964329922</v>
      </c>
      <c r="Q513" s="5">
        <v>64.53276314818919</v>
      </c>
      <c r="R513" s="5">
        <v>69.252712400630529</v>
      </c>
      <c r="S513" s="5">
        <v>59.164090999911508</v>
      </c>
      <c r="T513" s="5">
        <v>75.745978535210668</v>
      </c>
      <c r="U513" s="5">
        <v>74.437477358464491</v>
      </c>
      <c r="V513" s="5">
        <v>60.698790007275257</v>
      </c>
      <c r="W513" s="5">
        <v>65.522988107700556</v>
      </c>
      <c r="X513" s="5">
        <v>61.876487646469968</v>
      </c>
      <c r="Y513" s="5">
        <v>71.201691641125521</v>
      </c>
      <c r="Z513" s="3">
        <f t="shared" si="112"/>
        <v>2.6069406771387804</v>
      </c>
      <c r="AA513" s="3">
        <f t="shared" si="113"/>
        <v>8.3375194550555847</v>
      </c>
      <c r="AB513" s="3">
        <f t="shared" si="114"/>
        <v>-0.24516889437896339</v>
      </c>
      <c r="AC513" s="3">
        <f t="shared" si="115"/>
        <v>2.4717007513660079</v>
      </c>
      <c r="AD513" s="3">
        <f t="shared" si="116"/>
        <v>5.3686721482776818</v>
      </c>
      <c r="AE513" s="3">
        <f t="shared" si="117"/>
        <v>15.047188527935411</v>
      </c>
      <c r="AF513" s="3">
        <f t="shared" si="118"/>
        <v>-5.6787035334249651</v>
      </c>
      <c r="AG513" s="18">
        <f t="shared" si="119"/>
        <v>-2.8376297027691066E-2</v>
      </c>
      <c r="AH513" s="3">
        <f t="shared" si="120"/>
        <v>2.6353169741664715</v>
      </c>
      <c r="AI513" s="3">
        <f t="shared" si="121"/>
        <v>3.4614824841753489E-2</v>
      </c>
      <c r="AJ513" s="3">
        <f t="shared" si="122"/>
        <v>-2.3968254649927445</v>
      </c>
      <c r="AK513" s="3">
        <f t="shared" si="123"/>
        <v>-4.7199492524413387</v>
      </c>
      <c r="AL513" s="3">
        <f t="shared" si="124"/>
        <v>1.3085011767461765</v>
      </c>
      <c r="AM513" s="3">
        <f t="shared" si="125"/>
        <v>3.6465004612305876</v>
      </c>
      <c r="AN513" t="str">
        <f t="shared" si="126"/>
        <v>BI-RUI-C022LD</v>
      </c>
      <c r="AO513" t="str">
        <f t="shared" si="127"/>
        <v/>
      </c>
    </row>
    <row r="514" spans="1:41">
      <c r="A514" s="1">
        <v>481</v>
      </c>
      <c r="B514" t="s">
        <v>32</v>
      </c>
      <c r="C514" t="s">
        <v>104</v>
      </c>
      <c r="E514" s="5">
        <v>59.870094613185572</v>
      </c>
      <c r="F514" s="5">
        <v>57.88243035433473</v>
      </c>
      <c r="G514" s="5">
        <v>51.782137662606978</v>
      </c>
      <c r="H514" s="5">
        <v>61.304720691386343</v>
      </c>
      <c r="I514" s="5">
        <v>60.557497589389008</v>
      </c>
      <c r="J514" s="5">
        <v>58.2059942851049</v>
      </c>
      <c r="K514" s="5">
        <v>66.527969922757251</v>
      </c>
      <c r="L514" s="5">
        <v>66.592824812335522</v>
      </c>
      <c r="M514" s="5">
        <v>61.212832021729639</v>
      </c>
      <c r="N514" s="5">
        <v>60.774443980458798</v>
      </c>
      <c r="O514" s="5">
        <v>66.794231485553624</v>
      </c>
      <c r="P514" s="5">
        <v>56.034596696926791</v>
      </c>
      <c r="Q514" s="5">
        <v>62.770126959043758</v>
      </c>
      <c r="R514" s="5">
        <v>70.933964915591488</v>
      </c>
      <c r="S514" s="5">
        <v>62.255229990074639</v>
      </c>
      <c r="T514" s="5">
        <v>63.570988435474803</v>
      </c>
      <c r="U514" s="5">
        <v>68.09600327984846</v>
      </c>
      <c r="V514" s="5">
        <v>59.446041861892809</v>
      </c>
      <c r="W514" s="5">
        <v>62.874492264040597</v>
      </c>
      <c r="X514" s="5">
        <v>56.608815222722853</v>
      </c>
      <c r="Y514" s="5">
        <v>63.859880749331069</v>
      </c>
      <c r="Z514" s="3">
        <f t="shared" si="112"/>
        <v>8.0879569505785938</v>
      </c>
      <c r="AA514" s="3">
        <f t="shared" si="113"/>
        <v>3.0987264062814432</v>
      </c>
      <c r="AB514" s="3">
        <f t="shared" si="114"/>
        <v>5.3151379010276116</v>
      </c>
      <c r="AC514" s="3">
        <f t="shared" si="115"/>
        <v>4.7398472835320078</v>
      </c>
      <c r="AD514" s="3">
        <f t="shared" si="116"/>
        <v>0.51489696896911852</v>
      </c>
      <c r="AE514" s="3">
        <f t="shared" si="117"/>
        <v>4.1249465735819939</v>
      </c>
      <c r="AF514" s="3">
        <f t="shared" si="118"/>
        <v>-0.98538848529047129</v>
      </c>
      <c r="AG514" s="18">
        <f t="shared" si="119"/>
        <v>1.9876642588508417</v>
      </c>
      <c r="AH514" s="3">
        <f t="shared" si="120"/>
        <v>6.100292691727752</v>
      </c>
      <c r="AI514" s="3">
        <f t="shared" si="121"/>
        <v>-6.4854889578271013E-2</v>
      </c>
      <c r="AJ514" s="3">
        <f t="shared" si="122"/>
        <v>-6.0197875050948255</v>
      </c>
      <c r="AK514" s="3">
        <f t="shared" si="123"/>
        <v>-8.1638379565477308</v>
      </c>
      <c r="AL514" s="3">
        <f t="shared" si="124"/>
        <v>-4.5250148443736578</v>
      </c>
      <c r="AM514" s="3">
        <f t="shared" si="125"/>
        <v>6.2656770413177441</v>
      </c>
      <c r="AN514" t="str">
        <f t="shared" si="126"/>
        <v/>
      </c>
      <c r="AO514" t="str">
        <f t="shared" si="127"/>
        <v>BI-RUI-C022LD</v>
      </c>
    </row>
    <row r="515" spans="1:41">
      <c r="A515" s="1">
        <v>43</v>
      </c>
      <c r="B515" t="s">
        <v>33</v>
      </c>
      <c r="C515" t="s">
        <v>104</v>
      </c>
      <c r="E515" s="5">
        <v>51.347605581644103</v>
      </c>
      <c r="F515" s="5">
        <v>51.54181515860266</v>
      </c>
      <c r="G515" s="5">
        <v>46.43816120566165</v>
      </c>
      <c r="H515" s="5">
        <v>54.484881256163654</v>
      </c>
      <c r="I515" s="5">
        <v>57.36347763197125</v>
      </c>
      <c r="J515" s="5">
        <v>41.075561859545708</v>
      </c>
      <c r="K515" s="5">
        <v>51.89119731461831</v>
      </c>
      <c r="L515" s="5">
        <v>57.230928212026988</v>
      </c>
      <c r="M515" s="5">
        <v>45.417437190460298</v>
      </c>
      <c r="N515" s="5">
        <v>52.845098312005021</v>
      </c>
      <c r="O515" s="5">
        <v>59.66816185838384</v>
      </c>
      <c r="P515" s="5">
        <v>51.118277977819368</v>
      </c>
      <c r="Q515" s="5">
        <v>57.177604195880463</v>
      </c>
      <c r="R515" s="5">
        <v>60.813916845294287</v>
      </c>
      <c r="S515" s="5">
        <v>49.350459325346982</v>
      </c>
      <c r="T515" s="5">
        <v>53.481869271880093</v>
      </c>
      <c r="U515" s="5">
        <v>61.076428296859227</v>
      </c>
      <c r="V515" s="5">
        <v>50.953515932028843</v>
      </c>
      <c r="W515" s="5">
        <v>53.039628561618763</v>
      </c>
      <c r="X515" s="5">
        <v>57.545830133356063</v>
      </c>
      <c r="Y515" s="5">
        <v>48.935266359994458</v>
      </c>
      <c r="Z515" s="3">
        <f t="shared" si="112"/>
        <v>4.9094443759824529</v>
      </c>
      <c r="AA515" s="3">
        <f t="shared" si="113"/>
        <v>13.409319396617946</v>
      </c>
      <c r="AB515" s="3">
        <f t="shared" si="114"/>
        <v>6.4737601241580123</v>
      </c>
      <c r="AC515" s="3">
        <f t="shared" si="115"/>
        <v>1.7268203341856534</v>
      </c>
      <c r="AD515" s="3">
        <f t="shared" si="116"/>
        <v>7.8271448705334805</v>
      </c>
      <c r="AE515" s="3">
        <f t="shared" si="117"/>
        <v>2.5283533398512503</v>
      </c>
      <c r="AF515" s="3">
        <f t="shared" si="118"/>
        <v>4.1043622016243049</v>
      </c>
      <c r="AG515" s="18">
        <f t="shared" si="119"/>
        <v>-0.19420957695855634</v>
      </c>
      <c r="AH515" s="3">
        <f t="shared" si="120"/>
        <v>5.1036539529410092</v>
      </c>
      <c r="AI515" s="3">
        <f t="shared" si="121"/>
        <v>-5.3397308974086783</v>
      </c>
      <c r="AJ515" s="3">
        <f t="shared" si="122"/>
        <v>-6.823063546378819</v>
      </c>
      <c r="AK515" s="3">
        <f t="shared" si="123"/>
        <v>-3.6363126494138243</v>
      </c>
      <c r="AL515" s="3">
        <f t="shared" si="124"/>
        <v>-7.5945590249791337</v>
      </c>
      <c r="AM515" s="3">
        <f t="shared" si="125"/>
        <v>-4.5062015717373001</v>
      </c>
      <c r="AN515" t="str">
        <f t="shared" si="126"/>
        <v/>
      </c>
      <c r="AO515" t="str">
        <f t="shared" si="127"/>
        <v>BI-RUI-C022LD</v>
      </c>
    </row>
    <row r="516" spans="1:41">
      <c r="A516" s="1">
        <v>544</v>
      </c>
      <c r="B516" t="s">
        <v>34</v>
      </c>
      <c r="C516" t="s">
        <v>104</v>
      </c>
      <c r="E516" s="5">
        <v>56.405600744220799</v>
      </c>
      <c r="F516" s="5">
        <v>57.081205617152683</v>
      </c>
      <c r="G516" s="5">
        <v>49.283249762104212</v>
      </c>
      <c r="H516" s="5">
        <v>57.176480776801966</v>
      </c>
      <c r="I516" s="5">
        <v>55.288188165066849</v>
      </c>
      <c r="J516" s="5">
        <v>47.881863274338571</v>
      </c>
      <c r="K516" s="5">
        <v>52.814967069430693</v>
      </c>
      <c r="L516" s="5">
        <v>57.181570004909219</v>
      </c>
      <c r="M516" s="5">
        <v>50.496250342696982</v>
      </c>
      <c r="N516" s="5">
        <v>54.520350486388971</v>
      </c>
      <c r="O516" s="5">
        <v>58.998279348616848</v>
      </c>
      <c r="P516" s="5">
        <v>52.021325536772473</v>
      </c>
      <c r="Q516" s="5">
        <v>61.733882705798173</v>
      </c>
      <c r="R516" s="5">
        <v>64.278016789036215</v>
      </c>
      <c r="S516" s="5">
        <v>54.803552296122348</v>
      </c>
      <c r="T516" s="5">
        <v>58.426877833489478</v>
      </c>
      <c r="U516" s="5">
        <v>62.611661295179189</v>
      </c>
      <c r="V516" s="5">
        <v>54.76133596619438</v>
      </c>
      <c r="W516" s="5">
        <v>53.02159293328566</v>
      </c>
      <c r="X516" s="5">
        <v>54.310415573149797</v>
      </c>
      <c r="Y516" s="5">
        <v>51.178681087719262</v>
      </c>
      <c r="Z516" s="3">
        <f t="shared" ref="Z516:Z579" si="128">E516-G516</f>
        <v>7.1223509821165862</v>
      </c>
      <c r="AA516" s="3">
        <f t="shared" ref="AA516:AA579" si="129">H516-J516</f>
        <v>9.2946175024633959</v>
      </c>
      <c r="AB516" s="3">
        <f t="shared" ref="AB516:AB579" si="130">K516-M516</f>
        <v>2.3187167267337117</v>
      </c>
      <c r="AC516" s="3">
        <f t="shared" ref="AC516:AC579" si="131">N516-P516</f>
        <v>2.4990249496164978</v>
      </c>
      <c r="AD516" s="3">
        <f t="shared" ref="AD516:AD579" si="132">Q516-S516</f>
        <v>6.9303304096758254</v>
      </c>
      <c r="AE516" s="3">
        <f t="shared" ref="AE516:AE579" si="133">T516-V516</f>
        <v>3.6655418672950972</v>
      </c>
      <c r="AF516" s="3">
        <f t="shared" ref="AF516:AF579" si="134">W516-Y516</f>
        <v>1.8429118455663982</v>
      </c>
      <c r="AG516" s="18">
        <f t="shared" ref="AG516:AG579" si="135">E516-F516</f>
        <v>-0.67560487293188487</v>
      </c>
      <c r="AH516" s="3">
        <f t="shared" ref="AH516:AH579" si="136">F516-G516</f>
        <v>7.7979558550484711</v>
      </c>
      <c r="AI516" s="3">
        <f t="shared" ref="AI516:AI579" si="137">K516-L516</f>
        <v>-4.3666029354785252</v>
      </c>
      <c r="AJ516" s="3">
        <f t="shared" ref="AJ516:AJ579" si="138">N516-O516</f>
        <v>-4.477928862227877</v>
      </c>
      <c r="AK516" s="3">
        <f t="shared" ref="AK516:AK579" si="139">Q516-R516</f>
        <v>-2.5441340832380419</v>
      </c>
      <c r="AL516" s="3">
        <f t="shared" ref="AL516:AL579" si="140">T516-U516</f>
        <v>-4.1847834616897117</v>
      </c>
      <c r="AM516" s="3">
        <f t="shared" ref="AM516:AM579" si="141">W516-X516</f>
        <v>-1.2888226398641365</v>
      </c>
      <c r="AN516" t="str">
        <f t="shared" ref="AN516:AN579" si="142">IF(AF516&lt;-2,C516,IF(AE516&lt;-2,C516,""))</f>
        <v/>
      </c>
      <c r="AO516" t="str">
        <f t="shared" ref="AO516:AO579" si="143">IF(AM516&lt;-2,C516,IF(AL516&lt;-2,C516,""))</f>
        <v>BI-RUI-C022LD</v>
      </c>
    </row>
    <row r="517" spans="1:41">
      <c r="A517" s="1">
        <v>418</v>
      </c>
      <c r="B517" t="s">
        <v>35</v>
      </c>
      <c r="C517" t="s">
        <v>104</v>
      </c>
      <c r="E517" s="5">
        <v>55.399857444532373</v>
      </c>
      <c r="F517" s="5">
        <v>56.025008956112288</v>
      </c>
      <c r="G517" s="5">
        <v>66.13837656587711</v>
      </c>
      <c r="H517" s="5">
        <v>52.431397716777553</v>
      </c>
      <c r="I517" s="5">
        <v>57.437058258240789</v>
      </c>
      <c r="J517" s="5">
        <v>48.40915722518848</v>
      </c>
      <c r="K517" s="5">
        <v>56.511582619489573</v>
      </c>
      <c r="L517" s="5">
        <v>60.254025879373472</v>
      </c>
      <c r="M517" s="5">
        <v>49.612353003780633</v>
      </c>
      <c r="N517" s="5">
        <v>56.769343722502441</v>
      </c>
      <c r="O517" s="5">
        <v>61.708552828466019</v>
      </c>
      <c r="P517" s="5">
        <v>53.676415153975611</v>
      </c>
      <c r="Q517" s="5">
        <v>58.266535697652969</v>
      </c>
      <c r="R517" s="5">
        <v>65.079464882568431</v>
      </c>
      <c r="S517" s="5">
        <v>54.828175086999529</v>
      </c>
      <c r="T517" s="5">
        <v>58.245534982868662</v>
      </c>
      <c r="U517" s="5">
        <v>63.699618863190643</v>
      </c>
      <c r="V517" s="5">
        <v>57.28993066850343</v>
      </c>
      <c r="W517" s="5">
        <v>76.364006845090231</v>
      </c>
      <c r="X517" s="5">
        <v>56.141212673198709</v>
      </c>
      <c r="Y517" s="5">
        <v>60.321984556477219</v>
      </c>
      <c r="Z517" s="3">
        <f t="shared" si="128"/>
        <v>-10.738519121344737</v>
      </c>
      <c r="AA517" s="3">
        <f t="shared" si="129"/>
        <v>4.0222404915890735</v>
      </c>
      <c r="AB517" s="3">
        <f t="shared" si="130"/>
        <v>6.8992296157089399</v>
      </c>
      <c r="AC517" s="3">
        <f t="shared" si="131"/>
        <v>3.0929285685268297</v>
      </c>
      <c r="AD517" s="3">
        <f t="shared" si="132"/>
        <v>3.4383606106534401</v>
      </c>
      <c r="AE517" s="3">
        <f t="shared" si="133"/>
        <v>0.95560431436523174</v>
      </c>
      <c r="AF517" s="3">
        <f t="shared" si="134"/>
        <v>16.042022288613012</v>
      </c>
      <c r="AG517" s="18">
        <f t="shared" si="135"/>
        <v>-0.62515151157991511</v>
      </c>
      <c r="AH517" s="3">
        <f t="shared" si="136"/>
        <v>-10.113367609764822</v>
      </c>
      <c r="AI517" s="3">
        <f t="shared" si="137"/>
        <v>-3.742443259883899</v>
      </c>
      <c r="AJ517" s="3">
        <f t="shared" si="138"/>
        <v>-4.9392091059635774</v>
      </c>
      <c r="AK517" s="3">
        <f t="shared" si="139"/>
        <v>-6.8129291849154612</v>
      </c>
      <c r="AL517" s="3">
        <f t="shared" si="140"/>
        <v>-5.4540838803219813</v>
      </c>
      <c r="AM517" s="3">
        <f t="shared" si="141"/>
        <v>20.222794171891522</v>
      </c>
      <c r="AN517" t="str">
        <f t="shared" si="142"/>
        <v/>
      </c>
      <c r="AO517" t="str">
        <f t="shared" si="143"/>
        <v>BI-RUI-C022LD</v>
      </c>
    </row>
    <row r="518" spans="1:41">
      <c r="A518" s="1">
        <v>355</v>
      </c>
      <c r="B518" t="s">
        <v>36</v>
      </c>
      <c r="C518" t="s">
        <v>104</v>
      </c>
      <c r="E518" s="5">
        <v>58.25342956619285</v>
      </c>
      <c r="F518" s="5">
        <v>61.167051693044812</v>
      </c>
      <c r="G518" s="5">
        <v>51.984738113053083</v>
      </c>
      <c r="H518" s="5">
        <v>58.493392791046489</v>
      </c>
      <c r="I518" s="5">
        <v>59.983360496313537</v>
      </c>
      <c r="J518" s="5">
        <v>51.889620030268063</v>
      </c>
      <c r="K518" s="5">
        <v>56.158849872908128</v>
      </c>
      <c r="L518" s="5">
        <v>61.410425775407958</v>
      </c>
      <c r="M518" s="5">
        <v>49.864860029380857</v>
      </c>
      <c r="N518" s="5">
        <v>58.025185212197698</v>
      </c>
      <c r="O518" s="5">
        <v>63.454510026827748</v>
      </c>
      <c r="P518" s="5">
        <v>51.357031856928089</v>
      </c>
      <c r="Q518" s="5">
        <v>63.297493501690269</v>
      </c>
      <c r="R518" s="5">
        <v>62.965492921399033</v>
      </c>
      <c r="S518" s="5">
        <v>54.087111300520803</v>
      </c>
      <c r="T518" s="5">
        <v>59.521145866355099</v>
      </c>
      <c r="U518" s="5">
        <v>63.524684535931513</v>
      </c>
      <c r="V518" s="5">
        <v>56.260945802670179</v>
      </c>
      <c r="W518" s="5">
        <v>55.971191794616573</v>
      </c>
      <c r="X518" s="5">
        <v>54.788016423147702</v>
      </c>
      <c r="Y518" s="5">
        <v>55.894651521857682</v>
      </c>
      <c r="Z518" s="3">
        <f t="shared" si="128"/>
        <v>6.2686914531397662</v>
      </c>
      <c r="AA518" s="3">
        <f t="shared" si="129"/>
        <v>6.6037727607784262</v>
      </c>
      <c r="AB518" s="3">
        <f t="shared" si="130"/>
        <v>6.293989843527271</v>
      </c>
      <c r="AC518" s="3">
        <f t="shared" si="131"/>
        <v>6.6681533552696095</v>
      </c>
      <c r="AD518" s="3">
        <f t="shared" si="132"/>
        <v>9.210382201169466</v>
      </c>
      <c r="AE518" s="3">
        <f t="shared" si="133"/>
        <v>3.2602000636849198</v>
      </c>
      <c r="AF518" s="3">
        <f t="shared" si="134"/>
        <v>7.6540272758890637E-2</v>
      </c>
      <c r="AG518" s="18">
        <f t="shared" si="135"/>
        <v>-2.913622126851962</v>
      </c>
      <c r="AH518" s="3">
        <f t="shared" si="136"/>
        <v>9.1823135799917281</v>
      </c>
      <c r="AI518" s="3">
        <f t="shared" si="137"/>
        <v>-5.2515759024998303</v>
      </c>
      <c r="AJ518" s="3">
        <f t="shared" si="138"/>
        <v>-5.4293248146300499</v>
      </c>
      <c r="AK518" s="3">
        <f t="shared" si="139"/>
        <v>0.33200058029123625</v>
      </c>
      <c r="AL518" s="3">
        <f t="shared" si="140"/>
        <v>-4.0035386695764146</v>
      </c>
      <c r="AM518" s="3">
        <f t="shared" si="141"/>
        <v>1.1831753714688702</v>
      </c>
      <c r="AN518" t="str">
        <f t="shared" si="142"/>
        <v/>
      </c>
      <c r="AO518" t="str">
        <f t="shared" si="143"/>
        <v>BI-RUI-C022LD</v>
      </c>
    </row>
    <row r="519" spans="1:41">
      <c r="A519" s="1">
        <v>106</v>
      </c>
      <c r="B519" t="s">
        <v>37</v>
      </c>
      <c r="C519" t="s">
        <v>104</v>
      </c>
      <c r="E519" s="5">
        <v>54.281482154009893</v>
      </c>
      <c r="F519" s="5">
        <v>61.215878036647787</v>
      </c>
      <c r="G519" s="5">
        <v>67.89137163481378</v>
      </c>
      <c r="H519" s="5">
        <v>54.063014567278103</v>
      </c>
      <c r="I519" s="5">
        <v>62.832735466886973</v>
      </c>
      <c r="J519" s="5">
        <v>61.868971392584619</v>
      </c>
      <c r="K519" s="5">
        <v>53.403168771469247</v>
      </c>
      <c r="L519" s="5">
        <v>62.274254173276411</v>
      </c>
      <c r="M519" s="5">
        <v>61.027590653888879</v>
      </c>
      <c r="N519" s="5">
        <v>64.562684901851</v>
      </c>
      <c r="O519" s="5">
        <v>70.34525332537072</v>
      </c>
      <c r="P519" s="5">
        <v>63.146496917166459</v>
      </c>
      <c r="Q519" s="5">
        <v>54.400777443795697</v>
      </c>
      <c r="R519" s="5">
        <v>63.28251986067891</v>
      </c>
      <c r="S519" s="5">
        <v>62.618286169173572</v>
      </c>
      <c r="T519" s="5">
        <v>55.551219203531467</v>
      </c>
      <c r="U519" s="5">
        <v>68.112086516344206</v>
      </c>
      <c r="V519" s="5">
        <v>65.317934807751982</v>
      </c>
      <c r="W519" s="5">
        <v>56.078381894355857</v>
      </c>
      <c r="X519" s="5">
        <v>62.4920480944471</v>
      </c>
      <c r="Y519" s="5">
        <v>71.458292042623995</v>
      </c>
      <c r="Z519" s="3">
        <f t="shared" si="128"/>
        <v>-13.609889480803886</v>
      </c>
      <c r="AA519" s="3">
        <f t="shared" si="129"/>
        <v>-7.8059568253065166</v>
      </c>
      <c r="AB519" s="3">
        <f t="shared" si="130"/>
        <v>-7.6244218824196324</v>
      </c>
      <c r="AC519" s="3">
        <f t="shared" si="131"/>
        <v>1.4161879846845409</v>
      </c>
      <c r="AD519" s="3">
        <f t="shared" si="132"/>
        <v>-8.2175087253778756</v>
      </c>
      <c r="AE519" s="3">
        <f t="shared" si="133"/>
        <v>-9.766715604220515</v>
      </c>
      <c r="AF519" s="3">
        <f t="shared" si="134"/>
        <v>-15.379910148268138</v>
      </c>
      <c r="AG519" s="18">
        <f t="shared" si="135"/>
        <v>-6.9343958826378937</v>
      </c>
      <c r="AH519" s="3">
        <f t="shared" si="136"/>
        <v>-6.6754935981659926</v>
      </c>
      <c r="AI519" s="3">
        <f t="shared" si="137"/>
        <v>-8.8710854018071643</v>
      </c>
      <c r="AJ519" s="3">
        <f t="shared" si="138"/>
        <v>-5.7825684235197201</v>
      </c>
      <c r="AK519" s="3">
        <f t="shared" si="139"/>
        <v>-8.8817424168832133</v>
      </c>
      <c r="AL519" s="3">
        <f t="shared" si="140"/>
        <v>-12.560867312812739</v>
      </c>
      <c r="AM519" s="3">
        <f t="shared" si="141"/>
        <v>-6.4136662000912423</v>
      </c>
      <c r="AN519" t="str">
        <f t="shared" si="142"/>
        <v>BI-RUI-C022LD</v>
      </c>
      <c r="AO519" t="str">
        <f t="shared" si="143"/>
        <v>BI-RUI-C022LD</v>
      </c>
    </row>
    <row r="520" spans="1:41">
      <c r="A520" s="1">
        <v>727</v>
      </c>
      <c r="B520" t="s">
        <v>38</v>
      </c>
      <c r="C520" t="s">
        <v>104</v>
      </c>
      <c r="E520" s="5">
        <v>54.000821950478191</v>
      </c>
      <c r="F520" s="5">
        <v>56.9296765713203</v>
      </c>
      <c r="G520" s="5">
        <v>50.574641592156617</v>
      </c>
      <c r="H520" s="5">
        <v>56.532101873744331</v>
      </c>
      <c r="I520" s="5">
        <v>58.462734813152068</v>
      </c>
      <c r="J520" s="5">
        <v>54.637724511542913</v>
      </c>
      <c r="K520" s="5">
        <v>54.714412303249027</v>
      </c>
      <c r="L520" s="5">
        <v>57.122538885909862</v>
      </c>
      <c r="M520" s="5">
        <v>49.504863311651221</v>
      </c>
      <c r="N520" s="5">
        <v>71.403884508136429</v>
      </c>
      <c r="O520" s="5">
        <v>60.664833597585528</v>
      </c>
      <c r="P520" s="5">
        <v>48.504556389857179</v>
      </c>
      <c r="Q520" s="5">
        <v>54.988150801651628</v>
      </c>
      <c r="R520" s="5">
        <v>61.48048681005762</v>
      </c>
      <c r="S520" s="5">
        <v>50.218642212153377</v>
      </c>
      <c r="T520" s="5">
        <v>53.678873307413753</v>
      </c>
      <c r="U520" s="5">
        <v>63.045469892972292</v>
      </c>
      <c r="V520" s="5">
        <v>52.708866694438647</v>
      </c>
      <c r="W520" s="5">
        <v>55.581645103756273</v>
      </c>
      <c r="X520" s="5">
        <v>57.134569498410407</v>
      </c>
      <c r="Y520" s="5">
        <v>53.260542087157873</v>
      </c>
      <c r="Z520" s="3">
        <f t="shared" si="128"/>
        <v>3.4261803583215737</v>
      </c>
      <c r="AA520" s="3">
        <f t="shared" si="129"/>
        <v>1.8943773622014177</v>
      </c>
      <c r="AB520" s="3">
        <f t="shared" si="130"/>
        <v>5.2095489915978064</v>
      </c>
      <c r="AC520" s="3">
        <f t="shared" si="131"/>
        <v>22.89932811827925</v>
      </c>
      <c r="AD520" s="3">
        <f t="shared" si="132"/>
        <v>4.7695085894982512</v>
      </c>
      <c r="AE520" s="3">
        <f t="shared" si="133"/>
        <v>0.97000661297510504</v>
      </c>
      <c r="AF520" s="3">
        <f t="shared" si="134"/>
        <v>2.3211030165983999</v>
      </c>
      <c r="AG520" s="18">
        <f t="shared" si="135"/>
        <v>-2.9288546208421096</v>
      </c>
      <c r="AH520" s="3">
        <f t="shared" si="136"/>
        <v>6.3550349791636833</v>
      </c>
      <c r="AI520" s="3">
        <f t="shared" si="137"/>
        <v>-2.4081265826608345</v>
      </c>
      <c r="AJ520" s="3">
        <f t="shared" si="138"/>
        <v>10.739050910550901</v>
      </c>
      <c r="AK520" s="3">
        <f t="shared" si="139"/>
        <v>-6.4923360084059922</v>
      </c>
      <c r="AL520" s="3">
        <f t="shared" si="140"/>
        <v>-9.3665965855585398</v>
      </c>
      <c r="AM520" s="3">
        <f t="shared" si="141"/>
        <v>-1.5529243946541342</v>
      </c>
      <c r="AN520" t="str">
        <f t="shared" si="142"/>
        <v/>
      </c>
      <c r="AO520" t="str">
        <f t="shared" si="143"/>
        <v>BI-RUI-C022LD</v>
      </c>
    </row>
    <row r="521" spans="1:41">
      <c r="A521" s="1">
        <v>667</v>
      </c>
      <c r="B521" t="s">
        <v>39</v>
      </c>
      <c r="C521" t="s">
        <v>104</v>
      </c>
      <c r="E521" s="5">
        <v>53.73757421718598</v>
      </c>
      <c r="F521" s="5">
        <v>55.777669497898117</v>
      </c>
      <c r="G521" s="5">
        <v>50.503589855682087</v>
      </c>
      <c r="H521" s="5">
        <v>54.533423093858723</v>
      </c>
      <c r="I521" s="5">
        <v>56.455771188833417</v>
      </c>
      <c r="J521" s="5">
        <v>49.46674831588912</v>
      </c>
      <c r="K521" s="5">
        <v>53.933648836617763</v>
      </c>
      <c r="L521" s="5">
        <v>56.86128224590793</v>
      </c>
      <c r="M521" s="5">
        <v>52.260357356755698</v>
      </c>
      <c r="N521" s="5">
        <v>70.54512368984598</v>
      </c>
      <c r="O521" s="5">
        <v>58.757901248069352</v>
      </c>
      <c r="P521" s="5">
        <v>51.994092281937228</v>
      </c>
      <c r="Q521" s="5">
        <v>56.946786367502469</v>
      </c>
      <c r="R521" s="5">
        <v>63.835879566933372</v>
      </c>
      <c r="S521" s="5">
        <v>54.521323605156518</v>
      </c>
      <c r="T521" s="5">
        <v>55.911150256324539</v>
      </c>
      <c r="U521" s="5">
        <v>65.282242235136636</v>
      </c>
      <c r="V521" s="5">
        <v>55.198786071161379</v>
      </c>
      <c r="W521" s="5">
        <v>55.090041523501078</v>
      </c>
      <c r="X521" s="5">
        <v>53.518245450333943</v>
      </c>
      <c r="Y521" s="5">
        <v>50.62195070087202</v>
      </c>
      <c r="Z521" s="3">
        <f t="shared" si="128"/>
        <v>3.233984361503893</v>
      </c>
      <c r="AA521" s="3">
        <f t="shared" si="129"/>
        <v>5.0666747779696024</v>
      </c>
      <c r="AB521" s="3">
        <f t="shared" si="130"/>
        <v>1.6732914798620655</v>
      </c>
      <c r="AC521" s="3">
        <f t="shared" si="131"/>
        <v>18.551031407908752</v>
      </c>
      <c r="AD521" s="3">
        <f t="shared" si="132"/>
        <v>2.4254627623459513</v>
      </c>
      <c r="AE521" s="3">
        <f t="shared" si="133"/>
        <v>0.71236418516316036</v>
      </c>
      <c r="AF521" s="3">
        <f t="shared" si="134"/>
        <v>4.4680908226290583</v>
      </c>
      <c r="AG521" s="18">
        <f t="shared" si="135"/>
        <v>-2.0400952807121371</v>
      </c>
      <c r="AH521" s="3">
        <f t="shared" si="136"/>
        <v>5.2740796422160301</v>
      </c>
      <c r="AI521" s="3">
        <f t="shared" si="137"/>
        <v>-2.9276334092901664</v>
      </c>
      <c r="AJ521" s="3">
        <f t="shared" si="138"/>
        <v>11.787222441776628</v>
      </c>
      <c r="AK521" s="3">
        <f t="shared" si="139"/>
        <v>-6.8890931994309028</v>
      </c>
      <c r="AL521" s="3">
        <f t="shared" si="140"/>
        <v>-9.3710919788120961</v>
      </c>
      <c r="AM521" s="3">
        <f t="shared" si="141"/>
        <v>1.5717960731671354</v>
      </c>
      <c r="AN521" t="str">
        <f t="shared" si="142"/>
        <v/>
      </c>
      <c r="AO521" t="str">
        <f t="shared" si="143"/>
        <v>BI-RUI-C022LD</v>
      </c>
    </row>
    <row r="522" spans="1:41">
      <c r="A522" s="1">
        <v>605</v>
      </c>
      <c r="B522" t="s">
        <v>40</v>
      </c>
      <c r="C522" t="s">
        <v>104</v>
      </c>
      <c r="E522" s="5">
        <v>54.879024712365357</v>
      </c>
      <c r="F522" s="5">
        <v>52.70080951173091</v>
      </c>
      <c r="G522" s="5">
        <v>49.108735434661639</v>
      </c>
      <c r="H522" s="5">
        <v>54.729051406601982</v>
      </c>
      <c r="I522" s="5">
        <v>53.057249587257303</v>
      </c>
      <c r="J522" s="5">
        <v>53.438719781840618</v>
      </c>
      <c r="K522" s="5">
        <v>55.796765541902808</v>
      </c>
      <c r="L522" s="5">
        <v>58.853672195566219</v>
      </c>
      <c r="M522" s="5">
        <v>47.917347552333332</v>
      </c>
      <c r="N522" s="5">
        <v>54.94337630028064</v>
      </c>
      <c r="O522" s="5">
        <v>55.74139329206055</v>
      </c>
      <c r="P522" s="5">
        <v>50.267067442598481</v>
      </c>
      <c r="Q522" s="5">
        <v>58.369287565024877</v>
      </c>
      <c r="R522" s="5">
        <v>60.411243612595257</v>
      </c>
      <c r="S522" s="5">
        <v>50.708260698685478</v>
      </c>
      <c r="T522" s="5">
        <v>59.142519115294427</v>
      </c>
      <c r="U522" s="5">
        <v>65.63371921583601</v>
      </c>
      <c r="V522" s="5">
        <v>54.981996193622678</v>
      </c>
      <c r="W522" s="5">
        <v>56.780819688082211</v>
      </c>
      <c r="X522" s="5">
        <v>54.422211431399347</v>
      </c>
      <c r="Y522" s="5">
        <v>55.115996605389569</v>
      </c>
      <c r="Z522" s="3">
        <f t="shared" si="128"/>
        <v>5.7702892777037178</v>
      </c>
      <c r="AA522" s="3">
        <f t="shared" si="129"/>
        <v>1.2903316247613645</v>
      </c>
      <c r="AB522" s="3">
        <f t="shared" si="130"/>
        <v>7.8794179895694754</v>
      </c>
      <c r="AC522" s="3">
        <f t="shared" si="131"/>
        <v>4.6763088576821588</v>
      </c>
      <c r="AD522" s="3">
        <f t="shared" si="132"/>
        <v>7.6610268663393981</v>
      </c>
      <c r="AE522" s="3">
        <f t="shared" si="133"/>
        <v>4.160522921671749</v>
      </c>
      <c r="AF522" s="3">
        <f t="shared" si="134"/>
        <v>1.6648230826926422</v>
      </c>
      <c r="AG522" s="18">
        <f t="shared" si="135"/>
        <v>2.1782152006344475</v>
      </c>
      <c r="AH522" s="3">
        <f t="shared" si="136"/>
        <v>3.5920740770692703</v>
      </c>
      <c r="AI522" s="3">
        <f t="shared" si="137"/>
        <v>-3.0569066536634111</v>
      </c>
      <c r="AJ522" s="3">
        <f t="shared" si="138"/>
        <v>-0.79801699177991026</v>
      </c>
      <c r="AK522" s="3">
        <f t="shared" si="139"/>
        <v>-2.0419560475703804</v>
      </c>
      <c r="AL522" s="3">
        <f t="shared" si="140"/>
        <v>-6.4912001005415831</v>
      </c>
      <c r="AM522" s="3">
        <f t="shared" si="141"/>
        <v>2.3586082566828637</v>
      </c>
      <c r="AN522" t="str">
        <f t="shared" si="142"/>
        <v/>
      </c>
      <c r="AO522" t="str">
        <f t="shared" si="143"/>
        <v>BI-RUI-C022LD</v>
      </c>
    </row>
    <row r="523" spans="1:41" s="12" customFormat="1">
      <c r="A523" s="1">
        <v>167</v>
      </c>
      <c r="B523" s="12" t="s">
        <v>41</v>
      </c>
      <c r="C523" s="12" t="s">
        <v>104</v>
      </c>
      <c r="D523"/>
      <c r="E523" s="5">
        <v>59.158624110446212</v>
      </c>
      <c r="F523" s="5">
        <v>61.732159574668508</v>
      </c>
      <c r="G523" s="5">
        <v>56.88802566780442</v>
      </c>
      <c r="H523" s="5">
        <v>58.828962006838807</v>
      </c>
      <c r="I523" s="5">
        <v>60.251320266748678</v>
      </c>
      <c r="J523" s="5">
        <v>57.567152281476353</v>
      </c>
      <c r="K523" s="5">
        <v>61.492619428796253</v>
      </c>
      <c r="L523" s="5">
        <v>64.079253177913088</v>
      </c>
      <c r="M523" s="5">
        <v>52.5020859023833</v>
      </c>
      <c r="N523" s="5">
        <v>56.648808988759157</v>
      </c>
      <c r="O523" s="5">
        <v>59.36424502096137</v>
      </c>
      <c r="P523" s="5">
        <v>52.458421155626809</v>
      </c>
      <c r="Q523" s="5">
        <v>59.519900891944197</v>
      </c>
      <c r="R523" s="5">
        <v>68.290145195809529</v>
      </c>
      <c r="S523" s="5">
        <v>59.741996387030191</v>
      </c>
      <c r="T523" s="5">
        <v>60.737268209007553</v>
      </c>
      <c r="U523" s="5">
        <v>62.665356991820254</v>
      </c>
      <c r="V523" s="5">
        <v>60.621341519483963</v>
      </c>
      <c r="W523" s="5">
        <v>57.346567808885773</v>
      </c>
      <c r="X523" s="5">
        <v>57.916492597190512</v>
      </c>
      <c r="Y523" s="5">
        <v>54.902302324771057</v>
      </c>
      <c r="Z523" s="3">
        <f t="shared" si="128"/>
        <v>2.2705984426417913</v>
      </c>
      <c r="AA523" s="3">
        <f t="shared" si="129"/>
        <v>1.2618097253624541</v>
      </c>
      <c r="AB523" s="3">
        <f t="shared" si="130"/>
        <v>8.9905335264129533</v>
      </c>
      <c r="AC523" s="3">
        <f t="shared" si="131"/>
        <v>4.1903878331323483</v>
      </c>
      <c r="AD523" s="3">
        <f t="shared" si="132"/>
        <v>-0.2220954950859948</v>
      </c>
      <c r="AE523" s="3">
        <f t="shared" si="133"/>
        <v>0.1159266895235902</v>
      </c>
      <c r="AF523" s="3">
        <f t="shared" si="134"/>
        <v>2.444265484114716</v>
      </c>
      <c r="AG523" s="18">
        <f t="shared" si="135"/>
        <v>-2.5735354642222958</v>
      </c>
      <c r="AH523" s="3">
        <f t="shared" si="136"/>
        <v>4.8441339068640872</v>
      </c>
      <c r="AI523" s="3">
        <f t="shared" si="137"/>
        <v>-2.5866337491168352</v>
      </c>
      <c r="AJ523" s="3">
        <f t="shared" si="138"/>
        <v>-2.7154360322022129</v>
      </c>
      <c r="AK523" s="3">
        <f t="shared" si="139"/>
        <v>-8.7702443038653328</v>
      </c>
      <c r="AL523" s="3">
        <f t="shared" si="140"/>
        <v>-1.9280887828127007</v>
      </c>
      <c r="AM523" s="3">
        <f t="shared" si="141"/>
        <v>-0.56992478830473914</v>
      </c>
      <c r="AN523" t="str">
        <f t="shared" si="142"/>
        <v/>
      </c>
      <c r="AO523" t="str">
        <f t="shared" si="143"/>
        <v/>
      </c>
    </row>
    <row r="524" spans="1:41">
      <c r="A524" s="2">
        <v>231</v>
      </c>
      <c r="B524" t="s">
        <v>27</v>
      </c>
      <c r="C524" t="s">
        <v>105</v>
      </c>
      <c r="E524" s="5">
        <v>66.716014591639507</v>
      </c>
      <c r="F524" s="5">
        <v>67.932420131128737</v>
      </c>
      <c r="G524" s="5">
        <v>61.325260696421999</v>
      </c>
      <c r="H524" s="5">
        <v>65.427504444769156</v>
      </c>
      <c r="I524" s="5">
        <v>66.665133480961899</v>
      </c>
      <c r="J524" s="5">
        <v>63.322695000851752</v>
      </c>
      <c r="K524" s="5">
        <v>74.871895929843618</v>
      </c>
      <c r="L524" s="5">
        <v>67.809056719958235</v>
      </c>
      <c r="M524" s="5">
        <v>64.627499047610371</v>
      </c>
      <c r="N524" s="5">
        <v>64.724170083485703</v>
      </c>
      <c r="O524" s="5">
        <v>70.822729212044337</v>
      </c>
      <c r="P524" s="5">
        <v>65.966272402905105</v>
      </c>
      <c r="Q524" s="5">
        <v>66.679066919902368</v>
      </c>
      <c r="R524" s="5">
        <v>72.026205032463508</v>
      </c>
      <c r="S524" s="5">
        <v>62.139327769965533</v>
      </c>
      <c r="T524" s="5">
        <v>70.064934021693432</v>
      </c>
      <c r="U524" s="5">
        <v>71.214871108274366</v>
      </c>
      <c r="V524" s="5">
        <v>64.883315551050273</v>
      </c>
      <c r="W524" s="5">
        <v>67.920662091585029</v>
      </c>
      <c r="X524" s="5">
        <v>71.226955310732109</v>
      </c>
      <c r="Y524" s="5">
        <v>76.597311732195237</v>
      </c>
      <c r="Z524" s="3">
        <f t="shared" si="128"/>
        <v>5.3907538952175074</v>
      </c>
      <c r="AA524" s="3">
        <f t="shared" si="129"/>
        <v>2.1048094439174037</v>
      </c>
      <c r="AB524" s="3">
        <f t="shared" si="130"/>
        <v>10.244396882233247</v>
      </c>
      <c r="AC524" s="3">
        <f t="shared" si="131"/>
        <v>-1.2421023194194021</v>
      </c>
      <c r="AD524" s="3">
        <f t="shared" si="132"/>
        <v>4.5397391499368354</v>
      </c>
      <c r="AE524" s="3">
        <f t="shared" si="133"/>
        <v>5.1816184706431585</v>
      </c>
      <c r="AF524" s="3">
        <f t="shared" si="134"/>
        <v>-8.6766496406102078</v>
      </c>
      <c r="AG524" s="18">
        <f t="shared" si="135"/>
        <v>-1.2164055394892301</v>
      </c>
      <c r="AH524" s="3">
        <f t="shared" si="136"/>
        <v>6.6071594347067375</v>
      </c>
      <c r="AI524" s="3">
        <f t="shared" si="137"/>
        <v>7.0628392098853823</v>
      </c>
      <c r="AJ524" s="3">
        <f t="shared" si="138"/>
        <v>-6.0985591285586338</v>
      </c>
      <c r="AK524" s="3">
        <f t="shared" si="139"/>
        <v>-5.3471381125611401</v>
      </c>
      <c r="AL524" s="3">
        <f t="shared" si="140"/>
        <v>-1.149937086580934</v>
      </c>
      <c r="AM524" s="3">
        <f t="shared" si="141"/>
        <v>-3.3062932191470793</v>
      </c>
      <c r="AN524" t="str">
        <f t="shared" si="142"/>
        <v>BI-RUI-C030LD</v>
      </c>
      <c r="AO524" t="str">
        <f t="shared" si="143"/>
        <v>BI-RUI-C030LD</v>
      </c>
    </row>
    <row r="525" spans="1:41">
      <c r="A525" s="1">
        <v>294</v>
      </c>
      <c r="B525" t="s">
        <v>30</v>
      </c>
      <c r="C525" t="s">
        <v>105</v>
      </c>
      <c r="E525" s="5">
        <v>59.976046628174323</v>
      </c>
      <c r="F525" s="5">
        <v>63.297525705405313</v>
      </c>
      <c r="G525" s="5">
        <v>54.219914338028701</v>
      </c>
      <c r="H525" s="5">
        <v>61.6162121717527</v>
      </c>
      <c r="I525" s="5">
        <v>61.358079835658927</v>
      </c>
      <c r="J525" s="5">
        <v>50.197236386623622</v>
      </c>
      <c r="K525" s="5">
        <v>63.325230108089421</v>
      </c>
      <c r="L525" s="5">
        <v>64.803178518301365</v>
      </c>
      <c r="M525" s="5">
        <v>54.675552401508568</v>
      </c>
      <c r="N525" s="5">
        <v>62.552180426707373</v>
      </c>
      <c r="O525" s="5">
        <v>67.256715926841196</v>
      </c>
      <c r="P525" s="5">
        <v>62.208029802926958</v>
      </c>
      <c r="Q525" s="5">
        <v>62.975661824750382</v>
      </c>
      <c r="R525" s="5">
        <v>69.053221474733036</v>
      </c>
      <c r="S525" s="5">
        <v>60.950912051350358</v>
      </c>
      <c r="T525" s="5">
        <v>68.113084894182975</v>
      </c>
      <c r="U525" s="5">
        <v>71.820705911730229</v>
      </c>
      <c r="V525" s="5">
        <v>61.320832446077972</v>
      </c>
      <c r="W525" s="5">
        <v>65.566082853230924</v>
      </c>
      <c r="X525" s="5">
        <v>62.702785221597878</v>
      </c>
      <c r="Y525" s="5">
        <v>61.064376160875327</v>
      </c>
      <c r="Z525" s="3">
        <f t="shared" si="128"/>
        <v>5.7561322901456222</v>
      </c>
      <c r="AA525" s="3">
        <f t="shared" si="129"/>
        <v>11.418975785129078</v>
      </c>
      <c r="AB525" s="3">
        <f t="shared" si="130"/>
        <v>8.649677706580853</v>
      </c>
      <c r="AC525" s="3">
        <f t="shared" si="131"/>
        <v>0.34415062378041483</v>
      </c>
      <c r="AD525" s="3">
        <f t="shared" si="132"/>
        <v>2.0247497734000248</v>
      </c>
      <c r="AE525" s="3">
        <f t="shared" si="133"/>
        <v>6.7922524481050033</v>
      </c>
      <c r="AF525" s="3">
        <f t="shared" si="134"/>
        <v>4.5017066923555973</v>
      </c>
      <c r="AG525" s="18">
        <f t="shared" si="135"/>
        <v>-3.3214790772309897</v>
      </c>
      <c r="AH525" s="3">
        <f t="shared" si="136"/>
        <v>9.0776113673766119</v>
      </c>
      <c r="AI525" s="3">
        <f t="shared" si="137"/>
        <v>-1.477948410211944</v>
      </c>
      <c r="AJ525" s="3">
        <f t="shared" si="138"/>
        <v>-4.7045355001338223</v>
      </c>
      <c r="AK525" s="3">
        <f t="shared" si="139"/>
        <v>-6.0775596499826534</v>
      </c>
      <c r="AL525" s="3">
        <f t="shared" si="140"/>
        <v>-3.7076210175472539</v>
      </c>
      <c r="AM525" s="3">
        <f t="shared" si="141"/>
        <v>2.8632976316330456</v>
      </c>
      <c r="AN525" t="str">
        <f t="shared" si="142"/>
        <v/>
      </c>
      <c r="AO525" t="str">
        <f t="shared" si="143"/>
        <v>BI-RUI-C030LD</v>
      </c>
    </row>
    <row r="526" spans="1:41">
      <c r="A526" s="1">
        <v>482</v>
      </c>
      <c r="B526" t="s">
        <v>32</v>
      </c>
      <c r="C526" t="s">
        <v>105</v>
      </c>
      <c r="E526" s="5">
        <v>61.482952555168858</v>
      </c>
      <c r="F526" s="5">
        <v>64.935120119228515</v>
      </c>
      <c r="G526" s="5">
        <v>53.044576605004679</v>
      </c>
      <c r="H526" s="5">
        <v>61.552450496103923</v>
      </c>
      <c r="I526" s="5">
        <v>65.979724605851288</v>
      </c>
      <c r="J526" s="5">
        <v>52.211228239200139</v>
      </c>
      <c r="K526" s="5">
        <v>62.99458372866237</v>
      </c>
      <c r="L526" s="5">
        <v>65.885194706666951</v>
      </c>
      <c r="M526" s="5">
        <v>52.839869700128403</v>
      </c>
      <c r="N526" s="5">
        <v>62.599676677886869</v>
      </c>
      <c r="O526" s="5">
        <v>70.052814831705803</v>
      </c>
      <c r="P526" s="5">
        <v>56.343179995088889</v>
      </c>
      <c r="Q526" s="5">
        <v>63.168476699540228</v>
      </c>
      <c r="R526" s="5">
        <v>70.564394104943389</v>
      </c>
      <c r="S526" s="5">
        <v>58.713900662273318</v>
      </c>
      <c r="T526" s="5">
        <v>66.834623097202496</v>
      </c>
      <c r="U526" s="5">
        <v>77.835007423957791</v>
      </c>
      <c r="V526" s="5">
        <v>61.392457601882313</v>
      </c>
      <c r="W526" s="5">
        <v>66.938023260513717</v>
      </c>
      <c r="X526" s="5">
        <v>75.319343523071936</v>
      </c>
      <c r="Y526" s="5">
        <v>59.222796226625022</v>
      </c>
      <c r="Z526" s="3">
        <f t="shared" si="128"/>
        <v>8.4383759501641791</v>
      </c>
      <c r="AA526" s="3">
        <f t="shared" si="129"/>
        <v>9.3412222569037837</v>
      </c>
      <c r="AB526" s="3">
        <f t="shared" si="130"/>
        <v>10.154714028533967</v>
      </c>
      <c r="AC526" s="3">
        <f t="shared" si="131"/>
        <v>6.2564966827979802</v>
      </c>
      <c r="AD526" s="3">
        <f t="shared" si="132"/>
        <v>4.4545760372669108</v>
      </c>
      <c r="AE526" s="3">
        <f t="shared" si="133"/>
        <v>5.4421654953201823</v>
      </c>
      <c r="AF526" s="3">
        <f t="shared" si="134"/>
        <v>7.715227033888695</v>
      </c>
      <c r="AG526" s="18">
        <f t="shared" si="135"/>
        <v>-3.452167564059657</v>
      </c>
      <c r="AH526" s="3">
        <f t="shared" si="136"/>
        <v>11.890543514223836</v>
      </c>
      <c r="AI526" s="3">
        <f t="shared" si="137"/>
        <v>-2.890610978004581</v>
      </c>
      <c r="AJ526" s="3">
        <f t="shared" si="138"/>
        <v>-7.4531381538189336</v>
      </c>
      <c r="AK526" s="3">
        <f t="shared" si="139"/>
        <v>-7.3959174054031607</v>
      </c>
      <c r="AL526" s="3">
        <f t="shared" si="140"/>
        <v>-11.000384326755295</v>
      </c>
      <c r="AM526" s="3">
        <f t="shared" si="141"/>
        <v>-8.3813202625582193</v>
      </c>
      <c r="AN526" t="str">
        <f t="shared" si="142"/>
        <v/>
      </c>
      <c r="AO526" t="str">
        <f t="shared" si="143"/>
        <v>BI-RUI-C030LD</v>
      </c>
    </row>
    <row r="527" spans="1:41">
      <c r="A527" s="1">
        <v>44</v>
      </c>
      <c r="B527" t="s">
        <v>33</v>
      </c>
      <c r="C527" t="s">
        <v>105</v>
      </c>
      <c r="E527" s="5">
        <v>62.108767537158229</v>
      </c>
      <c r="F527" s="5">
        <v>63.845379905057648</v>
      </c>
      <c r="G527" s="5">
        <v>55.491246711971101</v>
      </c>
      <c r="H527" s="5">
        <v>62.500366438466742</v>
      </c>
      <c r="I527" s="5">
        <v>66.453641697683636</v>
      </c>
      <c r="J527" s="5">
        <v>56.40771728911831</v>
      </c>
      <c r="K527" s="5">
        <v>61.690615640732602</v>
      </c>
      <c r="L527" s="5">
        <v>66.207759966909748</v>
      </c>
      <c r="M527" s="5">
        <v>54.091093427099032</v>
      </c>
      <c r="N527" s="5">
        <v>62.441419547447524</v>
      </c>
      <c r="O527" s="5">
        <v>67.408838708405952</v>
      </c>
      <c r="P527" s="5">
        <v>55.554530047669758</v>
      </c>
      <c r="Q527" s="5">
        <v>64.37027235859334</v>
      </c>
      <c r="R527" s="5">
        <v>69.426418510818422</v>
      </c>
      <c r="S527" s="5">
        <v>58.887445720021987</v>
      </c>
      <c r="T527" s="5">
        <v>65.816875304280444</v>
      </c>
      <c r="U527" s="5">
        <v>70.094660983840114</v>
      </c>
      <c r="V527" s="5">
        <v>61.076024423571113</v>
      </c>
      <c r="W527" s="5">
        <v>68.243928396242268</v>
      </c>
      <c r="X527" s="5">
        <v>64.34862568768304</v>
      </c>
      <c r="Y527" s="5">
        <v>59.20035870532633</v>
      </c>
      <c r="Z527" s="3">
        <f t="shared" si="128"/>
        <v>6.6175208251871283</v>
      </c>
      <c r="AA527" s="3">
        <f t="shared" si="129"/>
        <v>6.092649149348432</v>
      </c>
      <c r="AB527" s="3">
        <f t="shared" si="130"/>
        <v>7.5995222136335698</v>
      </c>
      <c r="AC527" s="3">
        <f t="shared" si="131"/>
        <v>6.8868894997777659</v>
      </c>
      <c r="AD527" s="3">
        <f t="shared" si="132"/>
        <v>5.4828266385713533</v>
      </c>
      <c r="AE527" s="3">
        <f t="shared" si="133"/>
        <v>4.7408508807093312</v>
      </c>
      <c r="AF527" s="3">
        <f t="shared" si="134"/>
        <v>9.0435696909159375</v>
      </c>
      <c r="AG527" s="18">
        <f t="shared" si="135"/>
        <v>-1.7366123678994185</v>
      </c>
      <c r="AH527" s="3">
        <f t="shared" si="136"/>
        <v>8.3541331930865468</v>
      </c>
      <c r="AI527" s="3">
        <f t="shared" si="137"/>
        <v>-4.5171443261771458</v>
      </c>
      <c r="AJ527" s="3">
        <f t="shared" si="138"/>
        <v>-4.9674191609584284</v>
      </c>
      <c r="AK527" s="3">
        <f t="shared" si="139"/>
        <v>-5.0561461522250823</v>
      </c>
      <c r="AL527" s="3">
        <f t="shared" si="140"/>
        <v>-4.2777856795596705</v>
      </c>
      <c r="AM527" s="3">
        <f t="shared" si="141"/>
        <v>3.8953027085592282</v>
      </c>
      <c r="AN527" t="str">
        <f t="shared" si="142"/>
        <v/>
      </c>
      <c r="AO527" t="str">
        <f t="shared" si="143"/>
        <v>BI-RUI-C030LD</v>
      </c>
    </row>
    <row r="528" spans="1:41">
      <c r="A528" s="1">
        <v>545</v>
      </c>
      <c r="B528" t="s">
        <v>34</v>
      </c>
      <c r="C528" t="s">
        <v>105</v>
      </c>
      <c r="E528" s="5">
        <v>62.254228162986337</v>
      </c>
      <c r="F528" s="5">
        <v>67.911787285380825</v>
      </c>
      <c r="G528" s="5">
        <v>54.753707162288698</v>
      </c>
      <c r="H528" s="5">
        <v>71.602513673713958</v>
      </c>
      <c r="I528" s="5">
        <v>65.386771710049288</v>
      </c>
      <c r="J528" s="5">
        <v>54.144116044031392</v>
      </c>
      <c r="K528" s="5">
        <v>61.750876064925492</v>
      </c>
      <c r="L528" s="5">
        <v>65.26822273063685</v>
      </c>
      <c r="M528" s="5">
        <v>55.282974678282592</v>
      </c>
      <c r="N528" s="5">
        <v>64.204508089847621</v>
      </c>
      <c r="O528" s="5">
        <v>67.295160071315763</v>
      </c>
      <c r="P528" s="5">
        <v>56.540056290837917</v>
      </c>
      <c r="Q528" s="5">
        <v>64.912095099039476</v>
      </c>
      <c r="R528" s="5">
        <v>72.745751980847828</v>
      </c>
      <c r="S528" s="5">
        <v>62.654499907012067</v>
      </c>
      <c r="T528" s="5">
        <v>69.619005757480735</v>
      </c>
      <c r="U528" s="5">
        <v>71.559214415439897</v>
      </c>
      <c r="V528" s="5">
        <v>63.478936720822247</v>
      </c>
      <c r="W528" s="5">
        <v>67.223729043256327</v>
      </c>
      <c r="X528" s="5">
        <v>64.775236176649727</v>
      </c>
      <c r="Y528" s="5">
        <v>62.870288361862201</v>
      </c>
      <c r="Z528" s="3">
        <f t="shared" si="128"/>
        <v>7.5005210006976384</v>
      </c>
      <c r="AA528" s="3">
        <f t="shared" si="129"/>
        <v>17.458397629682565</v>
      </c>
      <c r="AB528" s="3">
        <f t="shared" si="130"/>
        <v>6.4679013866429003</v>
      </c>
      <c r="AC528" s="3">
        <f t="shared" si="131"/>
        <v>7.6644517990097043</v>
      </c>
      <c r="AD528" s="3">
        <f t="shared" si="132"/>
        <v>2.2575951920274093</v>
      </c>
      <c r="AE528" s="3">
        <f t="shared" si="133"/>
        <v>6.1400690366584882</v>
      </c>
      <c r="AF528" s="3">
        <f t="shared" si="134"/>
        <v>4.353440681394126</v>
      </c>
      <c r="AG528" s="18">
        <f t="shared" si="135"/>
        <v>-5.6575591223944883</v>
      </c>
      <c r="AH528" s="3">
        <f t="shared" si="136"/>
        <v>13.158080123092127</v>
      </c>
      <c r="AI528" s="3">
        <f t="shared" si="137"/>
        <v>-3.5173466657113579</v>
      </c>
      <c r="AJ528" s="3">
        <f t="shared" si="138"/>
        <v>-3.0906519814681417</v>
      </c>
      <c r="AK528" s="3">
        <f t="shared" si="139"/>
        <v>-7.8336568818083521</v>
      </c>
      <c r="AL528" s="3">
        <f t="shared" si="140"/>
        <v>-1.9402086579591611</v>
      </c>
      <c r="AM528" s="3">
        <f t="shared" si="141"/>
        <v>2.4484928666065997</v>
      </c>
      <c r="AN528" t="str">
        <f t="shared" si="142"/>
        <v/>
      </c>
      <c r="AO528" t="str">
        <f t="shared" si="143"/>
        <v/>
      </c>
    </row>
    <row r="529" spans="1:41">
      <c r="A529" s="1">
        <v>419</v>
      </c>
      <c r="B529" t="s">
        <v>35</v>
      </c>
      <c r="C529" t="s">
        <v>105</v>
      </c>
      <c r="E529" s="5">
        <v>62.34959754149731</v>
      </c>
      <c r="F529" s="5">
        <v>65.42993631521918</v>
      </c>
      <c r="G529" s="5">
        <v>55.544062189953912</v>
      </c>
      <c r="H529" s="5">
        <v>64.117951378928254</v>
      </c>
      <c r="I529" s="5">
        <v>66.42222532913263</v>
      </c>
      <c r="J529" s="5">
        <v>57.45258281166435</v>
      </c>
      <c r="K529" s="5">
        <v>61.509955960357871</v>
      </c>
      <c r="L529" s="5">
        <v>67.423782062717066</v>
      </c>
      <c r="M529" s="5">
        <v>58.262381636143253</v>
      </c>
      <c r="N529" s="5">
        <v>63.240514260995589</v>
      </c>
      <c r="O529" s="5">
        <v>69.299319515658169</v>
      </c>
      <c r="P529" s="5">
        <v>57.659823819900893</v>
      </c>
      <c r="Q529" s="5">
        <v>63.895666047479509</v>
      </c>
      <c r="R529" s="5">
        <v>71.368277593815066</v>
      </c>
      <c r="S529" s="5">
        <v>61.535218705810301</v>
      </c>
      <c r="T529" s="5">
        <v>66.968324695273012</v>
      </c>
      <c r="U529" s="5">
        <v>69.987637634265667</v>
      </c>
      <c r="V529" s="5">
        <v>63.720071101875938</v>
      </c>
      <c r="W529" s="5">
        <v>71.426685909095269</v>
      </c>
      <c r="X529" s="5">
        <v>66.33666225996808</v>
      </c>
      <c r="Y529" s="5">
        <v>60.406440791745737</v>
      </c>
      <c r="Z529" s="3">
        <f t="shared" si="128"/>
        <v>6.8055353515433978</v>
      </c>
      <c r="AA529" s="3">
        <f t="shared" si="129"/>
        <v>6.6653685672639043</v>
      </c>
      <c r="AB529" s="3">
        <f t="shared" si="130"/>
        <v>3.247574324214618</v>
      </c>
      <c r="AC529" s="3">
        <f t="shared" si="131"/>
        <v>5.5806904410946956</v>
      </c>
      <c r="AD529" s="3">
        <f t="shared" si="132"/>
        <v>2.3604473416692073</v>
      </c>
      <c r="AE529" s="3">
        <f t="shared" si="133"/>
        <v>3.2482535933970738</v>
      </c>
      <c r="AF529" s="3">
        <f t="shared" si="134"/>
        <v>11.020245117349532</v>
      </c>
      <c r="AG529" s="18">
        <f t="shared" si="135"/>
        <v>-3.0803387737218699</v>
      </c>
      <c r="AH529" s="3">
        <f t="shared" si="136"/>
        <v>9.8858741252652678</v>
      </c>
      <c r="AI529" s="3">
        <f t="shared" si="137"/>
        <v>-5.9138261023591951</v>
      </c>
      <c r="AJ529" s="3">
        <f t="shared" si="138"/>
        <v>-6.0588052546625804</v>
      </c>
      <c r="AK529" s="3">
        <f t="shared" si="139"/>
        <v>-7.4726115463355569</v>
      </c>
      <c r="AL529" s="3">
        <f t="shared" si="140"/>
        <v>-3.0193129389926554</v>
      </c>
      <c r="AM529" s="3">
        <f t="shared" si="141"/>
        <v>5.0900236491271897</v>
      </c>
      <c r="AN529" t="str">
        <f t="shared" si="142"/>
        <v/>
      </c>
      <c r="AO529" t="str">
        <f t="shared" si="143"/>
        <v>BI-RUI-C030LD</v>
      </c>
    </row>
    <row r="530" spans="1:41">
      <c r="A530" s="1">
        <v>356</v>
      </c>
      <c r="B530" t="s">
        <v>36</v>
      </c>
      <c r="C530" t="s">
        <v>105</v>
      </c>
      <c r="E530" s="5">
        <v>61.30621848661427</v>
      </c>
      <c r="F530" s="5">
        <v>67.168381034939088</v>
      </c>
      <c r="G530" s="5">
        <v>56.738724170635521</v>
      </c>
      <c r="H530" s="5">
        <v>67.248957037501228</v>
      </c>
      <c r="I530" s="5">
        <v>67.268790599950108</v>
      </c>
      <c r="J530" s="5">
        <v>55.62116848803484</v>
      </c>
      <c r="K530" s="5">
        <v>61.104778840012337</v>
      </c>
      <c r="L530" s="5">
        <v>67.633074328205566</v>
      </c>
      <c r="M530" s="5">
        <v>58.11042288905864</v>
      </c>
      <c r="N530" s="5">
        <v>61.216695112179508</v>
      </c>
      <c r="O530" s="5">
        <v>69.31560702784904</v>
      </c>
      <c r="P530" s="5">
        <v>58.946673912311198</v>
      </c>
      <c r="Q530" s="5">
        <v>65.042052205887572</v>
      </c>
      <c r="R530" s="5">
        <v>69.852143297770454</v>
      </c>
      <c r="S530" s="5">
        <v>61.52207186768478</v>
      </c>
      <c r="T530" s="5">
        <v>64.891903644345746</v>
      </c>
      <c r="U530" s="5">
        <v>69.259606071022873</v>
      </c>
      <c r="V530" s="5">
        <v>65.159893348127142</v>
      </c>
      <c r="W530" s="5">
        <v>67.388123213704574</v>
      </c>
      <c r="X530" s="5">
        <v>65.787148739483555</v>
      </c>
      <c r="Y530" s="5">
        <v>61.74798839182025</v>
      </c>
      <c r="Z530" s="3">
        <f t="shared" si="128"/>
        <v>4.5674943159787489</v>
      </c>
      <c r="AA530" s="3">
        <f t="shared" si="129"/>
        <v>11.627788549466388</v>
      </c>
      <c r="AB530" s="3">
        <f t="shared" si="130"/>
        <v>2.9943559509536968</v>
      </c>
      <c r="AC530" s="3">
        <f t="shared" si="131"/>
        <v>2.2700211998683102</v>
      </c>
      <c r="AD530" s="3">
        <f t="shared" si="132"/>
        <v>3.5199803382027923</v>
      </c>
      <c r="AE530" s="3">
        <f t="shared" si="133"/>
        <v>-0.26798970378139586</v>
      </c>
      <c r="AF530" s="3">
        <f t="shared" si="134"/>
        <v>5.6401348218843239</v>
      </c>
      <c r="AG530" s="18">
        <f t="shared" si="135"/>
        <v>-5.8621625483248181</v>
      </c>
      <c r="AH530" s="3">
        <f t="shared" si="136"/>
        <v>10.429656864303567</v>
      </c>
      <c r="AI530" s="3">
        <f t="shared" si="137"/>
        <v>-6.5282954881932298</v>
      </c>
      <c r="AJ530" s="3">
        <f t="shared" si="138"/>
        <v>-8.0989119156695324</v>
      </c>
      <c r="AK530" s="3">
        <f t="shared" si="139"/>
        <v>-4.8100910918828816</v>
      </c>
      <c r="AL530" s="3">
        <f t="shared" si="140"/>
        <v>-4.3677024266771269</v>
      </c>
      <c r="AM530" s="3">
        <f t="shared" si="141"/>
        <v>1.6009744742210188</v>
      </c>
      <c r="AN530" t="str">
        <f t="shared" si="142"/>
        <v/>
      </c>
      <c r="AO530" t="str">
        <f t="shared" si="143"/>
        <v>BI-RUI-C030LD</v>
      </c>
    </row>
    <row r="531" spans="1:41">
      <c r="A531" s="1">
        <v>107</v>
      </c>
      <c r="B531" t="s">
        <v>37</v>
      </c>
      <c r="C531" t="s">
        <v>105</v>
      </c>
      <c r="E531" s="5">
        <v>63.211174572445913</v>
      </c>
      <c r="F531" s="5">
        <v>68.800367960730441</v>
      </c>
      <c r="G531" s="5">
        <v>61.155116746986323</v>
      </c>
      <c r="H531" s="5">
        <v>64.073613369436046</v>
      </c>
      <c r="I531" s="5">
        <v>67.227184103013684</v>
      </c>
      <c r="J531" s="5">
        <v>62.958741675004489</v>
      </c>
      <c r="K531" s="5">
        <v>62.581353031393292</v>
      </c>
      <c r="L531" s="5">
        <v>67.304002657179865</v>
      </c>
      <c r="M531" s="5">
        <v>58.619601935757217</v>
      </c>
      <c r="N531" s="5">
        <v>67.43471134327558</v>
      </c>
      <c r="O531" s="5">
        <v>72.729998983515358</v>
      </c>
      <c r="P531" s="5">
        <v>66.381881315955724</v>
      </c>
      <c r="Q531" s="5">
        <v>67.142111874598925</v>
      </c>
      <c r="R531" s="5">
        <v>69.939501893797825</v>
      </c>
      <c r="S531" s="5">
        <v>65.552361357070737</v>
      </c>
      <c r="T531" s="5">
        <v>69.994860004010363</v>
      </c>
      <c r="U531" s="5">
        <v>70.942009646348026</v>
      </c>
      <c r="V531" s="5">
        <v>65.130245380899524</v>
      </c>
      <c r="W531" s="5">
        <v>67.208001168138182</v>
      </c>
      <c r="X531" s="5">
        <v>68.633548242054474</v>
      </c>
      <c r="Y531" s="5">
        <v>64.479788004231182</v>
      </c>
      <c r="Z531" s="3">
        <f t="shared" si="128"/>
        <v>2.0560578254595896</v>
      </c>
      <c r="AA531" s="3">
        <f t="shared" si="129"/>
        <v>1.1148716944315566</v>
      </c>
      <c r="AB531" s="3">
        <f t="shared" si="130"/>
        <v>3.9617510956360746</v>
      </c>
      <c r="AC531" s="3">
        <f t="shared" si="131"/>
        <v>1.0528300273198568</v>
      </c>
      <c r="AD531" s="3">
        <f t="shared" si="132"/>
        <v>1.5897505175281879</v>
      </c>
      <c r="AE531" s="3">
        <f t="shared" si="133"/>
        <v>4.8646146231108389</v>
      </c>
      <c r="AF531" s="3">
        <f t="shared" si="134"/>
        <v>2.7282131639070002</v>
      </c>
      <c r="AG531" s="18">
        <f t="shared" si="135"/>
        <v>-5.5891933882845279</v>
      </c>
      <c r="AH531" s="3">
        <f t="shared" si="136"/>
        <v>7.6452512137441175</v>
      </c>
      <c r="AI531" s="3">
        <f t="shared" si="137"/>
        <v>-4.7226496257865733</v>
      </c>
      <c r="AJ531" s="3">
        <f t="shared" si="138"/>
        <v>-5.2952876402397777</v>
      </c>
      <c r="AK531" s="3">
        <f t="shared" si="139"/>
        <v>-2.7973900191989003</v>
      </c>
      <c r="AL531" s="3">
        <f t="shared" si="140"/>
        <v>-0.94714964233766352</v>
      </c>
      <c r="AM531" s="3">
        <f t="shared" si="141"/>
        <v>-1.4255470739162917</v>
      </c>
      <c r="AN531" t="str">
        <f t="shared" si="142"/>
        <v/>
      </c>
      <c r="AO531" t="str">
        <f t="shared" si="143"/>
        <v/>
      </c>
    </row>
    <row r="532" spans="1:41">
      <c r="A532" s="1">
        <v>728</v>
      </c>
      <c r="B532" t="s">
        <v>38</v>
      </c>
      <c r="C532" t="s">
        <v>105</v>
      </c>
      <c r="E532" s="5">
        <v>52.953803581047687</v>
      </c>
      <c r="F532" s="5">
        <v>58.255056755822011</v>
      </c>
      <c r="G532" s="5">
        <v>48.587236558399077</v>
      </c>
      <c r="H532" s="5">
        <v>59.489800925819942</v>
      </c>
      <c r="I532" s="5">
        <v>57.069656158566318</v>
      </c>
      <c r="J532" s="5">
        <v>48.241114441394338</v>
      </c>
      <c r="K532" s="5">
        <v>54.978477155458179</v>
      </c>
      <c r="L532" s="5">
        <v>58.215713641672266</v>
      </c>
      <c r="M532" s="5">
        <v>50.461376054642962</v>
      </c>
      <c r="N532" s="5">
        <v>56.347651173474453</v>
      </c>
      <c r="O532" s="5">
        <v>60.13694923775325</v>
      </c>
      <c r="P532" s="5">
        <v>48.525429091792212</v>
      </c>
      <c r="Q532" s="5">
        <v>57.118495902859287</v>
      </c>
      <c r="R532" s="5">
        <v>61.031907739142213</v>
      </c>
      <c r="S532" s="5">
        <v>54.341795537148059</v>
      </c>
      <c r="T532" s="5">
        <v>57.629339214218447</v>
      </c>
      <c r="U532" s="5">
        <v>58.805329995855459</v>
      </c>
      <c r="V532" s="5">
        <v>50.679100215268633</v>
      </c>
      <c r="W532" s="5">
        <v>56.423783349177533</v>
      </c>
      <c r="X532" s="5">
        <v>59.166751398753583</v>
      </c>
      <c r="Y532" s="5">
        <v>53.708416134101363</v>
      </c>
      <c r="Z532" s="3">
        <f t="shared" si="128"/>
        <v>4.36656702264861</v>
      </c>
      <c r="AA532" s="3">
        <f t="shared" si="129"/>
        <v>11.248686484425605</v>
      </c>
      <c r="AB532" s="3">
        <f t="shared" si="130"/>
        <v>4.5171011008152178</v>
      </c>
      <c r="AC532" s="3">
        <f t="shared" si="131"/>
        <v>7.8222220816822414</v>
      </c>
      <c r="AD532" s="3">
        <f t="shared" si="132"/>
        <v>2.7767003657112284</v>
      </c>
      <c r="AE532" s="3">
        <f t="shared" si="133"/>
        <v>6.9502389989498141</v>
      </c>
      <c r="AF532" s="3">
        <f t="shared" si="134"/>
        <v>2.7153672150761707</v>
      </c>
      <c r="AG532" s="18">
        <f t="shared" si="135"/>
        <v>-5.3012531747743239</v>
      </c>
      <c r="AH532" s="3">
        <f t="shared" si="136"/>
        <v>9.6678201974229339</v>
      </c>
      <c r="AI532" s="3">
        <f t="shared" si="137"/>
        <v>-3.237236486214087</v>
      </c>
      <c r="AJ532" s="3">
        <f t="shared" si="138"/>
        <v>-3.7892980642787961</v>
      </c>
      <c r="AK532" s="3">
        <f t="shared" si="139"/>
        <v>-3.9134118362829255</v>
      </c>
      <c r="AL532" s="3">
        <f t="shared" si="140"/>
        <v>-1.1759907816370117</v>
      </c>
      <c r="AM532" s="3">
        <f t="shared" si="141"/>
        <v>-2.7429680495760493</v>
      </c>
      <c r="AN532" t="str">
        <f t="shared" si="142"/>
        <v/>
      </c>
      <c r="AO532" t="str">
        <f t="shared" si="143"/>
        <v>BI-RUI-C030LD</v>
      </c>
    </row>
    <row r="533" spans="1:41">
      <c r="A533" s="1">
        <v>668</v>
      </c>
      <c r="B533" t="s">
        <v>39</v>
      </c>
      <c r="C533" t="s">
        <v>105</v>
      </c>
      <c r="E533" s="5">
        <v>53.540067644855412</v>
      </c>
      <c r="F533" s="5">
        <v>56.00404104847275</v>
      </c>
      <c r="G533" s="5">
        <v>47.802132623984839</v>
      </c>
      <c r="H533" s="5">
        <v>53.863123207659243</v>
      </c>
      <c r="I533" s="5">
        <v>58.623810896441483</v>
      </c>
      <c r="J533" s="5">
        <v>48.128462169215361</v>
      </c>
      <c r="K533" s="5">
        <v>59.69078582434895</v>
      </c>
      <c r="L533" s="5">
        <v>59.523221823450683</v>
      </c>
      <c r="M533" s="5">
        <v>48.914879985756592</v>
      </c>
      <c r="N533" s="5">
        <v>54.196869660964751</v>
      </c>
      <c r="O533" s="5">
        <v>59.358500119623649</v>
      </c>
      <c r="P533" s="5">
        <v>47.042403520493252</v>
      </c>
      <c r="Q533" s="5">
        <v>55.526282941355582</v>
      </c>
      <c r="R533" s="5">
        <v>62.656740952578247</v>
      </c>
      <c r="S533" s="5">
        <v>52.570930410718297</v>
      </c>
      <c r="T533" s="5">
        <v>58.278542191389462</v>
      </c>
      <c r="U533" s="5">
        <v>63.484680002550242</v>
      </c>
      <c r="V533" s="5">
        <v>55.029670915312053</v>
      </c>
      <c r="W533" s="5">
        <v>59.521775171742917</v>
      </c>
      <c r="X533" s="5">
        <v>58.630206137628718</v>
      </c>
      <c r="Y533" s="5">
        <v>55.041434324075148</v>
      </c>
      <c r="Z533" s="3">
        <f t="shared" si="128"/>
        <v>5.7379350208705731</v>
      </c>
      <c r="AA533" s="3">
        <f t="shared" si="129"/>
        <v>5.7346610384438819</v>
      </c>
      <c r="AB533" s="3">
        <f t="shared" si="130"/>
        <v>10.775905838592358</v>
      </c>
      <c r="AC533" s="3">
        <f t="shared" si="131"/>
        <v>7.1544661404714986</v>
      </c>
      <c r="AD533" s="3">
        <f t="shared" si="132"/>
        <v>2.9553525306372848</v>
      </c>
      <c r="AE533" s="3">
        <f t="shared" si="133"/>
        <v>3.2488712760774092</v>
      </c>
      <c r="AF533" s="3">
        <f t="shared" si="134"/>
        <v>4.4803408476677689</v>
      </c>
      <c r="AG533" s="18">
        <f t="shared" si="135"/>
        <v>-2.463973403617338</v>
      </c>
      <c r="AH533" s="3">
        <f t="shared" si="136"/>
        <v>8.201908424487911</v>
      </c>
      <c r="AI533" s="3">
        <f t="shared" si="137"/>
        <v>0.16756400089826684</v>
      </c>
      <c r="AJ533" s="3">
        <f t="shared" si="138"/>
        <v>-5.1616304586588981</v>
      </c>
      <c r="AK533" s="3">
        <f t="shared" si="139"/>
        <v>-7.1304580112226645</v>
      </c>
      <c r="AL533" s="3">
        <f t="shared" si="140"/>
        <v>-5.2061378111607794</v>
      </c>
      <c r="AM533" s="3">
        <f t="shared" si="141"/>
        <v>0.89156903411419819</v>
      </c>
      <c r="AN533" t="str">
        <f t="shared" si="142"/>
        <v/>
      </c>
      <c r="AO533" t="str">
        <f t="shared" si="143"/>
        <v>BI-RUI-C030LD</v>
      </c>
    </row>
    <row r="534" spans="1:41">
      <c r="A534" s="1">
        <v>606</v>
      </c>
      <c r="B534" t="s">
        <v>40</v>
      </c>
      <c r="C534" t="s">
        <v>105</v>
      </c>
      <c r="E534" s="5">
        <v>62.524143070796718</v>
      </c>
      <c r="F534" s="5">
        <v>62.471681433299203</v>
      </c>
      <c r="G534" s="5">
        <v>59.425486233999258</v>
      </c>
      <c r="H534" s="5">
        <v>58.858940358710342</v>
      </c>
      <c r="I534" s="5">
        <v>61.686441836258943</v>
      </c>
      <c r="J534" s="5">
        <v>57.595172862675888</v>
      </c>
      <c r="K534" s="5">
        <v>58.705999625218404</v>
      </c>
      <c r="L534" s="5">
        <v>59.705661832679283</v>
      </c>
      <c r="M534" s="5">
        <v>52.144582274028643</v>
      </c>
      <c r="N534" s="5">
        <v>61.645945828987571</v>
      </c>
      <c r="O534" s="5">
        <v>64.589174871395429</v>
      </c>
      <c r="P534" s="5">
        <v>51.803906010391351</v>
      </c>
      <c r="Q534" s="5">
        <v>61.187905143887832</v>
      </c>
      <c r="R534" s="5">
        <v>68.926826407821309</v>
      </c>
      <c r="S534" s="5">
        <v>56.992880081750172</v>
      </c>
      <c r="T534" s="5">
        <v>68.132276727460706</v>
      </c>
      <c r="U534" s="5">
        <v>83.869605295604629</v>
      </c>
      <c r="V534" s="5">
        <v>61.869861966134707</v>
      </c>
      <c r="W534" s="5">
        <v>69.916416746293166</v>
      </c>
      <c r="X534" s="5">
        <v>64.781056552517327</v>
      </c>
      <c r="Y534" s="5">
        <v>61.372441361645343</v>
      </c>
      <c r="Z534" s="3">
        <f t="shared" si="128"/>
        <v>3.0986568367974598</v>
      </c>
      <c r="AA534" s="3">
        <f t="shared" si="129"/>
        <v>1.263767496034454</v>
      </c>
      <c r="AB534" s="3">
        <f t="shared" si="130"/>
        <v>6.5614173511897604</v>
      </c>
      <c r="AC534" s="3">
        <f t="shared" si="131"/>
        <v>9.8420398185962199</v>
      </c>
      <c r="AD534" s="3">
        <f t="shared" si="132"/>
        <v>4.1950250621376597</v>
      </c>
      <c r="AE534" s="3">
        <f t="shared" si="133"/>
        <v>6.2624147613259993</v>
      </c>
      <c r="AF534" s="3">
        <f t="shared" si="134"/>
        <v>8.5439753846478226</v>
      </c>
      <c r="AG534" s="18">
        <f t="shared" si="135"/>
        <v>5.2461637497515312E-2</v>
      </c>
      <c r="AH534" s="3">
        <f t="shared" si="136"/>
        <v>3.0461951992999445</v>
      </c>
      <c r="AI534" s="3">
        <f t="shared" si="137"/>
        <v>-0.99966220746087942</v>
      </c>
      <c r="AJ534" s="3">
        <f t="shared" si="138"/>
        <v>-2.9432290424078573</v>
      </c>
      <c r="AK534" s="3">
        <f t="shared" si="139"/>
        <v>-7.7389212639334772</v>
      </c>
      <c r="AL534" s="3">
        <f t="shared" si="140"/>
        <v>-15.737328568143923</v>
      </c>
      <c r="AM534" s="3">
        <f t="shared" si="141"/>
        <v>5.1353601937758384</v>
      </c>
      <c r="AN534" t="str">
        <f t="shared" si="142"/>
        <v/>
      </c>
      <c r="AO534" t="str">
        <f t="shared" si="143"/>
        <v>BI-RUI-C030LD</v>
      </c>
    </row>
    <row r="535" spans="1:41" s="12" customFormat="1">
      <c r="A535" s="1">
        <v>168</v>
      </c>
      <c r="B535" s="12" t="s">
        <v>41</v>
      </c>
      <c r="C535" s="12" t="s">
        <v>105</v>
      </c>
      <c r="D535"/>
      <c r="E535" s="5">
        <v>66.828948792525352</v>
      </c>
      <c r="F535" s="5">
        <v>67.356405377605725</v>
      </c>
      <c r="G535" s="5">
        <v>59.355076662250447</v>
      </c>
      <c r="H535" s="5">
        <v>67.460904487613135</v>
      </c>
      <c r="I535" s="5">
        <v>68.151942457781743</v>
      </c>
      <c r="J535" s="5">
        <v>58.759508066511799</v>
      </c>
      <c r="K535" s="5">
        <v>68.729995063371845</v>
      </c>
      <c r="L535" s="5">
        <v>70.62262052457335</v>
      </c>
      <c r="M535" s="5">
        <v>59.614335180115383</v>
      </c>
      <c r="N535" s="5">
        <v>65.685622257590396</v>
      </c>
      <c r="O535" s="5">
        <v>69.814028001991147</v>
      </c>
      <c r="P535" s="5">
        <v>61.987069029866277</v>
      </c>
      <c r="Q535" s="5">
        <v>67.579863475191445</v>
      </c>
      <c r="R535" s="5">
        <v>75.252790262166698</v>
      </c>
      <c r="S535" s="5">
        <v>71.92220293471658</v>
      </c>
      <c r="T535" s="5">
        <v>71.166924868917107</v>
      </c>
      <c r="U535" s="5">
        <v>76.221430399637185</v>
      </c>
      <c r="V535" s="5">
        <v>64.034028149520736</v>
      </c>
      <c r="W535" s="5">
        <v>69.57508601300033</v>
      </c>
      <c r="X535" s="5">
        <v>66.114752036372479</v>
      </c>
      <c r="Y535" s="5">
        <v>65.442959410701519</v>
      </c>
      <c r="Z535" s="3">
        <f t="shared" si="128"/>
        <v>7.4738721302749056</v>
      </c>
      <c r="AA535" s="3">
        <f t="shared" si="129"/>
        <v>8.7013964211013359</v>
      </c>
      <c r="AB535" s="3">
        <f t="shared" si="130"/>
        <v>9.1156598832564626</v>
      </c>
      <c r="AC535" s="3">
        <f t="shared" si="131"/>
        <v>3.6985532277241191</v>
      </c>
      <c r="AD535" s="3">
        <f t="shared" si="132"/>
        <v>-4.3423394595251352</v>
      </c>
      <c r="AE535" s="3">
        <f t="shared" si="133"/>
        <v>7.1328967193963706</v>
      </c>
      <c r="AF535" s="3">
        <f t="shared" si="134"/>
        <v>4.1321266022988112</v>
      </c>
      <c r="AG535" s="18">
        <f t="shared" si="135"/>
        <v>-0.52745658508037252</v>
      </c>
      <c r="AH535" s="3">
        <f t="shared" si="136"/>
        <v>8.0013287153552781</v>
      </c>
      <c r="AI535" s="3">
        <f t="shared" si="137"/>
        <v>-1.8926254612015043</v>
      </c>
      <c r="AJ535" s="3">
        <f t="shared" si="138"/>
        <v>-4.1284057444007516</v>
      </c>
      <c r="AK535" s="3">
        <f t="shared" si="139"/>
        <v>-7.6729267869752533</v>
      </c>
      <c r="AL535" s="3">
        <f t="shared" si="140"/>
        <v>-5.0545055307200784</v>
      </c>
      <c r="AM535" s="3">
        <f t="shared" si="141"/>
        <v>3.4603339766278509</v>
      </c>
      <c r="AN535" t="str">
        <f t="shared" si="142"/>
        <v/>
      </c>
      <c r="AO535" t="str">
        <f t="shared" si="143"/>
        <v>BI-RUI-C030LD</v>
      </c>
    </row>
    <row r="536" spans="1:41">
      <c r="A536" s="2">
        <v>232</v>
      </c>
      <c r="B536" t="s">
        <v>27</v>
      </c>
      <c r="C536" t="s">
        <v>106</v>
      </c>
      <c r="E536" s="5">
        <v>56.244714331777757</v>
      </c>
      <c r="F536" s="5">
        <v>57.975729184061052</v>
      </c>
      <c r="G536" s="5">
        <v>51.078204298562568</v>
      </c>
      <c r="H536" s="5">
        <v>55.443530767742637</v>
      </c>
      <c r="I536" s="5">
        <v>56.291908537452869</v>
      </c>
      <c r="J536" s="5">
        <v>53.336246266669249</v>
      </c>
      <c r="K536" s="5">
        <v>58.874537277171548</v>
      </c>
      <c r="L536" s="5">
        <v>56.925672761021602</v>
      </c>
      <c r="M536" s="5">
        <v>53.074398769279739</v>
      </c>
      <c r="N536" s="5">
        <v>55.470584341132849</v>
      </c>
      <c r="O536" s="5">
        <v>59.407228941242622</v>
      </c>
      <c r="P536" s="5">
        <v>52.489577452269017</v>
      </c>
      <c r="Q536" s="5">
        <v>56.842427911249928</v>
      </c>
      <c r="R536" s="5">
        <v>60.134020106734823</v>
      </c>
      <c r="S536" s="5">
        <v>50.812828409076637</v>
      </c>
      <c r="T536" s="5">
        <v>57.504750810311293</v>
      </c>
      <c r="U536" s="5">
        <v>60.076846411381709</v>
      </c>
      <c r="V536" s="5">
        <v>53.625081788040198</v>
      </c>
      <c r="W536" s="5">
        <v>56.635065527975883</v>
      </c>
      <c r="X536" s="5">
        <v>55.111258181843652</v>
      </c>
      <c r="Y536" s="5">
        <v>78.870818318507972</v>
      </c>
      <c r="Z536" s="3">
        <f t="shared" si="128"/>
        <v>5.1665100332151894</v>
      </c>
      <c r="AA536" s="3">
        <f t="shared" si="129"/>
        <v>2.1072845010733872</v>
      </c>
      <c r="AB536" s="3">
        <f t="shared" si="130"/>
        <v>5.8001385078918091</v>
      </c>
      <c r="AC536" s="3">
        <f t="shared" si="131"/>
        <v>2.9810068888638313</v>
      </c>
      <c r="AD536" s="3">
        <f t="shared" si="132"/>
        <v>6.0295995021732907</v>
      </c>
      <c r="AE536" s="3">
        <f t="shared" si="133"/>
        <v>3.879669022271095</v>
      </c>
      <c r="AF536" s="3">
        <f t="shared" si="134"/>
        <v>-22.235752790532089</v>
      </c>
      <c r="AG536" s="18">
        <f t="shared" si="135"/>
        <v>-1.7310148522832947</v>
      </c>
      <c r="AH536" s="3">
        <f t="shared" si="136"/>
        <v>6.8975248854984841</v>
      </c>
      <c r="AI536" s="3">
        <f t="shared" si="137"/>
        <v>1.9488645161499463</v>
      </c>
      <c r="AJ536" s="3">
        <f t="shared" si="138"/>
        <v>-3.9366446001097728</v>
      </c>
      <c r="AK536" s="3">
        <f t="shared" si="139"/>
        <v>-3.2915921954848955</v>
      </c>
      <c r="AL536" s="3">
        <f t="shared" si="140"/>
        <v>-2.5720956010704157</v>
      </c>
      <c r="AM536" s="3">
        <f t="shared" si="141"/>
        <v>1.5238073461322301</v>
      </c>
      <c r="AN536" t="str">
        <f t="shared" si="142"/>
        <v>BI-RUI-C031LD</v>
      </c>
      <c r="AO536" t="str">
        <f t="shared" si="143"/>
        <v>BI-RUI-C031LD</v>
      </c>
    </row>
    <row r="537" spans="1:41">
      <c r="A537" s="1">
        <v>295</v>
      </c>
      <c r="B537" t="s">
        <v>30</v>
      </c>
      <c r="C537" t="s">
        <v>106</v>
      </c>
      <c r="E537" s="5">
        <v>59.775284547708267</v>
      </c>
      <c r="F537" s="5">
        <v>62.376797770222218</v>
      </c>
      <c r="G537" s="5">
        <v>55.035581141636889</v>
      </c>
      <c r="H537" s="5">
        <v>60.885253479444863</v>
      </c>
      <c r="I537" s="5">
        <v>62.119436830928443</v>
      </c>
      <c r="J537" s="5">
        <v>54.410581006792107</v>
      </c>
      <c r="K537" s="5">
        <v>59.861745279897391</v>
      </c>
      <c r="L537" s="5">
        <v>61.256148256200262</v>
      </c>
      <c r="M537" s="5">
        <v>55.038580425685673</v>
      </c>
      <c r="N537" s="5">
        <v>60.570909545893898</v>
      </c>
      <c r="O537" s="5">
        <v>60.717927178302837</v>
      </c>
      <c r="P537" s="5">
        <v>57.835434757287828</v>
      </c>
      <c r="Q537" s="5">
        <v>61.57131632100517</v>
      </c>
      <c r="R537" s="5">
        <v>67.288067412339373</v>
      </c>
      <c r="S537" s="5">
        <v>57.297543835800518</v>
      </c>
      <c r="T537" s="5">
        <v>65.017393476058118</v>
      </c>
      <c r="U537" s="5">
        <v>67.617676702930467</v>
      </c>
      <c r="V537" s="5">
        <v>60.513270504970023</v>
      </c>
      <c r="W537" s="5">
        <v>63.598023582774459</v>
      </c>
      <c r="X537" s="5">
        <v>62.216974602431101</v>
      </c>
      <c r="Y537" s="5">
        <v>59.043584781837957</v>
      </c>
      <c r="Z537" s="3">
        <f t="shared" si="128"/>
        <v>4.7397034060713779</v>
      </c>
      <c r="AA537" s="3">
        <f t="shared" si="129"/>
        <v>6.474672472652756</v>
      </c>
      <c r="AB537" s="3">
        <f t="shared" si="130"/>
        <v>4.8231648542117185</v>
      </c>
      <c r="AC537" s="3">
        <f t="shared" si="131"/>
        <v>2.7354747886060693</v>
      </c>
      <c r="AD537" s="3">
        <f t="shared" si="132"/>
        <v>4.2737724852046526</v>
      </c>
      <c r="AE537" s="3">
        <f t="shared" si="133"/>
        <v>4.5041229710880941</v>
      </c>
      <c r="AF537" s="3">
        <f t="shared" si="134"/>
        <v>4.5544388009365022</v>
      </c>
      <c r="AG537" s="18">
        <f t="shared" si="135"/>
        <v>-2.601513222513951</v>
      </c>
      <c r="AH537" s="3">
        <f t="shared" si="136"/>
        <v>7.3412166285853289</v>
      </c>
      <c r="AI537" s="3">
        <f t="shared" si="137"/>
        <v>-1.3944029763028709</v>
      </c>
      <c r="AJ537" s="3">
        <f t="shared" si="138"/>
        <v>-0.14701763240893939</v>
      </c>
      <c r="AK537" s="3">
        <f t="shared" si="139"/>
        <v>-5.7167510913342028</v>
      </c>
      <c r="AL537" s="3">
        <f t="shared" si="140"/>
        <v>-2.6002832268723495</v>
      </c>
      <c r="AM537" s="3">
        <f t="shared" si="141"/>
        <v>1.3810489803433583</v>
      </c>
      <c r="AN537" t="str">
        <f t="shared" si="142"/>
        <v/>
      </c>
      <c r="AO537" t="str">
        <f t="shared" si="143"/>
        <v>BI-RUI-C031LD</v>
      </c>
    </row>
    <row r="538" spans="1:41">
      <c r="A538" s="1">
        <v>483</v>
      </c>
      <c r="B538" t="s">
        <v>32</v>
      </c>
      <c r="C538" t="s">
        <v>106</v>
      </c>
      <c r="E538" s="5">
        <v>61.048330159167762</v>
      </c>
      <c r="F538" s="5">
        <v>62.183849583178699</v>
      </c>
      <c r="G538" s="5">
        <v>54.619755989934127</v>
      </c>
      <c r="H538" s="5">
        <v>60.772835307066273</v>
      </c>
      <c r="I538" s="5">
        <v>63.764765494808657</v>
      </c>
      <c r="J538" s="5">
        <v>54.683880711755378</v>
      </c>
      <c r="K538" s="5">
        <v>60.319196976522363</v>
      </c>
      <c r="L538" s="5">
        <v>62.826643836162489</v>
      </c>
      <c r="M538" s="5">
        <v>56.510587952093303</v>
      </c>
      <c r="N538" s="5">
        <v>61.124306310824949</v>
      </c>
      <c r="O538" s="5">
        <v>64.060767689808429</v>
      </c>
      <c r="P538" s="5">
        <v>55.211121957747721</v>
      </c>
      <c r="Q538" s="5">
        <v>63.018765311024502</v>
      </c>
      <c r="R538" s="5">
        <v>67.003741254130944</v>
      </c>
      <c r="S538" s="5">
        <v>57.53703435031413</v>
      </c>
      <c r="T538" s="5">
        <v>64.063391195500202</v>
      </c>
      <c r="U538" s="5">
        <v>66.444247757005073</v>
      </c>
      <c r="V538" s="5">
        <v>58.147462733685188</v>
      </c>
      <c r="W538" s="5">
        <v>64.408527624693747</v>
      </c>
      <c r="X538" s="5">
        <v>64.026572219943759</v>
      </c>
      <c r="Y538" s="5">
        <v>58.494155055059871</v>
      </c>
      <c r="Z538" s="3">
        <f t="shared" si="128"/>
        <v>6.4285741692336344</v>
      </c>
      <c r="AA538" s="3">
        <f t="shared" si="129"/>
        <v>6.088954595310895</v>
      </c>
      <c r="AB538" s="3">
        <f t="shared" si="130"/>
        <v>3.8086090244290602</v>
      </c>
      <c r="AC538" s="3">
        <f t="shared" si="131"/>
        <v>5.9131843530772272</v>
      </c>
      <c r="AD538" s="3">
        <f t="shared" si="132"/>
        <v>5.4817309607103724</v>
      </c>
      <c r="AE538" s="3">
        <f t="shared" si="133"/>
        <v>5.9159284618150139</v>
      </c>
      <c r="AF538" s="3">
        <f t="shared" si="134"/>
        <v>5.9143725696338763</v>
      </c>
      <c r="AG538" s="18">
        <f t="shared" si="135"/>
        <v>-1.135519424010937</v>
      </c>
      <c r="AH538" s="3">
        <f t="shared" si="136"/>
        <v>7.5640935932445714</v>
      </c>
      <c r="AI538" s="3">
        <f t="shared" si="137"/>
        <v>-2.507446859640126</v>
      </c>
      <c r="AJ538" s="3">
        <f t="shared" si="138"/>
        <v>-2.9364613789834806</v>
      </c>
      <c r="AK538" s="3">
        <f t="shared" si="139"/>
        <v>-3.9849759431064413</v>
      </c>
      <c r="AL538" s="3">
        <f t="shared" si="140"/>
        <v>-2.3808565615048707</v>
      </c>
      <c r="AM538" s="3">
        <f t="shared" si="141"/>
        <v>0.38195540474998779</v>
      </c>
      <c r="AN538" t="str">
        <f t="shared" si="142"/>
        <v/>
      </c>
      <c r="AO538" t="str">
        <f t="shared" si="143"/>
        <v>BI-RUI-C031LD</v>
      </c>
    </row>
    <row r="539" spans="1:41">
      <c r="A539" s="1">
        <v>45</v>
      </c>
      <c r="B539" t="s">
        <v>33</v>
      </c>
      <c r="C539" t="s">
        <v>106</v>
      </c>
      <c r="E539" s="5">
        <v>61.419291550977867</v>
      </c>
      <c r="F539" s="5">
        <v>62.85587530677806</v>
      </c>
      <c r="G539" s="5">
        <v>55.630963739467433</v>
      </c>
      <c r="H539" s="5">
        <v>63.985254608527278</v>
      </c>
      <c r="I539" s="5">
        <v>63.405389948005443</v>
      </c>
      <c r="J539" s="5">
        <v>55.555014533947833</v>
      </c>
      <c r="K539" s="5">
        <v>61.473006096526113</v>
      </c>
      <c r="L539" s="5">
        <v>63.494295732146767</v>
      </c>
      <c r="M539" s="5">
        <v>56.483591742482083</v>
      </c>
      <c r="N539" s="5">
        <v>62.382571306349973</v>
      </c>
      <c r="O539" s="5">
        <v>64.81265440574839</v>
      </c>
      <c r="P539" s="5">
        <v>56.200171386163547</v>
      </c>
      <c r="Q539" s="5">
        <v>63.732585068917061</v>
      </c>
      <c r="R539" s="5">
        <v>67.01311104474361</v>
      </c>
      <c r="S539" s="5">
        <v>58.313914218552547</v>
      </c>
      <c r="T539" s="5">
        <v>64.472342733638598</v>
      </c>
      <c r="U539" s="5">
        <v>67.389383139850338</v>
      </c>
      <c r="V539" s="5">
        <v>59.901802464008711</v>
      </c>
      <c r="W539" s="5">
        <v>64.488165330944</v>
      </c>
      <c r="X539" s="5">
        <v>64.158860597144979</v>
      </c>
      <c r="Y539" s="5">
        <v>59.724976532056189</v>
      </c>
      <c r="Z539" s="3">
        <f t="shared" si="128"/>
        <v>5.7883278115104346</v>
      </c>
      <c r="AA539" s="3">
        <f t="shared" si="129"/>
        <v>8.4302400745794444</v>
      </c>
      <c r="AB539" s="3">
        <f t="shared" si="130"/>
        <v>4.9894143540440297</v>
      </c>
      <c r="AC539" s="3">
        <f t="shared" si="131"/>
        <v>6.1823999201864268</v>
      </c>
      <c r="AD539" s="3">
        <f t="shared" si="132"/>
        <v>5.4186708503645136</v>
      </c>
      <c r="AE539" s="3">
        <f t="shared" si="133"/>
        <v>4.5705402696298876</v>
      </c>
      <c r="AF539" s="3">
        <f t="shared" si="134"/>
        <v>4.7631887988878105</v>
      </c>
      <c r="AG539" s="18">
        <f t="shared" si="135"/>
        <v>-1.4365837558001928</v>
      </c>
      <c r="AH539" s="3">
        <f t="shared" si="136"/>
        <v>7.2249115673106274</v>
      </c>
      <c r="AI539" s="3">
        <f t="shared" si="137"/>
        <v>-2.0212896356206542</v>
      </c>
      <c r="AJ539" s="3">
        <f t="shared" si="138"/>
        <v>-2.4300830993984164</v>
      </c>
      <c r="AK539" s="3">
        <f t="shared" si="139"/>
        <v>-3.2805259758265493</v>
      </c>
      <c r="AL539" s="3">
        <f t="shared" si="140"/>
        <v>-2.9170404062117399</v>
      </c>
      <c r="AM539" s="3">
        <f t="shared" si="141"/>
        <v>0.32930473379902025</v>
      </c>
      <c r="AN539" t="str">
        <f t="shared" si="142"/>
        <v/>
      </c>
      <c r="AO539" t="str">
        <f t="shared" si="143"/>
        <v>BI-RUI-C031LD</v>
      </c>
    </row>
    <row r="540" spans="1:41">
      <c r="A540" s="1">
        <v>546</v>
      </c>
      <c r="B540" t="s">
        <v>34</v>
      </c>
      <c r="C540" t="s">
        <v>106</v>
      </c>
      <c r="E540" s="5">
        <v>63.366103526666151</v>
      </c>
      <c r="F540" s="5">
        <v>65.031593202651095</v>
      </c>
      <c r="G540" s="5">
        <v>56.865361728024581</v>
      </c>
      <c r="H540" s="5">
        <v>61.317332605421981</v>
      </c>
      <c r="I540" s="5">
        <v>64.651764277419502</v>
      </c>
      <c r="J540" s="5">
        <v>56.754605132755252</v>
      </c>
      <c r="K540" s="5">
        <v>62.002676022708457</v>
      </c>
      <c r="L540" s="5">
        <v>64.293830387664826</v>
      </c>
      <c r="M540" s="5">
        <v>56.723968461807353</v>
      </c>
      <c r="N540" s="5">
        <v>62.318814579848322</v>
      </c>
      <c r="O540" s="5">
        <v>64.139475171036494</v>
      </c>
      <c r="P540" s="5">
        <v>57.423416525997688</v>
      </c>
      <c r="Q540" s="5">
        <v>64.207276322452572</v>
      </c>
      <c r="R540" s="5">
        <v>67.768932969741257</v>
      </c>
      <c r="S540" s="5">
        <v>59.946554044210671</v>
      </c>
      <c r="T540" s="5">
        <v>67.77570031864721</v>
      </c>
      <c r="U540" s="5">
        <v>68.726076454979065</v>
      </c>
      <c r="V540" s="5">
        <v>61.181388724196502</v>
      </c>
      <c r="W540" s="5">
        <v>64.86848356290551</v>
      </c>
      <c r="X540" s="5">
        <v>64.024223982031884</v>
      </c>
      <c r="Y540" s="5">
        <v>60.662714635898752</v>
      </c>
      <c r="Z540" s="3">
        <f t="shared" si="128"/>
        <v>6.5007417986415703</v>
      </c>
      <c r="AA540" s="3">
        <f t="shared" si="129"/>
        <v>4.5627274726667295</v>
      </c>
      <c r="AB540" s="3">
        <f t="shared" si="130"/>
        <v>5.278707560901104</v>
      </c>
      <c r="AC540" s="3">
        <f t="shared" si="131"/>
        <v>4.8953980538506343</v>
      </c>
      <c r="AD540" s="3">
        <f t="shared" si="132"/>
        <v>4.2607222782419001</v>
      </c>
      <c r="AE540" s="3">
        <f t="shared" si="133"/>
        <v>6.5943115944507085</v>
      </c>
      <c r="AF540" s="3">
        <f t="shared" si="134"/>
        <v>4.2057689270067584</v>
      </c>
      <c r="AG540" s="18">
        <f t="shared" si="135"/>
        <v>-1.6654896759849436</v>
      </c>
      <c r="AH540" s="3">
        <f t="shared" si="136"/>
        <v>8.1662314746265139</v>
      </c>
      <c r="AI540" s="3">
        <f t="shared" si="137"/>
        <v>-2.2911543649563697</v>
      </c>
      <c r="AJ540" s="3">
        <f t="shared" si="138"/>
        <v>-1.8206605911881724</v>
      </c>
      <c r="AK540" s="3">
        <f t="shared" si="139"/>
        <v>-3.5616566472886859</v>
      </c>
      <c r="AL540" s="3">
        <f t="shared" si="140"/>
        <v>-0.95037613633185458</v>
      </c>
      <c r="AM540" s="3">
        <f t="shared" si="141"/>
        <v>0.84425958087362574</v>
      </c>
      <c r="AN540" t="str">
        <f t="shared" si="142"/>
        <v/>
      </c>
      <c r="AO540" t="str">
        <f t="shared" si="143"/>
        <v/>
      </c>
    </row>
    <row r="541" spans="1:41">
      <c r="A541" s="1">
        <v>420</v>
      </c>
      <c r="B541" t="s">
        <v>35</v>
      </c>
      <c r="C541" t="s">
        <v>106</v>
      </c>
      <c r="E541" s="5">
        <v>61.662350175502787</v>
      </c>
      <c r="F541" s="5">
        <v>64.957958277029292</v>
      </c>
      <c r="G541" s="5">
        <v>58.932852184660732</v>
      </c>
      <c r="H541" s="5">
        <v>62.165868821320032</v>
      </c>
      <c r="I541" s="5">
        <v>65.25001205546036</v>
      </c>
      <c r="J541" s="5">
        <v>58.421948619003047</v>
      </c>
      <c r="K541" s="5">
        <v>62.047344669822422</v>
      </c>
      <c r="L541" s="5">
        <v>66.517277420862243</v>
      </c>
      <c r="M541" s="5">
        <v>58.825364920837004</v>
      </c>
      <c r="N541" s="5">
        <v>63.020028859327013</v>
      </c>
      <c r="O541" s="5">
        <v>67.738158763225002</v>
      </c>
      <c r="P541" s="5">
        <v>60.072378421448178</v>
      </c>
      <c r="Q541" s="5">
        <v>62.954896645756378</v>
      </c>
      <c r="R541" s="5">
        <v>67.77887630871804</v>
      </c>
      <c r="S541" s="5">
        <v>60.080295739519549</v>
      </c>
      <c r="T541" s="5">
        <v>67.261501865959048</v>
      </c>
      <c r="U541" s="5">
        <v>67.654264116381782</v>
      </c>
      <c r="V541" s="5">
        <v>60.714274983186748</v>
      </c>
      <c r="W541" s="5">
        <v>67.596569553621165</v>
      </c>
      <c r="X541" s="5">
        <v>64.91834350832184</v>
      </c>
      <c r="Y541" s="5">
        <v>60.009736986322892</v>
      </c>
      <c r="Z541" s="3">
        <f t="shared" si="128"/>
        <v>2.7294979908420558</v>
      </c>
      <c r="AA541" s="3">
        <f t="shared" si="129"/>
        <v>3.7439202023169855</v>
      </c>
      <c r="AB541" s="3">
        <f t="shared" si="130"/>
        <v>3.2219797489854187</v>
      </c>
      <c r="AC541" s="3">
        <f t="shared" si="131"/>
        <v>2.9476504378788349</v>
      </c>
      <c r="AD541" s="3">
        <f t="shared" si="132"/>
        <v>2.8746009062368287</v>
      </c>
      <c r="AE541" s="3">
        <f t="shared" si="133"/>
        <v>6.5472268827722999</v>
      </c>
      <c r="AF541" s="3">
        <f t="shared" si="134"/>
        <v>7.5868325672982735</v>
      </c>
      <c r="AG541" s="18">
        <f t="shared" si="135"/>
        <v>-3.2956081015265042</v>
      </c>
      <c r="AH541" s="3">
        <f t="shared" si="136"/>
        <v>6.02510609236856</v>
      </c>
      <c r="AI541" s="3">
        <f t="shared" si="137"/>
        <v>-4.4699327510398206</v>
      </c>
      <c r="AJ541" s="3">
        <f t="shared" si="138"/>
        <v>-4.7181299038979887</v>
      </c>
      <c r="AK541" s="3">
        <f t="shared" si="139"/>
        <v>-4.823979662961662</v>
      </c>
      <c r="AL541" s="3">
        <f t="shared" si="140"/>
        <v>-0.39276225042273438</v>
      </c>
      <c r="AM541" s="3">
        <f t="shared" si="141"/>
        <v>2.6782260452993256</v>
      </c>
      <c r="AN541" t="str">
        <f t="shared" si="142"/>
        <v/>
      </c>
      <c r="AO541" t="str">
        <f t="shared" si="143"/>
        <v/>
      </c>
    </row>
    <row r="542" spans="1:41">
      <c r="A542" s="1">
        <v>357</v>
      </c>
      <c r="B542" t="s">
        <v>36</v>
      </c>
      <c r="C542" t="s">
        <v>106</v>
      </c>
      <c r="E542" s="5">
        <v>62.419452646063853</v>
      </c>
      <c r="F542" s="5">
        <v>66.037160394233908</v>
      </c>
      <c r="G542" s="5">
        <v>59.21858708616778</v>
      </c>
      <c r="H542" s="5">
        <v>64.03352297271789</v>
      </c>
      <c r="I542" s="5">
        <v>65.129698612177464</v>
      </c>
      <c r="J542" s="5">
        <v>59.198751031435982</v>
      </c>
      <c r="K542" s="5">
        <v>61.147895693783283</v>
      </c>
      <c r="L542" s="5">
        <v>65.559699914158244</v>
      </c>
      <c r="M542" s="5">
        <v>59.814309542970619</v>
      </c>
      <c r="N542" s="5">
        <v>62.219870632534473</v>
      </c>
      <c r="O542" s="5">
        <v>67.385969327674047</v>
      </c>
      <c r="P542" s="5">
        <v>60.803724534481283</v>
      </c>
      <c r="Q542" s="5">
        <v>63.000419330976463</v>
      </c>
      <c r="R542" s="5">
        <v>65.681457872193988</v>
      </c>
      <c r="S542" s="5">
        <v>60.709014875626217</v>
      </c>
      <c r="T542" s="5">
        <v>64.442952727396431</v>
      </c>
      <c r="U542" s="5">
        <v>68.484434984575003</v>
      </c>
      <c r="V542" s="5">
        <v>62.454182135449187</v>
      </c>
      <c r="W542" s="5">
        <v>64.395045340705678</v>
      </c>
      <c r="X542" s="5">
        <v>64.748011648805061</v>
      </c>
      <c r="Y542" s="5">
        <v>60.334454571578377</v>
      </c>
      <c r="Z542" s="3">
        <f t="shared" si="128"/>
        <v>3.2008655598960729</v>
      </c>
      <c r="AA542" s="3">
        <f t="shared" si="129"/>
        <v>4.8347719412819075</v>
      </c>
      <c r="AB542" s="3">
        <f t="shared" si="130"/>
        <v>1.3335861508126641</v>
      </c>
      <c r="AC542" s="3">
        <f t="shared" si="131"/>
        <v>1.4161460980531899</v>
      </c>
      <c r="AD542" s="3">
        <f t="shared" si="132"/>
        <v>2.2914044553502464</v>
      </c>
      <c r="AE542" s="3">
        <f t="shared" si="133"/>
        <v>1.9887705919472438</v>
      </c>
      <c r="AF542" s="3">
        <f t="shared" si="134"/>
        <v>4.0605907691273018</v>
      </c>
      <c r="AG542" s="18">
        <f t="shared" si="135"/>
        <v>-3.617707748170055</v>
      </c>
      <c r="AH542" s="3">
        <f t="shared" si="136"/>
        <v>6.8185733080661279</v>
      </c>
      <c r="AI542" s="3">
        <f t="shared" si="137"/>
        <v>-4.411804220374961</v>
      </c>
      <c r="AJ542" s="3">
        <f t="shared" si="138"/>
        <v>-5.1660986951395742</v>
      </c>
      <c r="AK542" s="3">
        <f t="shared" si="139"/>
        <v>-2.6810385412175251</v>
      </c>
      <c r="AL542" s="3">
        <f t="shared" si="140"/>
        <v>-4.041482257178572</v>
      </c>
      <c r="AM542" s="3">
        <f t="shared" si="141"/>
        <v>-0.35296630809938279</v>
      </c>
      <c r="AN542" t="str">
        <f t="shared" si="142"/>
        <v/>
      </c>
      <c r="AO542" t="str">
        <f t="shared" si="143"/>
        <v>BI-RUI-C031LD</v>
      </c>
    </row>
    <row r="543" spans="1:41">
      <c r="A543" s="1">
        <v>108</v>
      </c>
      <c r="B543" t="s">
        <v>37</v>
      </c>
      <c r="C543" t="s">
        <v>106</v>
      </c>
      <c r="E543" s="5">
        <v>63.586340428309079</v>
      </c>
      <c r="F543" s="5">
        <v>66.07036489073397</v>
      </c>
      <c r="G543" s="5">
        <v>63.987004917340201</v>
      </c>
      <c r="H543" s="5">
        <v>64.360750750692745</v>
      </c>
      <c r="I543" s="5">
        <v>64.708713822620595</v>
      </c>
      <c r="J543" s="5">
        <v>58.738721266653791</v>
      </c>
      <c r="K543" s="5">
        <v>65.710440287241369</v>
      </c>
      <c r="L543" s="5">
        <v>66.119149317063034</v>
      </c>
      <c r="M543" s="5">
        <v>60.449280130273962</v>
      </c>
      <c r="N543" s="5">
        <v>66.733779674773032</v>
      </c>
      <c r="O543" s="5">
        <v>70.992573509436141</v>
      </c>
      <c r="P543" s="5">
        <v>66.892487855384886</v>
      </c>
      <c r="Q543" s="5">
        <v>65.722151615049683</v>
      </c>
      <c r="R543" s="5">
        <v>66.873751087831565</v>
      </c>
      <c r="S543" s="5">
        <v>65.130184102983264</v>
      </c>
      <c r="T543" s="5">
        <v>70.523390699797062</v>
      </c>
      <c r="U543" s="5">
        <v>70.175885719178581</v>
      </c>
      <c r="V543" s="5">
        <v>64.464533475929841</v>
      </c>
      <c r="W543" s="5">
        <v>66.211826063717695</v>
      </c>
      <c r="X543" s="5">
        <v>66.870453710460524</v>
      </c>
      <c r="Y543" s="5">
        <v>63.150180613462346</v>
      </c>
      <c r="Z543" s="3">
        <f t="shared" si="128"/>
        <v>-0.40066448903112217</v>
      </c>
      <c r="AA543" s="3">
        <f t="shared" si="129"/>
        <v>5.6220294840389542</v>
      </c>
      <c r="AB543" s="3">
        <f t="shared" si="130"/>
        <v>5.2611601569674065</v>
      </c>
      <c r="AC543" s="3">
        <f t="shared" si="131"/>
        <v>-0.15870818061185332</v>
      </c>
      <c r="AD543" s="3">
        <f t="shared" si="132"/>
        <v>0.59196751206641807</v>
      </c>
      <c r="AE543" s="3">
        <f t="shared" si="133"/>
        <v>6.0588572238672214</v>
      </c>
      <c r="AF543" s="3">
        <f t="shared" si="134"/>
        <v>3.0616454502553481</v>
      </c>
      <c r="AG543" s="18">
        <f t="shared" si="135"/>
        <v>-2.4840244624248911</v>
      </c>
      <c r="AH543" s="3">
        <f t="shared" si="136"/>
        <v>2.0833599733937689</v>
      </c>
      <c r="AI543" s="3">
        <f t="shared" si="137"/>
        <v>-0.40870902982166513</v>
      </c>
      <c r="AJ543" s="3">
        <f t="shared" si="138"/>
        <v>-4.2587938346631091</v>
      </c>
      <c r="AK543" s="3">
        <f t="shared" si="139"/>
        <v>-1.1515994727818821</v>
      </c>
      <c r="AL543" s="3">
        <f t="shared" si="140"/>
        <v>0.34750498061848134</v>
      </c>
      <c r="AM543" s="3">
        <f t="shared" si="141"/>
        <v>-0.65862764674282914</v>
      </c>
      <c r="AN543" t="str">
        <f t="shared" si="142"/>
        <v/>
      </c>
      <c r="AO543" t="str">
        <f t="shared" si="143"/>
        <v/>
      </c>
    </row>
    <row r="544" spans="1:41">
      <c r="A544" s="1">
        <v>729</v>
      </c>
      <c r="B544" t="s">
        <v>38</v>
      </c>
      <c r="C544" t="s">
        <v>106</v>
      </c>
      <c r="E544" s="5">
        <v>61.791105134634122</v>
      </c>
      <c r="F544" s="5">
        <v>61.414694364226577</v>
      </c>
      <c r="G544" s="5">
        <v>54.026195724450581</v>
      </c>
      <c r="H544" s="5">
        <v>58.603192295041517</v>
      </c>
      <c r="I544" s="5">
        <v>60.721936906225046</v>
      </c>
      <c r="J544" s="5">
        <v>52.342775039673462</v>
      </c>
      <c r="K544" s="5">
        <v>57.657284739528222</v>
      </c>
      <c r="L544" s="5">
        <v>58.886881594087541</v>
      </c>
      <c r="M544" s="5">
        <v>51.788281478414547</v>
      </c>
      <c r="N544" s="5">
        <v>61.292273180203679</v>
      </c>
      <c r="O544" s="5">
        <v>61.559002912518437</v>
      </c>
      <c r="P544" s="5">
        <v>50.486355503127733</v>
      </c>
      <c r="Q544" s="5">
        <v>62.653944169265053</v>
      </c>
      <c r="R544" s="5">
        <v>61.43013379170884</v>
      </c>
      <c r="S544" s="5">
        <v>60.2953435596189</v>
      </c>
      <c r="T544" s="5">
        <v>60.665596358033739</v>
      </c>
      <c r="U544" s="5">
        <v>58.898970870568981</v>
      </c>
      <c r="V544" s="5">
        <v>53.764027905591817</v>
      </c>
      <c r="W544" s="5">
        <v>60.065545475489238</v>
      </c>
      <c r="X544" s="5">
        <v>61.536464719369988</v>
      </c>
      <c r="Y544" s="5">
        <v>55.198371510895598</v>
      </c>
      <c r="Z544" s="3">
        <f t="shared" si="128"/>
        <v>7.7649094101835416</v>
      </c>
      <c r="AA544" s="3">
        <f t="shared" si="129"/>
        <v>6.2604172553680542</v>
      </c>
      <c r="AB544" s="3">
        <f t="shared" si="130"/>
        <v>5.8690032611136758</v>
      </c>
      <c r="AC544" s="3">
        <f t="shared" si="131"/>
        <v>10.805917677075946</v>
      </c>
      <c r="AD544" s="3">
        <f t="shared" si="132"/>
        <v>2.3586006096461531</v>
      </c>
      <c r="AE544" s="3">
        <f t="shared" si="133"/>
        <v>6.9015684524419214</v>
      </c>
      <c r="AF544" s="3">
        <f t="shared" si="134"/>
        <v>4.8671739645936398</v>
      </c>
      <c r="AG544" s="18">
        <f t="shared" si="135"/>
        <v>0.37641077040754567</v>
      </c>
      <c r="AH544" s="3">
        <f t="shared" si="136"/>
        <v>7.388498639775996</v>
      </c>
      <c r="AI544" s="3">
        <f t="shared" si="137"/>
        <v>-1.2295968545593183</v>
      </c>
      <c r="AJ544" s="3">
        <f t="shared" si="138"/>
        <v>-0.26672973231475794</v>
      </c>
      <c r="AK544" s="3">
        <f t="shared" si="139"/>
        <v>1.2238103775562124</v>
      </c>
      <c r="AL544" s="3">
        <f t="shared" si="140"/>
        <v>1.7666254874647578</v>
      </c>
      <c r="AM544" s="3">
        <f t="shared" si="141"/>
        <v>-1.4709192438807506</v>
      </c>
      <c r="AN544" t="str">
        <f t="shared" si="142"/>
        <v/>
      </c>
      <c r="AO544" t="str">
        <f t="shared" si="143"/>
        <v/>
      </c>
    </row>
    <row r="545" spans="1:41">
      <c r="A545" s="1">
        <v>669</v>
      </c>
      <c r="B545" t="s">
        <v>39</v>
      </c>
      <c r="C545" t="s">
        <v>106</v>
      </c>
      <c r="E545" s="5">
        <v>58.183746788323198</v>
      </c>
      <c r="F545" s="5">
        <v>61.334981296247832</v>
      </c>
      <c r="G545" s="5">
        <v>53.727847747042333</v>
      </c>
      <c r="H545" s="5">
        <v>57.109394692445377</v>
      </c>
      <c r="I545" s="5">
        <v>62.702422255505709</v>
      </c>
      <c r="J545" s="5">
        <v>53.274771460708678</v>
      </c>
      <c r="K545" s="5">
        <v>61.924330561564943</v>
      </c>
      <c r="L545" s="5">
        <v>60.104174717059848</v>
      </c>
      <c r="M545" s="5">
        <v>52.876331979896307</v>
      </c>
      <c r="N545" s="5">
        <v>57.297985410968941</v>
      </c>
      <c r="O545" s="5">
        <v>61.298951733292867</v>
      </c>
      <c r="P545" s="5">
        <v>53.94531695017097</v>
      </c>
      <c r="Q545" s="5">
        <v>59.087910064435192</v>
      </c>
      <c r="R545" s="5">
        <v>63.282003524787562</v>
      </c>
      <c r="S545" s="5">
        <v>55.056528928455243</v>
      </c>
      <c r="T545" s="5">
        <v>61.591443836115893</v>
      </c>
      <c r="U545" s="5">
        <v>65.637813110803393</v>
      </c>
      <c r="V545" s="5">
        <v>58.82816316036071</v>
      </c>
      <c r="W545" s="5">
        <v>60.601253061641643</v>
      </c>
      <c r="X545" s="5">
        <v>61.079911289394957</v>
      </c>
      <c r="Y545" s="5">
        <v>57.757903883129792</v>
      </c>
      <c r="Z545" s="3">
        <f t="shared" si="128"/>
        <v>4.4558990412808654</v>
      </c>
      <c r="AA545" s="3">
        <f t="shared" si="129"/>
        <v>3.8346232317366997</v>
      </c>
      <c r="AB545" s="3">
        <f t="shared" si="130"/>
        <v>9.0479985816686366</v>
      </c>
      <c r="AC545" s="3">
        <f t="shared" si="131"/>
        <v>3.3526684607979718</v>
      </c>
      <c r="AD545" s="3">
        <f t="shared" si="132"/>
        <v>4.0313811359799487</v>
      </c>
      <c r="AE545" s="3">
        <f t="shared" si="133"/>
        <v>2.7632806757551833</v>
      </c>
      <c r="AF545" s="3">
        <f t="shared" si="134"/>
        <v>2.8433491785118505</v>
      </c>
      <c r="AG545" s="18">
        <f t="shared" si="135"/>
        <v>-3.1512345079246344</v>
      </c>
      <c r="AH545" s="3">
        <f t="shared" si="136"/>
        <v>7.6071335492054999</v>
      </c>
      <c r="AI545" s="3">
        <f t="shared" si="137"/>
        <v>1.8201558445050949</v>
      </c>
      <c r="AJ545" s="3">
        <f t="shared" si="138"/>
        <v>-4.0009663223239258</v>
      </c>
      <c r="AK545" s="3">
        <f t="shared" si="139"/>
        <v>-4.1940934603523701</v>
      </c>
      <c r="AL545" s="3">
        <f t="shared" si="140"/>
        <v>-4.0463692746874997</v>
      </c>
      <c r="AM545" s="3">
        <f t="shared" si="141"/>
        <v>-0.47865822775331424</v>
      </c>
      <c r="AN545" t="str">
        <f t="shared" si="142"/>
        <v/>
      </c>
      <c r="AO545" t="str">
        <f t="shared" si="143"/>
        <v>BI-RUI-C031LD</v>
      </c>
    </row>
    <row r="546" spans="1:41">
      <c r="A546" s="1">
        <v>607</v>
      </c>
      <c r="B546" t="s">
        <v>40</v>
      </c>
      <c r="C546" t="s">
        <v>106</v>
      </c>
      <c r="E546" s="5">
        <v>58.099275933784192</v>
      </c>
      <c r="F546" s="5">
        <v>57.049351982041998</v>
      </c>
      <c r="G546" s="5">
        <v>52.033248909319873</v>
      </c>
      <c r="H546" s="5">
        <v>61.480126515225727</v>
      </c>
      <c r="I546" s="5">
        <v>59.313749055880812</v>
      </c>
      <c r="J546" s="5">
        <v>52.297491065189703</v>
      </c>
      <c r="K546" s="5">
        <v>58.143293276688148</v>
      </c>
      <c r="L546" s="5">
        <v>58.826064226164341</v>
      </c>
      <c r="M546" s="5">
        <v>50.92389948524098</v>
      </c>
      <c r="N546" s="5">
        <v>60.177468025865743</v>
      </c>
      <c r="O546" s="5">
        <v>59.535114187868459</v>
      </c>
      <c r="P546" s="5">
        <v>52.631765154691081</v>
      </c>
      <c r="Q546" s="5">
        <v>60.31610497735231</v>
      </c>
      <c r="R546" s="5">
        <v>63.504644729978168</v>
      </c>
      <c r="S546" s="5">
        <v>54.309506610952667</v>
      </c>
      <c r="T546" s="5">
        <v>62.23134860608716</v>
      </c>
      <c r="U546" s="5">
        <v>65.086120903720385</v>
      </c>
      <c r="V546" s="5">
        <v>57.415245288495143</v>
      </c>
      <c r="W546" s="5">
        <v>60.377408772875249</v>
      </c>
      <c r="X546" s="5">
        <v>59.540903163596099</v>
      </c>
      <c r="Y546" s="5">
        <v>55.481103349095257</v>
      </c>
      <c r="Z546" s="3">
        <f t="shared" si="128"/>
        <v>6.0660270244643186</v>
      </c>
      <c r="AA546" s="3">
        <f t="shared" si="129"/>
        <v>9.1826354500360239</v>
      </c>
      <c r="AB546" s="3">
        <f t="shared" si="130"/>
        <v>7.2193937914471675</v>
      </c>
      <c r="AC546" s="3">
        <f t="shared" si="131"/>
        <v>7.5457028711746617</v>
      </c>
      <c r="AD546" s="3">
        <f t="shared" si="132"/>
        <v>6.0065983663996434</v>
      </c>
      <c r="AE546" s="3">
        <f t="shared" si="133"/>
        <v>4.8161033175920167</v>
      </c>
      <c r="AF546" s="3">
        <f t="shared" si="134"/>
        <v>4.8963054237799923</v>
      </c>
      <c r="AG546" s="18">
        <f t="shared" si="135"/>
        <v>1.0499239517421941</v>
      </c>
      <c r="AH546" s="3">
        <f t="shared" si="136"/>
        <v>5.0161030727221245</v>
      </c>
      <c r="AI546" s="3">
        <f t="shared" si="137"/>
        <v>-0.68277094947619332</v>
      </c>
      <c r="AJ546" s="3">
        <f t="shared" si="138"/>
        <v>0.64235383799728396</v>
      </c>
      <c r="AK546" s="3">
        <f t="shared" si="139"/>
        <v>-3.1885397526258572</v>
      </c>
      <c r="AL546" s="3">
        <f t="shared" si="140"/>
        <v>-2.8547722976332253</v>
      </c>
      <c r="AM546" s="3">
        <f t="shared" si="141"/>
        <v>0.83650560927915052</v>
      </c>
      <c r="AN546" t="str">
        <f t="shared" si="142"/>
        <v/>
      </c>
      <c r="AO546" t="str">
        <f t="shared" si="143"/>
        <v>BI-RUI-C031LD</v>
      </c>
    </row>
    <row r="547" spans="1:41" s="12" customFormat="1">
      <c r="A547" s="1">
        <v>169</v>
      </c>
      <c r="B547" s="12" t="s">
        <v>41</v>
      </c>
      <c r="C547" s="12" t="s">
        <v>106</v>
      </c>
      <c r="D547"/>
      <c r="E547" s="5">
        <v>55.950216705248089</v>
      </c>
      <c r="F547" s="5">
        <v>58.905465944343767</v>
      </c>
      <c r="G547" s="5">
        <v>51.292386139498603</v>
      </c>
      <c r="H547" s="5">
        <v>58.217642798402167</v>
      </c>
      <c r="I547" s="5">
        <v>58.379604498937667</v>
      </c>
      <c r="J547" s="5">
        <v>51.773407585826959</v>
      </c>
      <c r="K547" s="5">
        <v>63.064649301504197</v>
      </c>
      <c r="L547" s="5">
        <v>58.117938740969521</v>
      </c>
      <c r="M547" s="5">
        <v>50.880660678782107</v>
      </c>
      <c r="N547" s="5">
        <v>55.873607098585403</v>
      </c>
      <c r="O547" s="5">
        <v>59.333915226537393</v>
      </c>
      <c r="P547" s="5">
        <v>52.161992737546697</v>
      </c>
      <c r="Q547" s="5">
        <v>56.965315470333422</v>
      </c>
      <c r="R547" s="5">
        <v>63.563393055839313</v>
      </c>
      <c r="S547" s="5">
        <v>54.091644615439961</v>
      </c>
      <c r="T547" s="5">
        <v>60.465578244601879</v>
      </c>
      <c r="U547" s="5">
        <v>62.671082063211337</v>
      </c>
      <c r="V547" s="5">
        <v>54.660501257972101</v>
      </c>
      <c r="W547" s="5">
        <v>59.441477487480483</v>
      </c>
      <c r="X547" s="5">
        <v>58.030445165173838</v>
      </c>
      <c r="Y547" s="5">
        <v>53.395284293019557</v>
      </c>
      <c r="Z547" s="3">
        <f t="shared" si="128"/>
        <v>4.6578305657494852</v>
      </c>
      <c r="AA547" s="3">
        <f t="shared" si="129"/>
        <v>6.444235212575208</v>
      </c>
      <c r="AB547" s="3">
        <f t="shared" si="130"/>
        <v>12.18398862272209</v>
      </c>
      <c r="AC547" s="3">
        <f t="shared" si="131"/>
        <v>3.7116143610387056</v>
      </c>
      <c r="AD547" s="3">
        <f t="shared" si="132"/>
        <v>2.8736708548934615</v>
      </c>
      <c r="AE547" s="3">
        <f t="shared" si="133"/>
        <v>5.8050769866297784</v>
      </c>
      <c r="AF547" s="3">
        <f t="shared" si="134"/>
        <v>6.0461931944609262</v>
      </c>
      <c r="AG547" s="18">
        <f t="shared" si="135"/>
        <v>-2.9552492390956786</v>
      </c>
      <c r="AH547" s="3">
        <f t="shared" si="136"/>
        <v>7.6130798048451638</v>
      </c>
      <c r="AI547" s="3">
        <f t="shared" si="137"/>
        <v>4.9467105605346759</v>
      </c>
      <c r="AJ547" s="3">
        <f t="shared" si="138"/>
        <v>-3.4603081279519898</v>
      </c>
      <c r="AK547" s="3">
        <f t="shared" si="139"/>
        <v>-6.5980775855058909</v>
      </c>
      <c r="AL547" s="3">
        <f t="shared" si="140"/>
        <v>-2.2055038186094578</v>
      </c>
      <c r="AM547" s="3">
        <f t="shared" si="141"/>
        <v>1.4110323223066459</v>
      </c>
      <c r="AN547" t="str">
        <f t="shared" si="142"/>
        <v/>
      </c>
      <c r="AO547" t="str">
        <f t="shared" si="143"/>
        <v>BI-RUI-C031LD</v>
      </c>
    </row>
    <row r="548" spans="1:41">
      <c r="A548" s="2">
        <v>233</v>
      </c>
      <c r="B548" t="s">
        <v>27</v>
      </c>
      <c r="C548" t="s">
        <v>107</v>
      </c>
      <c r="E548" s="5">
        <v>53.208198583441401</v>
      </c>
      <c r="F548" s="5">
        <v>59.853573984824109</v>
      </c>
      <c r="G548" s="5">
        <v>44.786048780165707</v>
      </c>
      <c r="H548" s="5">
        <v>52.259509955614163</v>
      </c>
      <c r="I548" s="5">
        <v>58.880251017137937</v>
      </c>
      <c r="J548" s="5">
        <v>46.920602399647883</v>
      </c>
      <c r="K548" s="5">
        <v>53.476023390208368</v>
      </c>
      <c r="L548" s="5">
        <v>61.007874766501217</v>
      </c>
      <c r="M548" s="5">
        <v>52.060445129820039</v>
      </c>
      <c r="N548" s="5">
        <v>53.507385324838808</v>
      </c>
      <c r="O548" s="5">
        <v>67.510602521082916</v>
      </c>
      <c r="P548" s="5">
        <v>52.322547303272913</v>
      </c>
      <c r="Q548" s="5">
        <v>56.1595845002267</v>
      </c>
      <c r="R548" s="5">
        <v>66.853400521593272</v>
      </c>
      <c r="S548" s="5">
        <v>54.931990942956418</v>
      </c>
      <c r="T548" s="5">
        <v>57.517107675970081</v>
      </c>
      <c r="U548" s="5">
        <v>66.090776386816273</v>
      </c>
      <c r="V548" s="5">
        <v>55.249227735846659</v>
      </c>
      <c r="W548" s="5">
        <v>59.595040968476113</v>
      </c>
      <c r="X548" s="5">
        <v>55.468692994528539</v>
      </c>
      <c r="Y548" s="5">
        <v>72.079418887351579</v>
      </c>
      <c r="Z548" s="3">
        <f t="shared" si="128"/>
        <v>8.4221498032756941</v>
      </c>
      <c r="AA548" s="3">
        <f t="shared" si="129"/>
        <v>5.33890755596628</v>
      </c>
      <c r="AB548" s="3">
        <f t="shared" si="130"/>
        <v>1.4155782603883296</v>
      </c>
      <c r="AC548" s="3">
        <f t="shared" si="131"/>
        <v>1.1848380215658949</v>
      </c>
      <c r="AD548" s="3">
        <f t="shared" si="132"/>
        <v>1.2275935572702821</v>
      </c>
      <c r="AE548" s="3">
        <f t="shared" si="133"/>
        <v>2.2678799401234215</v>
      </c>
      <c r="AF548" s="3">
        <f t="shared" si="134"/>
        <v>-12.484377918875467</v>
      </c>
      <c r="AG548" s="18">
        <f t="shared" si="135"/>
        <v>-6.645375401382708</v>
      </c>
      <c r="AH548" s="3">
        <f t="shared" si="136"/>
        <v>15.067525204658402</v>
      </c>
      <c r="AI548" s="3">
        <f t="shared" si="137"/>
        <v>-7.531851376292849</v>
      </c>
      <c r="AJ548" s="3">
        <f t="shared" si="138"/>
        <v>-14.003217196244108</v>
      </c>
      <c r="AK548" s="3">
        <f t="shared" si="139"/>
        <v>-10.693816021366572</v>
      </c>
      <c r="AL548" s="3">
        <f t="shared" si="140"/>
        <v>-8.5736687108461922</v>
      </c>
      <c r="AM548" s="3">
        <f t="shared" si="141"/>
        <v>4.1263479739475741</v>
      </c>
      <c r="AN548" t="str">
        <f t="shared" si="142"/>
        <v>BI-RUI-C032LD</v>
      </c>
      <c r="AO548" t="str">
        <f t="shared" si="143"/>
        <v>BI-RUI-C032LD</v>
      </c>
    </row>
    <row r="549" spans="1:41">
      <c r="A549" s="1">
        <v>296</v>
      </c>
      <c r="B549" t="s">
        <v>30</v>
      </c>
      <c r="C549" t="s">
        <v>107</v>
      </c>
      <c r="E549" s="5">
        <v>60.29849036013637</v>
      </c>
      <c r="F549" s="5">
        <v>65.601176592641053</v>
      </c>
      <c r="G549" s="5">
        <v>52.820053013067671</v>
      </c>
      <c r="H549" s="5">
        <v>61.159998427730301</v>
      </c>
      <c r="I549" s="5">
        <v>63.59406932353744</v>
      </c>
      <c r="J549" s="5">
        <v>54.393487890620527</v>
      </c>
      <c r="K549" s="5">
        <v>60.109729619390208</v>
      </c>
      <c r="L549" s="5">
        <v>65.110292893271421</v>
      </c>
      <c r="M549" s="5">
        <v>53.536851682521643</v>
      </c>
      <c r="N549" s="5">
        <v>60.424536523743583</v>
      </c>
      <c r="O549" s="5">
        <v>69.011418536743548</v>
      </c>
      <c r="P549" s="5">
        <v>56.742794965291232</v>
      </c>
      <c r="Q549" s="5">
        <v>67.371703922469891</v>
      </c>
      <c r="R549" s="5">
        <v>78.271526412403333</v>
      </c>
      <c r="S549" s="5">
        <v>63.585891586416707</v>
      </c>
      <c r="T549" s="5">
        <v>72.26483272918702</v>
      </c>
      <c r="U549" s="5">
        <v>76.572660504791855</v>
      </c>
      <c r="V549" s="5">
        <v>64.468429059593774</v>
      </c>
      <c r="W549" s="5">
        <v>65.591445805239644</v>
      </c>
      <c r="X549" s="5">
        <v>57.284841024439991</v>
      </c>
      <c r="Y549" s="5">
        <v>61.030463773686677</v>
      </c>
      <c r="Z549" s="3">
        <f t="shared" si="128"/>
        <v>7.4784373470686987</v>
      </c>
      <c r="AA549" s="3">
        <f t="shared" si="129"/>
        <v>6.7665105371097738</v>
      </c>
      <c r="AB549" s="3">
        <f t="shared" si="130"/>
        <v>6.572877936868565</v>
      </c>
      <c r="AC549" s="3">
        <f t="shared" si="131"/>
        <v>3.6817415584523516</v>
      </c>
      <c r="AD549" s="3">
        <f t="shared" si="132"/>
        <v>3.7858123360531835</v>
      </c>
      <c r="AE549" s="3">
        <f t="shared" si="133"/>
        <v>7.7964036695932464</v>
      </c>
      <c r="AF549" s="3">
        <f t="shared" si="134"/>
        <v>4.5609820315529674</v>
      </c>
      <c r="AG549" s="18">
        <f t="shared" si="135"/>
        <v>-5.3026862325046835</v>
      </c>
      <c r="AH549" s="3">
        <f t="shared" si="136"/>
        <v>12.781123579573382</v>
      </c>
      <c r="AI549" s="3">
        <f t="shared" si="137"/>
        <v>-5.0005632738812125</v>
      </c>
      <c r="AJ549" s="3">
        <f t="shared" si="138"/>
        <v>-8.5868820129999648</v>
      </c>
      <c r="AK549" s="3">
        <f t="shared" si="139"/>
        <v>-10.899822489933442</v>
      </c>
      <c r="AL549" s="3">
        <f t="shared" si="140"/>
        <v>-4.3078277756048351</v>
      </c>
      <c r="AM549" s="3">
        <f t="shared" si="141"/>
        <v>8.3066047807996526</v>
      </c>
      <c r="AN549" t="str">
        <f t="shared" si="142"/>
        <v/>
      </c>
      <c r="AO549" t="str">
        <f t="shared" si="143"/>
        <v>BI-RUI-C032LD</v>
      </c>
    </row>
    <row r="550" spans="1:41">
      <c r="A550" s="1">
        <v>484</v>
      </c>
      <c r="B550" t="s">
        <v>32</v>
      </c>
      <c r="C550" t="s">
        <v>107</v>
      </c>
      <c r="E550" s="5">
        <v>61.636358801118533</v>
      </c>
      <c r="F550" s="5">
        <v>65.35547027029456</v>
      </c>
      <c r="G550" s="5">
        <v>58.012387061941133</v>
      </c>
      <c r="H550" s="5">
        <v>81.017216038570979</v>
      </c>
      <c r="I550" s="5">
        <v>68.737966942034561</v>
      </c>
      <c r="J550" s="5">
        <v>60.530910975308807</v>
      </c>
      <c r="K550" s="5">
        <v>63.296224166858593</v>
      </c>
      <c r="L550" s="5">
        <v>69.69036845774599</v>
      </c>
      <c r="M550" s="5">
        <v>58.704109626531832</v>
      </c>
      <c r="N550" s="5">
        <v>63.211814614319088</v>
      </c>
      <c r="O550" s="5">
        <v>73.162147140167505</v>
      </c>
      <c r="P550" s="5">
        <v>60.417527083871278</v>
      </c>
      <c r="Q550" s="5">
        <v>67.014453900710947</v>
      </c>
      <c r="R550" s="5">
        <v>78.599672695350961</v>
      </c>
      <c r="S550" s="5">
        <v>66.880721670374413</v>
      </c>
      <c r="T550" s="5">
        <v>68.398318295137415</v>
      </c>
      <c r="U550" s="5">
        <v>75.863552666176759</v>
      </c>
      <c r="V550" s="5">
        <v>65.595817413641015</v>
      </c>
      <c r="W550" s="5">
        <v>65.060615616290931</v>
      </c>
      <c r="X550" s="5">
        <v>68.545644211186371</v>
      </c>
      <c r="Y550" s="5">
        <v>60.61502356718745</v>
      </c>
      <c r="Z550" s="3">
        <f t="shared" si="128"/>
        <v>3.6239717391773993</v>
      </c>
      <c r="AA550" s="3">
        <f t="shared" si="129"/>
        <v>20.486305063262172</v>
      </c>
      <c r="AB550" s="3">
        <f t="shared" si="130"/>
        <v>4.5921145403267616</v>
      </c>
      <c r="AC550" s="3">
        <f t="shared" si="131"/>
        <v>2.7942875304478108</v>
      </c>
      <c r="AD550" s="3">
        <f t="shared" si="132"/>
        <v>0.13373223033653403</v>
      </c>
      <c r="AE550" s="3">
        <f t="shared" si="133"/>
        <v>2.8025008814963996</v>
      </c>
      <c r="AF550" s="3">
        <f t="shared" si="134"/>
        <v>4.4455920491034817</v>
      </c>
      <c r="AG550" s="18">
        <f t="shared" si="135"/>
        <v>-3.7191114691760276</v>
      </c>
      <c r="AH550" s="3">
        <f t="shared" si="136"/>
        <v>7.343083208353427</v>
      </c>
      <c r="AI550" s="3">
        <f t="shared" si="137"/>
        <v>-6.3941442908873967</v>
      </c>
      <c r="AJ550" s="3">
        <f t="shared" si="138"/>
        <v>-9.9503325258484168</v>
      </c>
      <c r="AK550" s="3">
        <f t="shared" si="139"/>
        <v>-11.585218794640014</v>
      </c>
      <c r="AL550" s="3">
        <f t="shared" si="140"/>
        <v>-7.4652343710393438</v>
      </c>
      <c r="AM550" s="3">
        <f t="shared" si="141"/>
        <v>-3.4850285948954394</v>
      </c>
      <c r="AN550" t="str">
        <f t="shared" si="142"/>
        <v/>
      </c>
      <c r="AO550" t="str">
        <f t="shared" si="143"/>
        <v>BI-RUI-C032LD</v>
      </c>
    </row>
    <row r="551" spans="1:41">
      <c r="A551" s="1">
        <v>46</v>
      </c>
      <c r="B551" t="s">
        <v>33</v>
      </c>
      <c r="C551" t="s">
        <v>107</v>
      </c>
      <c r="E551" s="5">
        <v>64.077210321838749</v>
      </c>
      <c r="F551" s="5">
        <v>66.041305814908512</v>
      </c>
      <c r="G551" s="5">
        <v>57.953203447664343</v>
      </c>
      <c r="H551" s="5">
        <v>64.781599044836668</v>
      </c>
      <c r="I551" s="5">
        <v>73.679352270311341</v>
      </c>
      <c r="J551" s="5">
        <v>59.523378455490359</v>
      </c>
      <c r="K551" s="5">
        <v>63.928491136582487</v>
      </c>
      <c r="L551" s="5">
        <v>70.090371275705024</v>
      </c>
      <c r="M551" s="5">
        <v>61.033152600531423</v>
      </c>
      <c r="N551" s="5">
        <v>62.849212614209392</v>
      </c>
      <c r="O551" s="5">
        <v>74.884063461281428</v>
      </c>
      <c r="P551" s="5">
        <v>61.6931280924465</v>
      </c>
      <c r="Q551" s="5">
        <v>65.962687321770574</v>
      </c>
      <c r="R551" s="5">
        <v>77.671825682070534</v>
      </c>
      <c r="S551" s="5">
        <v>67.388663848826823</v>
      </c>
      <c r="T551" s="5">
        <v>69.503490670466647</v>
      </c>
      <c r="U551" s="5">
        <v>77.468666085038166</v>
      </c>
      <c r="V551" s="5">
        <v>67.773559705094783</v>
      </c>
      <c r="W551" s="5">
        <v>66.162747070510449</v>
      </c>
      <c r="X551" s="5">
        <v>67.250753718612756</v>
      </c>
      <c r="Y551" s="5">
        <v>63.316224924043851</v>
      </c>
      <c r="Z551" s="3">
        <f t="shared" si="128"/>
        <v>6.1240068741744054</v>
      </c>
      <c r="AA551" s="3">
        <f t="shared" si="129"/>
        <v>5.2582205893463083</v>
      </c>
      <c r="AB551" s="3">
        <f t="shared" si="130"/>
        <v>2.8953385360510637</v>
      </c>
      <c r="AC551" s="3">
        <f t="shared" si="131"/>
        <v>1.1560845217628923</v>
      </c>
      <c r="AD551" s="3">
        <f t="shared" si="132"/>
        <v>-1.4259765270562497</v>
      </c>
      <c r="AE551" s="3">
        <f t="shared" si="133"/>
        <v>1.7299309653718637</v>
      </c>
      <c r="AF551" s="3">
        <f t="shared" si="134"/>
        <v>2.8465221464665973</v>
      </c>
      <c r="AG551" s="18">
        <f t="shared" si="135"/>
        <v>-1.9640954930697632</v>
      </c>
      <c r="AH551" s="3">
        <f t="shared" si="136"/>
        <v>8.0881023672441685</v>
      </c>
      <c r="AI551" s="3">
        <f t="shared" si="137"/>
        <v>-6.1618801391225375</v>
      </c>
      <c r="AJ551" s="3">
        <f t="shared" si="138"/>
        <v>-12.034850847072036</v>
      </c>
      <c r="AK551" s="3">
        <f t="shared" si="139"/>
        <v>-11.70913836029996</v>
      </c>
      <c r="AL551" s="3">
        <f t="shared" si="140"/>
        <v>-7.9651754145715188</v>
      </c>
      <c r="AM551" s="3">
        <f t="shared" si="141"/>
        <v>-1.0880066481023078</v>
      </c>
      <c r="AN551" t="str">
        <f t="shared" si="142"/>
        <v/>
      </c>
      <c r="AO551" t="str">
        <f t="shared" si="143"/>
        <v>BI-RUI-C032LD</v>
      </c>
    </row>
    <row r="552" spans="1:41">
      <c r="A552" s="1">
        <v>547</v>
      </c>
      <c r="B552" t="s">
        <v>34</v>
      </c>
      <c r="C552" t="s">
        <v>107</v>
      </c>
      <c r="E552" s="5">
        <v>63.151465081673649</v>
      </c>
      <c r="F552" s="5">
        <v>66.668196046986196</v>
      </c>
      <c r="G552" s="5">
        <v>58.60315179132008</v>
      </c>
      <c r="H552" s="5">
        <v>62.60893180714686</v>
      </c>
      <c r="I552" s="5">
        <v>67.715940698404538</v>
      </c>
      <c r="J552" s="5">
        <v>59.239401933232749</v>
      </c>
      <c r="K552" s="5">
        <v>63.08193977641502</v>
      </c>
      <c r="L552" s="5">
        <v>71.443144160748815</v>
      </c>
      <c r="M552" s="5">
        <v>61.794372694867263</v>
      </c>
      <c r="N552" s="5">
        <v>69.178712408883072</v>
      </c>
      <c r="O552" s="5">
        <v>74.764396168712693</v>
      </c>
      <c r="P552" s="5">
        <v>59.830730100630269</v>
      </c>
      <c r="Q552" s="5">
        <v>68.889490800854276</v>
      </c>
      <c r="R552" s="5">
        <v>80.894345536811286</v>
      </c>
      <c r="S552" s="5">
        <v>67.891153166274918</v>
      </c>
      <c r="T552" s="5">
        <v>74.654884868631058</v>
      </c>
      <c r="U552" s="5">
        <v>79.746253873458045</v>
      </c>
      <c r="V552" s="5">
        <v>69.339547930401267</v>
      </c>
      <c r="W552" s="5">
        <v>67.95032814804236</v>
      </c>
      <c r="X552" s="5">
        <v>62.179031360471299</v>
      </c>
      <c r="Y552" s="5">
        <v>65.929686939378357</v>
      </c>
      <c r="Z552" s="3">
        <f t="shared" si="128"/>
        <v>4.548313290353569</v>
      </c>
      <c r="AA552" s="3">
        <f t="shared" si="129"/>
        <v>3.3695298739141109</v>
      </c>
      <c r="AB552" s="3">
        <f t="shared" si="130"/>
        <v>1.2875670815477562</v>
      </c>
      <c r="AC552" s="3">
        <f t="shared" si="131"/>
        <v>9.3479823082528029</v>
      </c>
      <c r="AD552" s="3">
        <f t="shared" si="132"/>
        <v>0.99833763457935731</v>
      </c>
      <c r="AE552" s="3">
        <f t="shared" si="133"/>
        <v>5.315336938229791</v>
      </c>
      <c r="AF552" s="3">
        <f t="shared" si="134"/>
        <v>2.0206412086640029</v>
      </c>
      <c r="AG552" s="18">
        <f t="shared" si="135"/>
        <v>-3.5167309653125471</v>
      </c>
      <c r="AH552" s="3">
        <f t="shared" si="136"/>
        <v>8.0650442556661162</v>
      </c>
      <c r="AI552" s="3">
        <f t="shared" si="137"/>
        <v>-8.3612043843337958</v>
      </c>
      <c r="AJ552" s="3">
        <f t="shared" si="138"/>
        <v>-5.585683759829621</v>
      </c>
      <c r="AK552" s="3">
        <f t="shared" si="139"/>
        <v>-12.004854735957011</v>
      </c>
      <c r="AL552" s="3">
        <f t="shared" si="140"/>
        <v>-5.0913690048269871</v>
      </c>
      <c r="AM552" s="3">
        <f t="shared" si="141"/>
        <v>5.7712967875710603</v>
      </c>
      <c r="AN552" t="str">
        <f t="shared" si="142"/>
        <v/>
      </c>
      <c r="AO552" t="str">
        <f t="shared" si="143"/>
        <v>BI-RUI-C032LD</v>
      </c>
    </row>
    <row r="553" spans="1:41">
      <c r="A553" s="1">
        <v>421</v>
      </c>
      <c r="B553" t="s">
        <v>35</v>
      </c>
      <c r="C553" t="s">
        <v>107</v>
      </c>
      <c r="E553" s="5">
        <v>63.689297450802712</v>
      </c>
      <c r="F553" s="5">
        <v>68.184502888973753</v>
      </c>
      <c r="G553" s="5">
        <v>53.218185479865298</v>
      </c>
      <c r="H553" s="5">
        <v>65.215805240186342</v>
      </c>
      <c r="I553" s="5">
        <v>71.956690288804069</v>
      </c>
      <c r="J553" s="5">
        <v>58.342361131929437</v>
      </c>
      <c r="K553" s="5">
        <v>64.486458461058461</v>
      </c>
      <c r="L553" s="5">
        <v>70.752726479932207</v>
      </c>
      <c r="M553" s="5">
        <v>60.325368321918951</v>
      </c>
      <c r="N553" s="5">
        <v>65.05911898352069</v>
      </c>
      <c r="O553" s="5">
        <v>73.375655142469782</v>
      </c>
      <c r="P553" s="5">
        <v>61.444425843444257</v>
      </c>
      <c r="Q553" s="5">
        <v>67.19017519340116</v>
      </c>
      <c r="R553" s="5">
        <v>77.10321086397434</v>
      </c>
      <c r="S553" s="5">
        <v>65.844879184139813</v>
      </c>
      <c r="T553" s="5">
        <v>66.936025249463739</v>
      </c>
      <c r="U553" s="5">
        <v>74.055624749869821</v>
      </c>
      <c r="V553" s="5">
        <v>66.326887775916433</v>
      </c>
      <c r="W553" s="5">
        <v>65.842526117423503</v>
      </c>
      <c r="X553" s="5">
        <v>60.302414249576998</v>
      </c>
      <c r="Y553" s="5">
        <v>63.936375512366951</v>
      </c>
      <c r="Z553" s="3">
        <f t="shared" si="128"/>
        <v>10.471111970937415</v>
      </c>
      <c r="AA553" s="3">
        <f t="shared" si="129"/>
        <v>6.8734441082569049</v>
      </c>
      <c r="AB553" s="3">
        <f t="shared" si="130"/>
        <v>4.1610901391395103</v>
      </c>
      <c r="AC553" s="3">
        <f t="shared" si="131"/>
        <v>3.6146931400764331</v>
      </c>
      <c r="AD553" s="3">
        <f t="shared" si="132"/>
        <v>1.3452960092613466</v>
      </c>
      <c r="AE553" s="3">
        <f t="shared" si="133"/>
        <v>0.60913747354730674</v>
      </c>
      <c r="AF553" s="3">
        <f t="shared" si="134"/>
        <v>1.9061506050565526</v>
      </c>
      <c r="AG553" s="18">
        <f t="shared" si="135"/>
        <v>-4.4952054381710411</v>
      </c>
      <c r="AH553" s="3">
        <f t="shared" si="136"/>
        <v>14.966317409108456</v>
      </c>
      <c r="AI553" s="3">
        <f t="shared" si="137"/>
        <v>-6.2662680188737454</v>
      </c>
      <c r="AJ553" s="3">
        <f t="shared" si="138"/>
        <v>-8.3165361589490914</v>
      </c>
      <c r="AK553" s="3">
        <f t="shared" si="139"/>
        <v>-9.9130356705731799</v>
      </c>
      <c r="AL553" s="3">
        <f t="shared" si="140"/>
        <v>-7.1195995004060819</v>
      </c>
      <c r="AM553" s="3">
        <f t="shared" si="141"/>
        <v>5.5401118678465053</v>
      </c>
      <c r="AN553" t="str">
        <f t="shared" si="142"/>
        <v/>
      </c>
      <c r="AO553" t="str">
        <f t="shared" si="143"/>
        <v>BI-RUI-C032LD</v>
      </c>
    </row>
    <row r="554" spans="1:41">
      <c r="A554" s="1">
        <v>358</v>
      </c>
      <c r="B554" t="s">
        <v>36</v>
      </c>
      <c r="C554" t="s">
        <v>107</v>
      </c>
      <c r="E554" s="5">
        <v>60.898409863113343</v>
      </c>
      <c r="F554" s="5">
        <v>66.774505868434801</v>
      </c>
      <c r="G554" s="5">
        <v>53.624733201665293</v>
      </c>
      <c r="H554" s="5">
        <v>60.644685281271293</v>
      </c>
      <c r="I554" s="5">
        <v>68.134128366881072</v>
      </c>
      <c r="J554" s="5">
        <v>54.346684162357647</v>
      </c>
      <c r="K554" s="5">
        <v>61.985302698331701</v>
      </c>
      <c r="L554" s="5">
        <v>72.160945292919365</v>
      </c>
      <c r="M554" s="5">
        <v>57.365594905845121</v>
      </c>
      <c r="N554" s="5">
        <v>62.120067508913493</v>
      </c>
      <c r="O554" s="5">
        <v>69.756938282604921</v>
      </c>
      <c r="P554" s="5">
        <v>59.542576766949857</v>
      </c>
      <c r="Q554" s="5">
        <v>63.820473648518941</v>
      </c>
      <c r="R554" s="5">
        <v>76.992574321318571</v>
      </c>
      <c r="S554" s="5">
        <v>61.497226641030913</v>
      </c>
      <c r="T554" s="5">
        <v>62.690329464249388</v>
      </c>
      <c r="U554" s="5">
        <v>71.247061588169089</v>
      </c>
      <c r="V554" s="5">
        <v>62.820829727464798</v>
      </c>
      <c r="W554" s="5">
        <v>60.576674842374452</v>
      </c>
      <c r="X554" s="5">
        <v>58.112846626734793</v>
      </c>
      <c r="Y554" s="5">
        <v>60.988537303709087</v>
      </c>
      <c r="Z554" s="3">
        <f t="shared" si="128"/>
        <v>7.2736766614480501</v>
      </c>
      <c r="AA554" s="3">
        <f t="shared" si="129"/>
        <v>6.2980011189136462</v>
      </c>
      <c r="AB554" s="3">
        <f t="shared" si="130"/>
        <v>4.6197077924865795</v>
      </c>
      <c r="AC554" s="3">
        <f t="shared" si="131"/>
        <v>2.5774907419636364</v>
      </c>
      <c r="AD554" s="3">
        <f t="shared" si="132"/>
        <v>2.3232470074880283</v>
      </c>
      <c r="AE554" s="3">
        <f t="shared" si="133"/>
        <v>-0.13050026321540997</v>
      </c>
      <c r="AF554" s="3">
        <f t="shared" si="134"/>
        <v>-0.41186246133463555</v>
      </c>
      <c r="AG554" s="18">
        <f t="shared" si="135"/>
        <v>-5.8760960053214575</v>
      </c>
      <c r="AH554" s="3">
        <f t="shared" si="136"/>
        <v>13.149772666769508</v>
      </c>
      <c r="AI554" s="3">
        <f t="shared" si="137"/>
        <v>-10.175642594587664</v>
      </c>
      <c r="AJ554" s="3">
        <f t="shared" si="138"/>
        <v>-7.6368707736914274</v>
      </c>
      <c r="AK554" s="3">
        <f t="shared" si="139"/>
        <v>-13.17210067279963</v>
      </c>
      <c r="AL554" s="3">
        <f t="shared" si="140"/>
        <v>-8.5567321239197014</v>
      </c>
      <c r="AM554" s="3">
        <f t="shared" si="141"/>
        <v>2.4638282156396585</v>
      </c>
      <c r="AN554" t="str">
        <f t="shared" si="142"/>
        <v/>
      </c>
      <c r="AO554" t="str">
        <f t="shared" si="143"/>
        <v>BI-RUI-C032LD</v>
      </c>
    </row>
    <row r="555" spans="1:41">
      <c r="A555" s="1">
        <v>109</v>
      </c>
      <c r="B555" t="s">
        <v>37</v>
      </c>
      <c r="C555" t="s">
        <v>107</v>
      </c>
      <c r="E555" s="5">
        <v>61.26858527154117</v>
      </c>
      <c r="F555" s="5">
        <v>67.522622147477961</v>
      </c>
      <c r="G555" s="5">
        <v>55.8673246420054</v>
      </c>
      <c r="H555" s="5">
        <v>63.446621321158567</v>
      </c>
      <c r="I555" s="5">
        <v>64.716361673447196</v>
      </c>
      <c r="J555" s="5">
        <v>54.82175218387524</v>
      </c>
      <c r="K555" s="5">
        <v>64.885268616409334</v>
      </c>
      <c r="L555" s="5">
        <v>66.814645886639013</v>
      </c>
      <c r="M555" s="5">
        <v>54.975606410362218</v>
      </c>
      <c r="N555" s="5">
        <v>67.384621666263541</v>
      </c>
      <c r="O555" s="5">
        <v>72.745557426968517</v>
      </c>
      <c r="P555" s="5">
        <v>63.587193064490918</v>
      </c>
      <c r="Q555" s="5">
        <v>66.18000007005368</v>
      </c>
      <c r="R555" s="5">
        <v>70.402272408332649</v>
      </c>
      <c r="S555" s="5">
        <v>61.609472144717927</v>
      </c>
      <c r="T555" s="5">
        <v>66.057742881020431</v>
      </c>
      <c r="U555" s="5">
        <v>70.707664170810432</v>
      </c>
      <c r="V555" s="5">
        <v>60.910942628044737</v>
      </c>
      <c r="W555" s="5">
        <v>64.192231576091004</v>
      </c>
      <c r="X555" s="5">
        <v>67.834298775845213</v>
      </c>
      <c r="Y555" s="5">
        <v>57.66213404972342</v>
      </c>
      <c r="Z555" s="3">
        <f t="shared" si="128"/>
        <v>5.4012606295357699</v>
      </c>
      <c r="AA555" s="3">
        <f t="shared" si="129"/>
        <v>8.6248691372833264</v>
      </c>
      <c r="AB555" s="3">
        <f t="shared" si="130"/>
        <v>9.9096622060471162</v>
      </c>
      <c r="AC555" s="3">
        <f t="shared" si="131"/>
        <v>3.7974286017726229</v>
      </c>
      <c r="AD555" s="3">
        <f t="shared" si="132"/>
        <v>4.5705279253357531</v>
      </c>
      <c r="AE555" s="3">
        <f t="shared" si="133"/>
        <v>5.1468002529756944</v>
      </c>
      <c r="AF555" s="3">
        <f t="shared" si="134"/>
        <v>6.5300975263675838</v>
      </c>
      <c r="AG555" s="18">
        <f t="shared" si="135"/>
        <v>-6.2540368759367908</v>
      </c>
      <c r="AH555" s="3">
        <f t="shared" si="136"/>
        <v>11.655297505472561</v>
      </c>
      <c r="AI555" s="3">
        <f t="shared" si="137"/>
        <v>-1.9293772702296792</v>
      </c>
      <c r="AJ555" s="3">
        <f t="shared" si="138"/>
        <v>-5.3609357607049759</v>
      </c>
      <c r="AK555" s="3">
        <f t="shared" si="139"/>
        <v>-4.2222723382789695</v>
      </c>
      <c r="AL555" s="3">
        <f t="shared" si="140"/>
        <v>-4.6499212897900009</v>
      </c>
      <c r="AM555" s="3">
        <f t="shared" si="141"/>
        <v>-3.6420671997542087</v>
      </c>
      <c r="AN555" t="str">
        <f t="shared" si="142"/>
        <v/>
      </c>
      <c r="AO555" t="str">
        <f t="shared" si="143"/>
        <v>BI-RUI-C032LD</v>
      </c>
    </row>
    <row r="556" spans="1:41">
      <c r="A556" s="1">
        <v>730</v>
      </c>
      <c r="B556" t="s">
        <v>38</v>
      </c>
      <c r="C556" t="s">
        <v>107</v>
      </c>
      <c r="E556" s="5">
        <v>51.488615889463198</v>
      </c>
      <c r="F556" s="5">
        <v>59.965440602500678</v>
      </c>
      <c r="G556" s="5">
        <v>49.446379899680743</v>
      </c>
      <c r="H556" s="5">
        <v>52.839137072217653</v>
      </c>
      <c r="I556" s="5">
        <v>57.19381798396622</v>
      </c>
      <c r="J556" s="5">
        <v>47.929734032973208</v>
      </c>
      <c r="K556" s="5">
        <v>53.863977551300451</v>
      </c>
      <c r="L556" s="5">
        <v>63.41321489355898</v>
      </c>
      <c r="M556" s="5">
        <v>49.919902757257482</v>
      </c>
      <c r="N556" s="5">
        <v>53.740778828158582</v>
      </c>
      <c r="O556" s="5">
        <v>62.682068389966567</v>
      </c>
      <c r="P556" s="5">
        <v>48.97886542901368</v>
      </c>
      <c r="Q556" s="5">
        <v>55.840887310331659</v>
      </c>
      <c r="R556" s="5">
        <v>67.524315902590317</v>
      </c>
      <c r="S556" s="5">
        <v>55.013123606613412</v>
      </c>
      <c r="T556" s="5">
        <v>55.049415621867091</v>
      </c>
      <c r="U556" s="5">
        <v>62.43809467784223</v>
      </c>
      <c r="V556" s="5">
        <v>53.491897311491641</v>
      </c>
      <c r="W556" s="5">
        <v>56.252993643521648</v>
      </c>
      <c r="X556" s="5">
        <v>56.001808629883811</v>
      </c>
      <c r="Y556" s="5">
        <v>50.430675318084553</v>
      </c>
      <c r="Z556" s="3">
        <f t="shared" si="128"/>
        <v>2.0422359897824549</v>
      </c>
      <c r="AA556" s="3">
        <f t="shared" si="129"/>
        <v>4.9094030392444452</v>
      </c>
      <c r="AB556" s="3">
        <f t="shared" si="130"/>
        <v>3.9440747940429688</v>
      </c>
      <c r="AC556" s="3">
        <f t="shared" si="131"/>
        <v>4.7619133991449019</v>
      </c>
      <c r="AD556" s="3">
        <f t="shared" si="132"/>
        <v>0.82776370371824726</v>
      </c>
      <c r="AE556" s="3">
        <f t="shared" si="133"/>
        <v>1.5575183103754497</v>
      </c>
      <c r="AF556" s="3">
        <f t="shared" si="134"/>
        <v>5.8223183254370952</v>
      </c>
      <c r="AG556" s="18">
        <f t="shared" si="135"/>
        <v>-8.4768247130374803</v>
      </c>
      <c r="AH556" s="3">
        <f t="shared" si="136"/>
        <v>10.519060702819935</v>
      </c>
      <c r="AI556" s="3">
        <f t="shared" si="137"/>
        <v>-9.5492373422585288</v>
      </c>
      <c r="AJ556" s="3">
        <f t="shared" si="138"/>
        <v>-8.9412895618079844</v>
      </c>
      <c r="AK556" s="3">
        <f t="shared" si="139"/>
        <v>-11.683428592258657</v>
      </c>
      <c r="AL556" s="3">
        <f t="shared" si="140"/>
        <v>-7.388679055975139</v>
      </c>
      <c r="AM556" s="3">
        <f t="shared" si="141"/>
        <v>0.25118501363783707</v>
      </c>
      <c r="AN556" t="str">
        <f t="shared" si="142"/>
        <v/>
      </c>
      <c r="AO556" t="str">
        <f t="shared" si="143"/>
        <v>BI-RUI-C032LD</v>
      </c>
    </row>
    <row r="557" spans="1:41">
      <c r="A557" s="1">
        <v>670</v>
      </c>
      <c r="B557" t="s">
        <v>39</v>
      </c>
      <c r="C557" t="s">
        <v>107</v>
      </c>
      <c r="E557" s="5">
        <v>50.660988621040218</v>
      </c>
      <c r="F557" s="5">
        <v>55.937133148049803</v>
      </c>
      <c r="G557" s="5">
        <v>46.680811152423743</v>
      </c>
      <c r="H557" s="5">
        <v>52.21037983333224</v>
      </c>
      <c r="I557" s="5">
        <v>61.234117384000577</v>
      </c>
      <c r="J557" s="5">
        <v>48.358218250269147</v>
      </c>
      <c r="K557" s="5">
        <v>54.016999038442592</v>
      </c>
      <c r="L557" s="5">
        <v>57.584719036236272</v>
      </c>
      <c r="M557" s="5">
        <v>48.906802748701537</v>
      </c>
      <c r="N557" s="5">
        <v>51.902096357726073</v>
      </c>
      <c r="O557" s="5">
        <v>63.261994519893143</v>
      </c>
      <c r="P557" s="5">
        <v>50.531654682722113</v>
      </c>
      <c r="Q557" s="5">
        <v>55.531075924691031</v>
      </c>
      <c r="R557" s="5">
        <v>68.387832705000619</v>
      </c>
      <c r="S557" s="5">
        <v>54.748436356529041</v>
      </c>
      <c r="T557" s="5">
        <v>58.258421105968537</v>
      </c>
      <c r="U557" s="5">
        <v>67.510700708892713</v>
      </c>
      <c r="V557" s="5">
        <v>57.808800122519898</v>
      </c>
      <c r="W557" s="5">
        <v>55.349750449952559</v>
      </c>
      <c r="X557" s="5">
        <v>48.102251550346843</v>
      </c>
      <c r="Y557" s="5">
        <v>55.933426706976277</v>
      </c>
      <c r="Z557" s="3">
        <f t="shared" si="128"/>
        <v>3.9801774686164748</v>
      </c>
      <c r="AA557" s="3">
        <f t="shared" si="129"/>
        <v>3.8521615830630935</v>
      </c>
      <c r="AB557" s="3">
        <f t="shared" si="130"/>
        <v>5.1101962897410544</v>
      </c>
      <c r="AC557" s="3">
        <f t="shared" si="131"/>
        <v>1.3704416750039599</v>
      </c>
      <c r="AD557" s="3">
        <f t="shared" si="132"/>
        <v>0.78263956816198998</v>
      </c>
      <c r="AE557" s="3">
        <f t="shared" si="133"/>
        <v>0.44962098344863932</v>
      </c>
      <c r="AF557" s="3">
        <f t="shared" si="134"/>
        <v>-0.58367625702371839</v>
      </c>
      <c r="AG557" s="18">
        <f t="shared" si="135"/>
        <v>-5.2761445270095848</v>
      </c>
      <c r="AH557" s="3">
        <f t="shared" si="136"/>
        <v>9.2563219956260596</v>
      </c>
      <c r="AI557" s="3">
        <f t="shared" si="137"/>
        <v>-3.5677199977936809</v>
      </c>
      <c r="AJ557" s="3">
        <f t="shared" si="138"/>
        <v>-11.35989816216707</v>
      </c>
      <c r="AK557" s="3">
        <f t="shared" si="139"/>
        <v>-12.856756780309588</v>
      </c>
      <c r="AL557" s="3">
        <f t="shared" si="140"/>
        <v>-9.2522796029241761</v>
      </c>
      <c r="AM557" s="3">
        <f t="shared" si="141"/>
        <v>7.2474988996057164</v>
      </c>
      <c r="AN557" t="str">
        <f t="shared" si="142"/>
        <v/>
      </c>
      <c r="AO557" t="str">
        <f t="shared" si="143"/>
        <v>BI-RUI-C032LD</v>
      </c>
    </row>
    <row r="558" spans="1:41">
      <c r="A558" s="1">
        <v>608</v>
      </c>
      <c r="B558" t="s">
        <v>40</v>
      </c>
      <c r="C558" t="s">
        <v>107</v>
      </c>
      <c r="E558" s="5">
        <v>51.213547788740129</v>
      </c>
      <c r="F558" s="5">
        <v>55.032640608974248</v>
      </c>
      <c r="G558" s="5">
        <v>46.490463552989858</v>
      </c>
      <c r="H558" s="5">
        <v>52.51696787713125</v>
      </c>
      <c r="I558" s="5">
        <v>56.080309978060342</v>
      </c>
      <c r="J558" s="5">
        <v>48.358533170889203</v>
      </c>
      <c r="K558" s="5">
        <v>65.866698264014559</v>
      </c>
      <c r="L558" s="5">
        <v>57.274100679871147</v>
      </c>
      <c r="M558" s="5">
        <v>45.962933105881163</v>
      </c>
      <c r="N558" s="5">
        <v>54.132659496915451</v>
      </c>
      <c r="O558" s="5">
        <v>62.338723748703053</v>
      </c>
      <c r="P558" s="5">
        <v>50.768219988231976</v>
      </c>
      <c r="Q558" s="5">
        <v>72.852893722847256</v>
      </c>
      <c r="R558" s="5">
        <v>70.404305754950357</v>
      </c>
      <c r="S558" s="5">
        <v>54.773087097703183</v>
      </c>
      <c r="T558" s="5">
        <v>59.096506436480148</v>
      </c>
      <c r="U558" s="5">
        <v>67.989247980334994</v>
      </c>
      <c r="V558" s="5">
        <v>55.944560504298238</v>
      </c>
      <c r="W558" s="5">
        <v>56.91215608941063</v>
      </c>
      <c r="X558" s="5">
        <v>49.867084436862889</v>
      </c>
      <c r="Y558" s="5">
        <v>52.34366909749837</v>
      </c>
      <c r="Z558" s="3">
        <f t="shared" si="128"/>
        <v>4.7230842357502709</v>
      </c>
      <c r="AA558" s="3">
        <f t="shared" si="129"/>
        <v>4.1584347062420477</v>
      </c>
      <c r="AB558" s="3">
        <f t="shared" si="130"/>
        <v>19.903765158133396</v>
      </c>
      <c r="AC558" s="3">
        <f t="shared" si="131"/>
        <v>3.3644395086834749</v>
      </c>
      <c r="AD558" s="3">
        <f t="shared" si="132"/>
        <v>18.079806625144073</v>
      </c>
      <c r="AE558" s="3">
        <f t="shared" si="133"/>
        <v>3.1519459321819099</v>
      </c>
      <c r="AF558" s="3">
        <f t="shared" si="134"/>
        <v>4.568486991912259</v>
      </c>
      <c r="AG558" s="18">
        <f t="shared" si="135"/>
        <v>-3.8190928202341183</v>
      </c>
      <c r="AH558" s="3">
        <f t="shared" si="136"/>
        <v>8.5421770559843893</v>
      </c>
      <c r="AI558" s="3">
        <f t="shared" si="137"/>
        <v>8.5925975841434123</v>
      </c>
      <c r="AJ558" s="3">
        <f t="shared" si="138"/>
        <v>-8.2060642517876019</v>
      </c>
      <c r="AK558" s="3">
        <f t="shared" si="139"/>
        <v>2.4485879678968985</v>
      </c>
      <c r="AL558" s="3">
        <f t="shared" si="140"/>
        <v>-8.8927415438548465</v>
      </c>
      <c r="AM558" s="3">
        <f t="shared" si="141"/>
        <v>7.0450716525477404</v>
      </c>
      <c r="AN558" t="str">
        <f t="shared" si="142"/>
        <v/>
      </c>
      <c r="AO558" t="str">
        <f t="shared" si="143"/>
        <v>BI-RUI-C032LD</v>
      </c>
    </row>
    <row r="559" spans="1:41" s="12" customFormat="1">
      <c r="A559" s="1">
        <v>170</v>
      </c>
      <c r="B559" s="12" t="s">
        <v>41</v>
      </c>
      <c r="C559" s="12" t="s">
        <v>107</v>
      </c>
      <c r="D559"/>
      <c r="E559" s="5">
        <v>53.403819123168958</v>
      </c>
      <c r="F559" s="5">
        <v>61.878511015312732</v>
      </c>
      <c r="G559" s="5">
        <v>47.515981944781871</v>
      </c>
      <c r="H559" s="5">
        <v>54.301261055971622</v>
      </c>
      <c r="I559" s="5">
        <v>62.756190387962391</v>
      </c>
      <c r="J559" s="5">
        <v>50.816861154764837</v>
      </c>
      <c r="K559" s="5">
        <v>55.660918609511668</v>
      </c>
      <c r="L559" s="5">
        <v>65.186457911274331</v>
      </c>
      <c r="M559" s="5">
        <v>52.476106333804012</v>
      </c>
      <c r="N559" s="5">
        <v>53.985923772165343</v>
      </c>
      <c r="O559" s="5">
        <v>62.673976741583402</v>
      </c>
      <c r="P559" s="5">
        <v>53.178173104504687</v>
      </c>
      <c r="Q559" s="5">
        <v>58.449528521900007</v>
      </c>
      <c r="R559" s="5">
        <v>70.94676745656848</v>
      </c>
      <c r="S559" s="5">
        <v>58.80135995503457</v>
      </c>
      <c r="T559" s="5">
        <v>64.69719777220314</v>
      </c>
      <c r="U559" s="5">
        <v>67.457811367469347</v>
      </c>
      <c r="V559" s="5">
        <v>60.231471549327217</v>
      </c>
      <c r="W559" s="5">
        <v>55.894969417230627</v>
      </c>
      <c r="X559" s="5">
        <v>51.000839658138808</v>
      </c>
      <c r="Y559" s="5">
        <v>61.808655007830318</v>
      </c>
      <c r="Z559" s="3">
        <f t="shared" si="128"/>
        <v>5.8878371783870875</v>
      </c>
      <c r="AA559" s="3">
        <f t="shared" si="129"/>
        <v>3.4843999012067854</v>
      </c>
      <c r="AB559" s="3">
        <f t="shared" si="130"/>
        <v>3.1848122757076567</v>
      </c>
      <c r="AC559" s="3">
        <f t="shared" si="131"/>
        <v>0.80775066766065606</v>
      </c>
      <c r="AD559" s="3">
        <f t="shared" si="132"/>
        <v>-0.35183143313456355</v>
      </c>
      <c r="AE559" s="3">
        <f t="shared" si="133"/>
        <v>4.4657262228759222</v>
      </c>
      <c r="AF559" s="3">
        <f t="shared" si="134"/>
        <v>-5.913685590599691</v>
      </c>
      <c r="AG559" s="18">
        <f t="shared" si="135"/>
        <v>-8.4746918921437739</v>
      </c>
      <c r="AH559" s="3">
        <f t="shared" si="136"/>
        <v>14.362529070530861</v>
      </c>
      <c r="AI559" s="3">
        <f t="shared" si="137"/>
        <v>-9.5255393017626631</v>
      </c>
      <c r="AJ559" s="3">
        <f t="shared" si="138"/>
        <v>-8.6880529694180595</v>
      </c>
      <c r="AK559" s="3">
        <f t="shared" si="139"/>
        <v>-12.497238934668474</v>
      </c>
      <c r="AL559" s="3">
        <f t="shared" si="140"/>
        <v>-2.7606135952662072</v>
      </c>
      <c r="AM559" s="3">
        <f t="shared" si="141"/>
        <v>4.8941297590918182</v>
      </c>
      <c r="AN559" t="str">
        <f t="shared" si="142"/>
        <v>BI-RUI-C032LD</v>
      </c>
      <c r="AO559" t="str">
        <f t="shared" si="143"/>
        <v>BI-RUI-C032LD</v>
      </c>
    </row>
    <row r="560" spans="1:41">
      <c r="A560" s="2">
        <v>234</v>
      </c>
      <c r="B560" t="s">
        <v>27</v>
      </c>
      <c r="C560" t="s">
        <v>108</v>
      </c>
      <c r="E560" s="5">
        <v>56.309814326060852</v>
      </c>
      <c r="F560" s="5">
        <v>56.052660305310283</v>
      </c>
      <c r="G560" s="5">
        <v>54.712943721900842</v>
      </c>
      <c r="H560" s="5">
        <v>56.434040607711637</v>
      </c>
      <c r="I560" s="5">
        <v>60.712401386974413</v>
      </c>
      <c r="J560" s="5">
        <v>53.358230061181438</v>
      </c>
      <c r="K560" s="5">
        <v>61.401941937522977</v>
      </c>
      <c r="L560" s="5">
        <v>56.870954968395402</v>
      </c>
      <c r="M560" s="5">
        <v>55.357595908723752</v>
      </c>
      <c r="N560" s="5">
        <v>54.479565174273759</v>
      </c>
      <c r="O560" s="5">
        <v>62.34877006174554</v>
      </c>
      <c r="P560" s="5">
        <v>54.547129669624027</v>
      </c>
      <c r="Q560" s="5">
        <v>54.737717352040903</v>
      </c>
      <c r="R560" s="5">
        <v>64.757656849981601</v>
      </c>
      <c r="S560" s="5">
        <v>53.137236291157812</v>
      </c>
      <c r="T560" s="5">
        <v>57.375058337684727</v>
      </c>
      <c r="U560" s="5">
        <v>63.940054278635223</v>
      </c>
      <c r="V560" s="5">
        <v>54.272369907355412</v>
      </c>
      <c r="W560" s="5">
        <v>54.725041811291703</v>
      </c>
      <c r="X560" s="5">
        <v>53.796670559397661</v>
      </c>
      <c r="Y560" s="5">
        <v>52.550847172635322</v>
      </c>
      <c r="Z560" s="3">
        <f t="shared" si="128"/>
        <v>1.59687060416001</v>
      </c>
      <c r="AA560" s="3">
        <f t="shared" si="129"/>
        <v>3.0758105465301995</v>
      </c>
      <c r="AB560" s="3">
        <f t="shared" si="130"/>
        <v>6.0443460287992252</v>
      </c>
      <c r="AC560" s="3">
        <f t="shared" si="131"/>
        <v>-6.7564495350268317E-2</v>
      </c>
      <c r="AD560" s="3">
        <f t="shared" si="132"/>
        <v>1.6004810608830908</v>
      </c>
      <c r="AE560" s="3">
        <f t="shared" si="133"/>
        <v>3.1026884303293158</v>
      </c>
      <c r="AF560" s="3">
        <f t="shared" si="134"/>
        <v>2.1741946386563811</v>
      </c>
      <c r="AG560" s="18">
        <f t="shared" si="135"/>
        <v>0.25715402075056915</v>
      </c>
      <c r="AH560" s="3">
        <f t="shared" si="136"/>
        <v>1.3397165834094409</v>
      </c>
      <c r="AI560" s="3">
        <f t="shared" si="137"/>
        <v>4.530986969127575</v>
      </c>
      <c r="AJ560" s="3">
        <f t="shared" si="138"/>
        <v>-7.8692048874717813</v>
      </c>
      <c r="AK560" s="3">
        <f t="shared" si="139"/>
        <v>-10.019939497940697</v>
      </c>
      <c r="AL560" s="3">
        <f t="shared" si="140"/>
        <v>-6.5649959409504959</v>
      </c>
      <c r="AM560" s="3">
        <f t="shared" si="141"/>
        <v>0.9283712518940419</v>
      </c>
      <c r="AN560" t="str">
        <f t="shared" si="142"/>
        <v/>
      </c>
      <c r="AO560" t="str">
        <f t="shared" si="143"/>
        <v>BI-RUI-C033LD</v>
      </c>
    </row>
    <row r="561" spans="1:41">
      <c r="A561" s="1">
        <v>297</v>
      </c>
      <c r="B561" t="s">
        <v>30</v>
      </c>
      <c r="C561" t="s">
        <v>108</v>
      </c>
      <c r="E561" s="5">
        <v>59.551109116724803</v>
      </c>
      <c r="F561" s="5">
        <v>59.855423898339012</v>
      </c>
      <c r="G561" s="5">
        <v>54.047314824850218</v>
      </c>
      <c r="H561" s="5">
        <v>61.747098012269888</v>
      </c>
      <c r="I561" s="5">
        <v>62.719116877498038</v>
      </c>
      <c r="J561" s="5">
        <v>53.495410798509759</v>
      </c>
      <c r="K561" s="5">
        <v>60.046532148035404</v>
      </c>
      <c r="L561" s="5">
        <v>61.265570562605802</v>
      </c>
      <c r="M561" s="5">
        <v>55.885803717571761</v>
      </c>
      <c r="N561" s="5">
        <v>60.789292021329977</v>
      </c>
      <c r="O561" s="5">
        <v>65.278378870243756</v>
      </c>
      <c r="P561" s="5">
        <v>58.664188979377457</v>
      </c>
      <c r="Q561" s="5">
        <v>62.077512842651792</v>
      </c>
      <c r="R561" s="5">
        <v>71.192411211127919</v>
      </c>
      <c r="S561" s="5">
        <v>61.034111178420197</v>
      </c>
      <c r="T561" s="5">
        <v>68.373321621949586</v>
      </c>
      <c r="U561" s="5">
        <v>71.198017568666785</v>
      </c>
      <c r="V561" s="5">
        <v>58.436237519962063</v>
      </c>
      <c r="W561" s="5">
        <v>62.619988604645712</v>
      </c>
      <c r="X561" s="5">
        <v>56.934514969342928</v>
      </c>
      <c r="Y561" s="5">
        <v>55.310775847106328</v>
      </c>
      <c r="Z561" s="3">
        <f t="shared" si="128"/>
        <v>5.5037942918745841</v>
      </c>
      <c r="AA561" s="3">
        <f t="shared" si="129"/>
        <v>8.2516872137601283</v>
      </c>
      <c r="AB561" s="3">
        <f t="shared" si="130"/>
        <v>4.1607284304636423</v>
      </c>
      <c r="AC561" s="3">
        <f t="shared" si="131"/>
        <v>2.1251030419525208</v>
      </c>
      <c r="AD561" s="3">
        <f t="shared" si="132"/>
        <v>1.0434016642315953</v>
      </c>
      <c r="AE561" s="3">
        <f t="shared" si="133"/>
        <v>9.9370841019875229</v>
      </c>
      <c r="AF561" s="3">
        <f t="shared" si="134"/>
        <v>7.3092127575393846</v>
      </c>
      <c r="AG561" s="18">
        <f t="shared" si="135"/>
        <v>-0.30431478161420955</v>
      </c>
      <c r="AH561" s="3">
        <f t="shared" si="136"/>
        <v>5.8081090734887937</v>
      </c>
      <c r="AI561" s="3">
        <f t="shared" si="137"/>
        <v>-1.2190384145703987</v>
      </c>
      <c r="AJ561" s="3">
        <f t="shared" si="138"/>
        <v>-4.4890868489137787</v>
      </c>
      <c r="AK561" s="3">
        <f t="shared" si="139"/>
        <v>-9.1148983684761262</v>
      </c>
      <c r="AL561" s="3">
        <f t="shared" si="140"/>
        <v>-2.824695946717199</v>
      </c>
      <c r="AM561" s="3">
        <f t="shared" si="141"/>
        <v>5.6854736353027846</v>
      </c>
      <c r="AN561" t="str">
        <f t="shared" si="142"/>
        <v/>
      </c>
      <c r="AO561" t="str">
        <f t="shared" si="143"/>
        <v>BI-RUI-C033LD</v>
      </c>
    </row>
    <row r="562" spans="1:41">
      <c r="A562" s="1">
        <v>485</v>
      </c>
      <c r="B562" t="s">
        <v>32</v>
      </c>
      <c r="C562" t="s">
        <v>108</v>
      </c>
      <c r="E562" s="5">
        <v>65.201443417410559</v>
      </c>
      <c r="F562" s="5">
        <v>60.887843668463823</v>
      </c>
      <c r="G562" s="5">
        <v>54.484179433540717</v>
      </c>
      <c r="H562" s="5">
        <v>64.58753628803899</v>
      </c>
      <c r="I562" s="5">
        <v>63.885020776993933</v>
      </c>
      <c r="J562" s="5">
        <v>62.026840607006093</v>
      </c>
      <c r="K562" s="5">
        <v>61.490642275468588</v>
      </c>
      <c r="L562" s="5">
        <v>66.231966555826048</v>
      </c>
      <c r="M562" s="5">
        <v>58.523264753751853</v>
      </c>
      <c r="N562" s="5">
        <v>60.885822615470623</v>
      </c>
      <c r="O562" s="5">
        <v>70.403041712238334</v>
      </c>
      <c r="P562" s="5">
        <v>64.242217869082211</v>
      </c>
      <c r="Q562" s="5">
        <v>62.85612379625303</v>
      </c>
      <c r="R562" s="5">
        <v>73.01147587823435</v>
      </c>
      <c r="S562" s="5">
        <v>68.825669728425666</v>
      </c>
      <c r="T562" s="5">
        <v>69.958440691411653</v>
      </c>
      <c r="U562" s="5">
        <v>71.785546665761814</v>
      </c>
      <c r="V562" s="5">
        <v>63.505617658722258</v>
      </c>
      <c r="W562" s="5">
        <v>68.346265279578816</v>
      </c>
      <c r="X562" s="5">
        <v>64.968742764378348</v>
      </c>
      <c r="Y562" s="5">
        <v>61.505306802834887</v>
      </c>
      <c r="Z562" s="3">
        <f t="shared" si="128"/>
        <v>10.717263983869842</v>
      </c>
      <c r="AA562" s="3">
        <f t="shared" si="129"/>
        <v>2.5606956810328967</v>
      </c>
      <c r="AB562" s="3">
        <f t="shared" si="130"/>
        <v>2.9673775217167346</v>
      </c>
      <c r="AC562" s="3">
        <f t="shared" si="131"/>
        <v>-3.3563952536115877</v>
      </c>
      <c r="AD562" s="3">
        <f t="shared" si="132"/>
        <v>-5.9695459321726361</v>
      </c>
      <c r="AE562" s="3">
        <f t="shared" si="133"/>
        <v>6.4528230326893947</v>
      </c>
      <c r="AF562" s="3">
        <f t="shared" si="134"/>
        <v>6.8409584767439284</v>
      </c>
      <c r="AG562" s="18">
        <f t="shared" si="135"/>
        <v>4.3135997489467357</v>
      </c>
      <c r="AH562" s="3">
        <f t="shared" si="136"/>
        <v>6.4036642349231059</v>
      </c>
      <c r="AI562" s="3">
        <f t="shared" si="137"/>
        <v>-4.7413242803574605</v>
      </c>
      <c r="AJ562" s="3">
        <f t="shared" si="138"/>
        <v>-9.5172190967677111</v>
      </c>
      <c r="AK562" s="3">
        <f t="shared" si="139"/>
        <v>-10.15535208198132</v>
      </c>
      <c r="AL562" s="3">
        <f t="shared" si="140"/>
        <v>-1.827105974350161</v>
      </c>
      <c r="AM562" s="3">
        <f t="shared" si="141"/>
        <v>3.377522515200468</v>
      </c>
      <c r="AN562" t="str">
        <f t="shared" si="142"/>
        <v/>
      </c>
      <c r="AO562" t="str">
        <f t="shared" si="143"/>
        <v/>
      </c>
    </row>
    <row r="563" spans="1:41">
      <c r="A563" s="1">
        <v>47</v>
      </c>
      <c r="B563" t="s">
        <v>33</v>
      </c>
      <c r="C563" t="s">
        <v>108</v>
      </c>
      <c r="E563" s="5">
        <v>61.79478225536036</v>
      </c>
      <c r="F563" s="5">
        <v>62.661870812677563</v>
      </c>
      <c r="G563" s="5">
        <v>54.503453230391123</v>
      </c>
      <c r="H563" s="5">
        <v>81.548712863082159</v>
      </c>
      <c r="I563" s="5">
        <v>70.169974710336561</v>
      </c>
      <c r="J563" s="5">
        <v>60.308031023110978</v>
      </c>
      <c r="K563" s="5">
        <v>64.460788374668809</v>
      </c>
      <c r="L563" s="5">
        <v>66.034672365879047</v>
      </c>
      <c r="M563" s="5">
        <v>63.485457600997577</v>
      </c>
      <c r="N563" s="5">
        <v>62.347553826690437</v>
      </c>
      <c r="O563" s="5">
        <v>69.217828049626632</v>
      </c>
      <c r="P563" s="5">
        <v>60.232625762628473</v>
      </c>
      <c r="Q563" s="5">
        <v>63.045731748905752</v>
      </c>
      <c r="R563" s="5">
        <v>71.471450906667215</v>
      </c>
      <c r="S563" s="5">
        <v>63.697017882188199</v>
      </c>
      <c r="T563" s="5">
        <v>69.079745812880233</v>
      </c>
      <c r="U563" s="5">
        <v>75.429664145005148</v>
      </c>
      <c r="V563" s="5">
        <v>65.545150363768357</v>
      </c>
      <c r="W563" s="5">
        <v>62.572668859571998</v>
      </c>
      <c r="X563" s="5">
        <v>61.213214903074018</v>
      </c>
      <c r="Y563" s="5">
        <v>62.281022831270541</v>
      </c>
      <c r="Z563" s="3">
        <f t="shared" si="128"/>
        <v>7.2913290249692366</v>
      </c>
      <c r="AA563" s="3">
        <f t="shared" si="129"/>
        <v>21.240681839971181</v>
      </c>
      <c r="AB563" s="3">
        <f t="shared" si="130"/>
        <v>0.97533077367123155</v>
      </c>
      <c r="AC563" s="3">
        <f t="shared" si="131"/>
        <v>2.1149280640619637</v>
      </c>
      <c r="AD563" s="3">
        <f t="shared" si="132"/>
        <v>-0.65128613328244711</v>
      </c>
      <c r="AE563" s="3">
        <f t="shared" si="133"/>
        <v>3.5345954491118761</v>
      </c>
      <c r="AF563" s="3">
        <f t="shared" si="134"/>
        <v>0.29164602830145725</v>
      </c>
      <c r="AG563" s="18">
        <f t="shared" si="135"/>
        <v>-0.86708855731720291</v>
      </c>
      <c r="AH563" s="3">
        <f t="shared" si="136"/>
        <v>8.1584175822864395</v>
      </c>
      <c r="AI563" s="3">
        <f t="shared" si="137"/>
        <v>-1.5738839912102378</v>
      </c>
      <c r="AJ563" s="3">
        <f t="shared" si="138"/>
        <v>-6.8702742229361959</v>
      </c>
      <c r="AK563" s="3">
        <f t="shared" si="139"/>
        <v>-8.4257191577614634</v>
      </c>
      <c r="AL563" s="3">
        <f t="shared" si="140"/>
        <v>-6.3499183321249149</v>
      </c>
      <c r="AM563" s="3">
        <f t="shared" si="141"/>
        <v>1.3594539564979797</v>
      </c>
      <c r="AN563" t="str">
        <f t="shared" si="142"/>
        <v/>
      </c>
      <c r="AO563" t="str">
        <f t="shared" si="143"/>
        <v>BI-RUI-C033LD</v>
      </c>
    </row>
    <row r="564" spans="1:41">
      <c r="A564" s="1">
        <v>548</v>
      </c>
      <c r="B564" t="s">
        <v>34</v>
      </c>
      <c r="C564" t="s">
        <v>108</v>
      </c>
      <c r="E564" s="5">
        <v>62.496293750240767</v>
      </c>
      <c r="F564" s="5">
        <v>68.456638371683653</v>
      </c>
      <c r="G564" s="5">
        <v>56.356170101795463</v>
      </c>
      <c r="H564" s="5">
        <v>64.784309329634823</v>
      </c>
      <c r="I564" s="5">
        <v>62.784951154826551</v>
      </c>
      <c r="J564" s="5">
        <v>56.916064913455841</v>
      </c>
      <c r="K564" s="5">
        <v>62.780000360995928</v>
      </c>
      <c r="L564" s="5">
        <v>66.484395823558344</v>
      </c>
      <c r="M564" s="5">
        <v>60.464342194110507</v>
      </c>
      <c r="N564" s="5">
        <v>63.416453888448167</v>
      </c>
      <c r="O564" s="5">
        <v>68.836763115082988</v>
      </c>
      <c r="P564" s="5">
        <v>60.827560134574952</v>
      </c>
      <c r="Q564" s="5">
        <v>64.979357246403623</v>
      </c>
      <c r="R564" s="5">
        <v>71.427322759469916</v>
      </c>
      <c r="S564" s="5">
        <v>62.75130881157655</v>
      </c>
      <c r="T564" s="5">
        <v>64.884036075437393</v>
      </c>
      <c r="U564" s="5">
        <v>73.053945723086343</v>
      </c>
      <c r="V564" s="5">
        <v>62.503307739815178</v>
      </c>
      <c r="W564" s="5">
        <v>64.066260883595604</v>
      </c>
      <c r="X564" s="5">
        <v>57.702536175585799</v>
      </c>
      <c r="Y564" s="5">
        <v>61.928791533774323</v>
      </c>
      <c r="Z564" s="3">
        <f t="shared" si="128"/>
        <v>6.1401236484453037</v>
      </c>
      <c r="AA564" s="3">
        <f t="shared" si="129"/>
        <v>7.8682444161789817</v>
      </c>
      <c r="AB564" s="3">
        <f t="shared" si="130"/>
        <v>2.3156581668854201</v>
      </c>
      <c r="AC564" s="3">
        <f t="shared" si="131"/>
        <v>2.5888937538732151</v>
      </c>
      <c r="AD564" s="3">
        <f t="shared" si="132"/>
        <v>2.2280484348270733</v>
      </c>
      <c r="AE564" s="3">
        <f t="shared" si="133"/>
        <v>2.3807283356222158</v>
      </c>
      <c r="AF564" s="3">
        <f t="shared" si="134"/>
        <v>2.1374693498212807</v>
      </c>
      <c r="AG564" s="18">
        <f t="shared" si="135"/>
        <v>-5.9603446214428857</v>
      </c>
      <c r="AH564" s="3">
        <f t="shared" si="136"/>
        <v>12.100468269888189</v>
      </c>
      <c r="AI564" s="3">
        <f t="shared" si="137"/>
        <v>-3.7043954625624167</v>
      </c>
      <c r="AJ564" s="3">
        <f t="shared" si="138"/>
        <v>-5.4203092266348207</v>
      </c>
      <c r="AK564" s="3">
        <f t="shared" si="139"/>
        <v>-6.4479655130662934</v>
      </c>
      <c r="AL564" s="3">
        <f t="shared" si="140"/>
        <v>-8.1699096476489501</v>
      </c>
      <c r="AM564" s="3">
        <f t="shared" si="141"/>
        <v>6.3637247080098049</v>
      </c>
      <c r="AN564" t="str">
        <f t="shared" si="142"/>
        <v/>
      </c>
      <c r="AO564" t="str">
        <f t="shared" si="143"/>
        <v>BI-RUI-C033LD</v>
      </c>
    </row>
    <row r="565" spans="1:41">
      <c r="A565" s="1">
        <v>422</v>
      </c>
      <c r="B565" t="s">
        <v>35</v>
      </c>
      <c r="C565" t="s">
        <v>108</v>
      </c>
      <c r="E565" s="5">
        <v>61.130156925718182</v>
      </c>
      <c r="F565" s="5">
        <v>61.523837098294351</v>
      </c>
      <c r="G565" s="5">
        <v>57.272746283343167</v>
      </c>
      <c r="H565" s="5">
        <v>64.364714783481986</v>
      </c>
      <c r="I565" s="5">
        <v>65.286543991956322</v>
      </c>
      <c r="J565" s="5">
        <v>62.610025982807826</v>
      </c>
      <c r="K565" s="5">
        <v>68.107353037299205</v>
      </c>
      <c r="L565" s="5">
        <v>65.431647710201588</v>
      </c>
      <c r="M565" s="5">
        <v>57.951131797937833</v>
      </c>
      <c r="N565" s="5">
        <v>68.610961364650166</v>
      </c>
      <c r="O565" s="5">
        <v>70.041950019533687</v>
      </c>
      <c r="P565" s="5">
        <v>65.029785059256739</v>
      </c>
      <c r="Q565" s="5">
        <v>62.12215508144326</v>
      </c>
      <c r="R565" s="5">
        <v>70.526017380916642</v>
      </c>
      <c r="S565" s="5">
        <v>62.653444492481718</v>
      </c>
      <c r="T565" s="5">
        <v>63.222853486265812</v>
      </c>
      <c r="U565" s="5">
        <v>68.585052905583396</v>
      </c>
      <c r="V565" s="5">
        <v>65.455229464764471</v>
      </c>
      <c r="W565" s="5">
        <v>69.766447144044349</v>
      </c>
      <c r="X565" s="5">
        <v>59.554878731904083</v>
      </c>
      <c r="Y565" s="5">
        <v>65.128203553620068</v>
      </c>
      <c r="Z565" s="3">
        <f t="shared" si="128"/>
        <v>3.8574106423750152</v>
      </c>
      <c r="AA565" s="3">
        <f t="shared" si="129"/>
        <v>1.7546888006741597</v>
      </c>
      <c r="AB565" s="3">
        <f t="shared" si="130"/>
        <v>10.156221239361372</v>
      </c>
      <c r="AC565" s="3">
        <f t="shared" si="131"/>
        <v>3.5811763053934271</v>
      </c>
      <c r="AD565" s="3">
        <f t="shared" si="132"/>
        <v>-0.53128941103845762</v>
      </c>
      <c r="AE565" s="3">
        <f t="shared" si="133"/>
        <v>-2.2323759784986592</v>
      </c>
      <c r="AF565" s="3">
        <f t="shared" si="134"/>
        <v>4.6382435904242811</v>
      </c>
      <c r="AG565" s="18">
        <f t="shared" si="135"/>
        <v>-0.39368017257616827</v>
      </c>
      <c r="AH565" s="3">
        <f t="shared" si="136"/>
        <v>4.2510908149511835</v>
      </c>
      <c r="AI565" s="3">
        <f t="shared" si="137"/>
        <v>2.6757053270976172</v>
      </c>
      <c r="AJ565" s="3">
        <f t="shared" si="138"/>
        <v>-1.4309886548835209</v>
      </c>
      <c r="AK565" s="3">
        <f t="shared" si="139"/>
        <v>-8.4038622994733814</v>
      </c>
      <c r="AL565" s="3">
        <f t="shared" si="140"/>
        <v>-5.3621994193175837</v>
      </c>
      <c r="AM565" s="3">
        <f t="shared" si="141"/>
        <v>10.211568412140267</v>
      </c>
      <c r="AN565" t="str">
        <f t="shared" si="142"/>
        <v>BI-RUI-C033LD</v>
      </c>
      <c r="AO565" t="str">
        <f t="shared" si="143"/>
        <v>BI-RUI-C033LD</v>
      </c>
    </row>
    <row r="566" spans="1:41">
      <c r="A566" s="1">
        <v>359</v>
      </c>
      <c r="B566" t="s">
        <v>36</v>
      </c>
      <c r="C566" t="s">
        <v>108</v>
      </c>
      <c r="E566" s="5">
        <v>63.245800517608053</v>
      </c>
      <c r="F566" s="5">
        <v>62.764898093404348</v>
      </c>
      <c r="G566" s="5">
        <v>59.884195084067777</v>
      </c>
      <c r="H566" s="5">
        <v>61.273229901606427</v>
      </c>
      <c r="I566" s="5">
        <v>65.663337098816726</v>
      </c>
      <c r="J566" s="5">
        <v>58.386671443670579</v>
      </c>
      <c r="K566" s="5">
        <v>63.338589662099608</v>
      </c>
      <c r="L566" s="5">
        <v>65.617413970990341</v>
      </c>
      <c r="M566" s="5">
        <v>58.04780563636568</v>
      </c>
      <c r="N566" s="5">
        <v>67.279324118972355</v>
      </c>
      <c r="O566" s="5">
        <v>69.76837776080464</v>
      </c>
      <c r="P566" s="5">
        <v>60.533175443102401</v>
      </c>
      <c r="Q566" s="5">
        <v>64.201258547028999</v>
      </c>
      <c r="R566" s="5">
        <v>69.791597495291626</v>
      </c>
      <c r="S566" s="5">
        <v>62.201239242846569</v>
      </c>
      <c r="T566" s="5">
        <v>63.876121915794187</v>
      </c>
      <c r="U566" s="5">
        <v>67.80064267051425</v>
      </c>
      <c r="V566" s="5">
        <v>64.136464633954176</v>
      </c>
      <c r="W566" s="5">
        <v>61.449129101022393</v>
      </c>
      <c r="X566" s="5">
        <v>66.315865071989649</v>
      </c>
      <c r="Y566" s="5">
        <v>59.168247010735897</v>
      </c>
      <c r="Z566" s="3">
        <f t="shared" si="128"/>
        <v>3.3616054335402765</v>
      </c>
      <c r="AA566" s="3">
        <f t="shared" si="129"/>
        <v>2.8865584579358483</v>
      </c>
      <c r="AB566" s="3">
        <f t="shared" si="130"/>
        <v>5.2907840257339274</v>
      </c>
      <c r="AC566" s="3">
        <f t="shared" si="131"/>
        <v>6.7461486758699536</v>
      </c>
      <c r="AD566" s="3">
        <f t="shared" si="132"/>
        <v>2.0000193041824303</v>
      </c>
      <c r="AE566" s="3">
        <f t="shared" si="133"/>
        <v>-0.26034271815998977</v>
      </c>
      <c r="AF566" s="3">
        <f t="shared" si="134"/>
        <v>2.2808820902864966</v>
      </c>
      <c r="AG566" s="18">
        <f t="shared" si="135"/>
        <v>0.48090242420370544</v>
      </c>
      <c r="AH566" s="3">
        <f t="shared" si="136"/>
        <v>2.8807030093365711</v>
      </c>
      <c r="AI566" s="3">
        <f t="shared" si="137"/>
        <v>-2.2788243088907336</v>
      </c>
      <c r="AJ566" s="3">
        <f t="shared" si="138"/>
        <v>-2.4890536418322853</v>
      </c>
      <c r="AK566" s="3">
        <f t="shared" si="139"/>
        <v>-5.5903389482626267</v>
      </c>
      <c r="AL566" s="3">
        <f t="shared" si="140"/>
        <v>-3.9245207547200636</v>
      </c>
      <c r="AM566" s="3">
        <f t="shared" si="141"/>
        <v>-4.8667359709672553</v>
      </c>
      <c r="AN566" t="str">
        <f t="shared" si="142"/>
        <v/>
      </c>
      <c r="AO566" t="str">
        <f t="shared" si="143"/>
        <v>BI-RUI-C033LD</v>
      </c>
    </row>
    <row r="567" spans="1:41">
      <c r="A567" s="1">
        <v>110</v>
      </c>
      <c r="B567" t="s">
        <v>37</v>
      </c>
      <c r="C567" t="s">
        <v>108</v>
      </c>
      <c r="E567" s="5">
        <v>62.755086048277967</v>
      </c>
      <c r="F567" s="5">
        <v>65.050052289264102</v>
      </c>
      <c r="G567" s="5">
        <v>57.941604446493557</v>
      </c>
      <c r="H567" s="5">
        <v>62.942523888508497</v>
      </c>
      <c r="I567" s="5">
        <v>64.599365172192165</v>
      </c>
      <c r="J567" s="5">
        <v>61.454499630117027</v>
      </c>
      <c r="K567" s="5">
        <v>63.157555735432922</v>
      </c>
      <c r="L567" s="5">
        <v>62.596616138009871</v>
      </c>
      <c r="M567" s="5">
        <v>60.314718667152718</v>
      </c>
      <c r="N567" s="5">
        <v>80.704895996812226</v>
      </c>
      <c r="O567" s="5">
        <v>69.106463939649061</v>
      </c>
      <c r="P567" s="5">
        <v>62.903393010807712</v>
      </c>
      <c r="Q567" s="5">
        <v>66.889144055075747</v>
      </c>
      <c r="R567" s="5">
        <v>66.495291254493708</v>
      </c>
      <c r="S567" s="5">
        <v>63.610990976387342</v>
      </c>
      <c r="T567" s="5">
        <v>64.667982972367668</v>
      </c>
      <c r="U567" s="5">
        <v>70.435722304828047</v>
      </c>
      <c r="V567" s="5">
        <v>61.710002555191338</v>
      </c>
      <c r="W567" s="5">
        <v>63.478140388823888</v>
      </c>
      <c r="X567" s="5">
        <v>66.679050287930266</v>
      </c>
      <c r="Y567" s="5">
        <v>61.398359285243792</v>
      </c>
      <c r="Z567" s="3">
        <f t="shared" si="128"/>
        <v>4.8134816017844102</v>
      </c>
      <c r="AA567" s="3">
        <f t="shared" si="129"/>
        <v>1.4880242583914693</v>
      </c>
      <c r="AB567" s="3">
        <f t="shared" si="130"/>
        <v>2.842837068280204</v>
      </c>
      <c r="AC567" s="3">
        <f t="shared" si="131"/>
        <v>17.801502986004515</v>
      </c>
      <c r="AD567" s="3">
        <f t="shared" si="132"/>
        <v>3.2781530786884048</v>
      </c>
      <c r="AE567" s="3">
        <f t="shared" si="133"/>
        <v>2.95798041717633</v>
      </c>
      <c r="AF567" s="3">
        <f t="shared" si="134"/>
        <v>2.0797811035800962</v>
      </c>
      <c r="AG567" s="18">
        <f t="shared" si="135"/>
        <v>-2.2949662409861347</v>
      </c>
      <c r="AH567" s="3">
        <f t="shared" si="136"/>
        <v>7.1084478427705449</v>
      </c>
      <c r="AI567" s="3">
        <f t="shared" si="137"/>
        <v>0.56093959742305088</v>
      </c>
      <c r="AJ567" s="3">
        <f t="shared" si="138"/>
        <v>11.598432057163166</v>
      </c>
      <c r="AK567" s="3">
        <f t="shared" si="139"/>
        <v>0.39385280058203875</v>
      </c>
      <c r="AL567" s="3">
        <f t="shared" si="140"/>
        <v>-5.7677393324603798</v>
      </c>
      <c r="AM567" s="3">
        <f t="shared" si="141"/>
        <v>-3.200909899106378</v>
      </c>
      <c r="AN567" t="str">
        <f t="shared" si="142"/>
        <v/>
      </c>
      <c r="AO567" t="str">
        <f t="shared" si="143"/>
        <v>BI-RUI-C033LD</v>
      </c>
    </row>
    <row r="568" spans="1:41">
      <c r="A568" s="1">
        <v>731</v>
      </c>
      <c r="B568" t="s">
        <v>38</v>
      </c>
      <c r="C568" t="s">
        <v>108</v>
      </c>
      <c r="E568" s="5">
        <v>49.891952041239222</v>
      </c>
      <c r="F568" s="5">
        <v>54.556571043279398</v>
      </c>
      <c r="G568" s="5">
        <v>46.358323945382537</v>
      </c>
      <c r="H568" s="5">
        <v>55.102173264528602</v>
      </c>
      <c r="I568" s="5">
        <v>58.268143861861112</v>
      </c>
      <c r="J568" s="5">
        <v>49.718198125344898</v>
      </c>
      <c r="K568" s="5">
        <v>53.892664470445602</v>
      </c>
      <c r="L568" s="5">
        <v>58.380173394243471</v>
      </c>
      <c r="M568" s="5">
        <v>48.97235165369483</v>
      </c>
      <c r="N568" s="5">
        <v>59.13311717143803</v>
      </c>
      <c r="O568" s="5">
        <v>66.572220959701994</v>
      </c>
      <c r="P568" s="5">
        <v>51.828073644933717</v>
      </c>
      <c r="Q568" s="5">
        <v>59.327432416530009</v>
      </c>
      <c r="R568" s="5">
        <v>62.666792331924903</v>
      </c>
      <c r="S568" s="5">
        <v>55.860800403331453</v>
      </c>
      <c r="T568" s="5">
        <v>54.191761496418778</v>
      </c>
      <c r="U568" s="5">
        <v>61.822078178983922</v>
      </c>
      <c r="V568" s="5">
        <v>54.455619800002687</v>
      </c>
      <c r="W568" s="5">
        <v>54.834588068194243</v>
      </c>
      <c r="X568" s="5">
        <v>53.820897444162782</v>
      </c>
      <c r="Y568" s="5">
        <v>52.732964579858432</v>
      </c>
      <c r="Z568" s="3">
        <f t="shared" si="128"/>
        <v>3.5336280958566846</v>
      </c>
      <c r="AA568" s="3">
        <f t="shared" si="129"/>
        <v>5.3839751391837041</v>
      </c>
      <c r="AB568" s="3">
        <f t="shared" si="130"/>
        <v>4.9203128167507728</v>
      </c>
      <c r="AC568" s="3">
        <f t="shared" si="131"/>
        <v>7.3050435265043134</v>
      </c>
      <c r="AD568" s="3">
        <f t="shared" si="132"/>
        <v>3.4666320131985557</v>
      </c>
      <c r="AE568" s="3">
        <f t="shared" si="133"/>
        <v>-0.26385830358390905</v>
      </c>
      <c r="AF568" s="3">
        <f t="shared" si="134"/>
        <v>2.1016234883358109</v>
      </c>
      <c r="AG568" s="18">
        <f t="shared" si="135"/>
        <v>-4.6646190020401761</v>
      </c>
      <c r="AH568" s="3">
        <f t="shared" si="136"/>
        <v>8.1982470978968607</v>
      </c>
      <c r="AI568" s="3">
        <f t="shared" si="137"/>
        <v>-4.4875089237978685</v>
      </c>
      <c r="AJ568" s="3">
        <f t="shared" si="138"/>
        <v>-7.4391037882639637</v>
      </c>
      <c r="AK568" s="3">
        <f t="shared" si="139"/>
        <v>-3.3393599153948941</v>
      </c>
      <c r="AL568" s="3">
        <f t="shared" si="140"/>
        <v>-7.6303166825651445</v>
      </c>
      <c r="AM568" s="3">
        <f t="shared" si="141"/>
        <v>1.0136906240314616</v>
      </c>
      <c r="AN568" t="str">
        <f t="shared" si="142"/>
        <v/>
      </c>
      <c r="AO568" t="str">
        <f t="shared" si="143"/>
        <v>BI-RUI-C033LD</v>
      </c>
    </row>
    <row r="569" spans="1:41">
      <c r="A569" s="1">
        <v>671</v>
      </c>
      <c r="B569" t="s">
        <v>39</v>
      </c>
      <c r="C569" t="s">
        <v>108</v>
      </c>
      <c r="E569" s="5">
        <v>53.848611921377703</v>
      </c>
      <c r="F569" s="5">
        <v>69.100226101550078</v>
      </c>
      <c r="G569" s="5">
        <v>47.585120513175127</v>
      </c>
      <c r="H569" s="5">
        <v>58.068847852892858</v>
      </c>
      <c r="I569" s="5">
        <v>58.135074799189198</v>
      </c>
      <c r="J569" s="5">
        <v>51.471623615261009</v>
      </c>
      <c r="K569" s="5">
        <v>55.81455499446912</v>
      </c>
      <c r="L569" s="5">
        <v>57.939070084813189</v>
      </c>
      <c r="M569" s="5">
        <v>51.26253443526717</v>
      </c>
      <c r="N569" s="5">
        <v>54.706758069741483</v>
      </c>
      <c r="O569" s="5">
        <v>61.002526263103903</v>
      </c>
      <c r="P569" s="5">
        <v>50.293219600231637</v>
      </c>
      <c r="Q569" s="5">
        <v>56.6386916414898</v>
      </c>
      <c r="R569" s="5">
        <v>68.341067588707617</v>
      </c>
      <c r="S569" s="5">
        <v>60.592444143592047</v>
      </c>
      <c r="T569" s="5">
        <v>55.74565325718028</v>
      </c>
      <c r="U569" s="5">
        <v>65.326730544780034</v>
      </c>
      <c r="V569" s="5">
        <v>59.043784499553539</v>
      </c>
      <c r="W569" s="5">
        <v>53.889605169955239</v>
      </c>
      <c r="X569" s="5">
        <v>53.743017055217408</v>
      </c>
      <c r="Y569" s="5">
        <v>55.229419014980088</v>
      </c>
      <c r="Z569" s="3">
        <f t="shared" si="128"/>
        <v>6.2634914082025759</v>
      </c>
      <c r="AA569" s="3">
        <f t="shared" si="129"/>
        <v>6.5972242376318491</v>
      </c>
      <c r="AB569" s="3">
        <f t="shared" si="130"/>
        <v>4.5520205592019494</v>
      </c>
      <c r="AC569" s="3">
        <f t="shared" si="131"/>
        <v>4.4135384695098452</v>
      </c>
      <c r="AD569" s="3">
        <f t="shared" si="132"/>
        <v>-3.9537525021022475</v>
      </c>
      <c r="AE569" s="3">
        <f t="shared" si="133"/>
        <v>-3.2981312423732589</v>
      </c>
      <c r="AF569" s="3">
        <f t="shared" si="134"/>
        <v>-1.3398138450248496</v>
      </c>
      <c r="AG569" s="18">
        <f t="shared" si="135"/>
        <v>-15.251614180172375</v>
      </c>
      <c r="AH569" s="3">
        <f t="shared" si="136"/>
        <v>21.515105588374951</v>
      </c>
      <c r="AI569" s="3">
        <f t="shared" si="137"/>
        <v>-2.1245150903440688</v>
      </c>
      <c r="AJ569" s="3">
        <f t="shared" si="138"/>
        <v>-6.2957681933624201</v>
      </c>
      <c r="AK569" s="3">
        <f t="shared" si="139"/>
        <v>-11.702375947217817</v>
      </c>
      <c r="AL569" s="3">
        <f t="shared" si="140"/>
        <v>-9.5810772875997543</v>
      </c>
      <c r="AM569" s="3">
        <f t="shared" si="141"/>
        <v>0.14658811473783118</v>
      </c>
      <c r="AN569" t="str">
        <f t="shared" si="142"/>
        <v>BI-RUI-C033LD</v>
      </c>
      <c r="AO569" t="str">
        <f t="shared" si="143"/>
        <v>BI-RUI-C033LD</v>
      </c>
    </row>
    <row r="570" spans="1:41">
      <c r="A570" s="1">
        <v>609</v>
      </c>
      <c r="B570" t="s">
        <v>40</v>
      </c>
      <c r="C570" t="s">
        <v>108</v>
      </c>
      <c r="E570" s="5">
        <v>56.64981946529538</v>
      </c>
      <c r="F570" s="5">
        <v>53.332780846396091</v>
      </c>
      <c r="G570" s="5">
        <v>49.636029619704232</v>
      </c>
      <c r="H570" s="5">
        <v>54.506295229221323</v>
      </c>
      <c r="I570" s="5">
        <v>56.159604147339188</v>
      </c>
      <c r="J570" s="5">
        <v>51.034110331652663</v>
      </c>
      <c r="K570" s="5">
        <v>56.710237422892853</v>
      </c>
      <c r="L570" s="5">
        <v>55.123168721971538</v>
      </c>
      <c r="M570" s="5">
        <v>51.083061830673863</v>
      </c>
      <c r="N570" s="5">
        <v>54.960284070519343</v>
      </c>
      <c r="O570" s="5">
        <v>59.26265174732886</v>
      </c>
      <c r="P570" s="5">
        <v>51.032844496848213</v>
      </c>
      <c r="Q570" s="5">
        <v>56.46970304095121</v>
      </c>
      <c r="R570" s="5">
        <v>63.21978898503523</v>
      </c>
      <c r="S570" s="5">
        <v>56.819463770528429</v>
      </c>
      <c r="T570" s="5">
        <v>57.431190059427529</v>
      </c>
      <c r="U570" s="5">
        <v>65.230716249220592</v>
      </c>
      <c r="V570" s="5">
        <v>58.089038671987211</v>
      </c>
      <c r="W570" s="5">
        <v>56.625551463036807</v>
      </c>
      <c r="X570" s="5">
        <v>51.417969349635023</v>
      </c>
      <c r="Y570" s="5">
        <v>55.993006220163863</v>
      </c>
      <c r="Z570" s="3">
        <f t="shared" si="128"/>
        <v>7.0137898455911483</v>
      </c>
      <c r="AA570" s="3">
        <f t="shared" si="129"/>
        <v>3.4721848975686598</v>
      </c>
      <c r="AB570" s="3">
        <f t="shared" si="130"/>
        <v>5.6271755922189897</v>
      </c>
      <c r="AC570" s="3">
        <f t="shared" si="131"/>
        <v>3.9274395736711298</v>
      </c>
      <c r="AD570" s="3">
        <f t="shared" si="132"/>
        <v>-0.34976072957721982</v>
      </c>
      <c r="AE570" s="3">
        <f t="shared" si="133"/>
        <v>-0.65784861255968252</v>
      </c>
      <c r="AF570" s="3">
        <f t="shared" si="134"/>
        <v>0.63254524287294345</v>
      </c>
      <c r="AG570" s="18">
        <f t="shared" si="135"/>
        <v>3.3170386188992893</v>
      </c>
      <c r="AH570" s="3">
        <f t="shared" si="136"/>
        <v>3.696751226691859</v>
      </c>
      <c r="AI570" s="3">
        <f t="shared" si="137"/>
        <v>1.5870687009213142</v>
      </c>
      <c r="AJ570" s="3">
        <f t="shared" si="138"/>
        <v>-4.3023676768095171</v>
      </c>
      <c r="AK570" s="3">
        <f t="shared" si="139"/>
        <v>-6.7500859440840202</v>
      </c>
      <c r="AL570" s="3">
        <f t="shared" si="140"/>
        <v>-7.7995261897930632</v>
      </c>
      <c r="AM570" s="3">
        <f t="shared" si="141"/>
        <v>5.2075821134017843</v>
      </c>
      <c r="AN570" t="str">
        <f t="shared" si="142"/>
        <v/>
      </c>
      <c r="AO570" t="str">
        <f t="shared" si="143"/>
        <v>BI-RUI-C033LD</v>
      </c>
    </row>
    <row r="571" spans="1:41" s="12" customFormat="1">
      <c r="A571" s="1">
        <v>171</v>
      </c>
      <c r="B571" s="12" t="s">
        <v>41</v>
      </c>
      <c r="C571" s="12" t="s">
        <v>108</v>
      </c>
      <c r="D571"/>
      <c r="E571" s="5">
        <v>53.277497486838627</v>
      </c>
      <c r="F571" s="5">
        <v>58.417830068708753</v>
      </c>
      <c r="G571" s="5">
        <v>51.082439414005457</v>
      </c>
      <c r="H571" s="5">
        <v>54.178309989790122</v>
      </c>
      <c r="I571" s="5">
        <v>54.128681620109049</v>
      </c>
      <c r="J571" s="5">
        <v>52.700721053697848</v>
      </c>
      <c r="K571" s="5">
        <v>56.853566135702252</v>
      </c>
      <c r="L571" s="5">
        <v>58.671149189629013</v>
      </c>
      <c r="M571" s="5">
        <v>48.702296236553657</v>
      </c>
      <c r="N571" s="5">
        <v>54.798012364126564</v>
      </c>
      <c r="O571" s="5">
        <v>62.850486499407211</v>
      </c>
      <c r="P571" s="5">
        <v>52.7195164343063</v>
      </c>
      <c r="Q571" s="5">
        <v>56.651907660422282</v>
      </c>
      <c r="R571" s="5">
        <v>66.203739984051793</v>
      </c>
      <c r="S571" s="5">
        <v>58.58313443331415</v>
      </c>
      <c r="T571" s="5">
        <v>66.218765139121743</v>
      </c>
      <c r="U571" s="5">
        <v>70.344891990347222</v>
      </c>
      <c r="V571" s="5">
        <v>67.612677844318426</v>
      </c>
      <c r="W571" s="5">
        <v>57.71181728952368</v>
      </c>
      <c r="X571" s="5">
        <v>49.294858300012557</v>
      </c>
      <c r="Y571" s="5">
        <v>51.75010971625629</v>
      </c>
      <c r="Z571" s="3">
        <f t="shared" si="128"/>
        <v>2.1950580728331701</v>
      </c>
      <c r="AA571" s="3">
        <f t="shared" si="129"/>
        <v>1.4775889360922747</v>
      </c>
      <c r="AB571" s="3">
        <f t="shared" si="130"/>
        <v>8.1512698991485948</v>
      </c>
      <c r="AC571" s="3">
        <f t="shared" si="131"/>
        <v>2.0784959298202637</v>
      </c>
      <c r="AD571" s="3">
        <f t="shared" si="132"/>
        <v>-1.9312267728918684</v>
      </c>
      <c r="AE571" s="3">
        <f t="shared" si="133"/>
        <v>-1.3939127051966835</v>
      </c>
      <c r="AF571" s="3">
        <f t="shared" si="134"/>
        <v>5.9617075732673896</v>
      </c>
      <c r="AG571" s="18">
        <f t="shared" si="135"/>
        <v>-5.1403325818701262</v>
      </c>
      <c r="AH571" s="3">
        <f t="shared" si="136"/>
        <v>7.3353906547032963</v>
      </c>
      <c r="AI571" s="3">
        <f t="shared" si="137"/>
        <v>-1.8175830539267608</v>
      </c>
      <c r="AJ571" s="3">
        <f t="shared" si="138"/>
        <v>-8.0524741352806473</v>
      </c>
      <c r="AK571" s="3">
        <f t="shared" si="139"/>
        <v>-9.5518323236295117</v>
      </c>
      <c r="AL571" s="3">
        <f t="shared" si="140"/>
        <v>-4.1261268512254787</v>
      </c>
      <c r="AM571" s="3">
        <f t="shared" si="141"/>
        <v>8.416958989511123</v>
      </c>
      <c r="AN571" t="str">
        <f t="shared" si="142"/>
        <v/>
      </c>
      <c r="AO571" t="str">
        <f t="shared" si="143"/>
        <v>BI-RUI-C033LD</v>
      </c>
    </row>
    <row r="572" spans="1:41">
      <c r="A572" s="2">
        <v>235</v>
      </c>
      <c r="B572" t="s">
        <v>27</v>
      </c>
      <c r="C572" t="s">
        <v>109</v>
      </c>
      <c r="E572" s="5">
        <v>63.637405621095368</v>
      </c>
      <c r="F572" s="5">
        <v>62.756189941451971</v>
      </c>
      <c r="G572" s="5">
        <v>54.977623183928493</v>
      </c>
      <c r="H572" s="5">
        <v>59.42886332841865</v>
      </c>
      <c r="I572" s="5">
        <v>62.586594749380787</v>
      </c>
      <c r="J572" s="5">
        <v>54.449224291718693</v>
      </c>
      <c r="K572" s="5">
        <v>61.743534074508077</v>
      </c>
      <c r="L572" s="5">
        <v>67.583958626183374</v>
      </c>
      <c r="M572" s="5">
        <v>55.190373005674033</v>
      </c>
      <c r="N572" s="5">
        <v>59.559788146316649</v>
      </c>
      <c r="O572" s="5">
        <v>66.58358433368744</v>
      </c>
      <c r="P572" s="5">
        <v>54.333047258117674</v>
      </c>
      <c r="Q572" s="5">
        <v>61.025755023193859</v>
      </c>
      <c r="R572" s="5">
        <v>68.370063483698445</v>
      </c>
      <c r="S572" s="5">
        <v>56.085412397856523</v>
      </c>
      <c r="T572" s="5">
        <v>62.899980466468143</v>
      </c>
      <c r="U572" s="5">
        <v>67.072753685554503</v>
      </c>
      <c r="V572" s="5">
        <v>57.785705938522163</v>
      </c>
      <c r="W572" s="5">
        <v>59.680553839559558</v>
      </c>
      <c r="X572" s="5">
        <v>63.269590646857203</v>
      </c>
      <c r="Y572" s="5">
        <v>70.82013450404402</v>
      </c>
      <c r="Z572" s="3">
        <f t="shared" si="128"/>
        <v>8.659782437166875</v>
      </c>
      <c r="AA572" s="3">
        <f t="shared" si="129"/>
        <v>4.9796390366999574</v>
      </c>
      <c r="AB572" s="3">
        <f t="shared" si="130"/>
        <v>6.5531610688340436</v>
      </c>
      <c r="AC572" s="3">
        <f t="shared" si="131"/>
        <v>5.2267408881989752</v>
      </c>
      <c r="AD572" s="3">
        <f t="shared" si="132"/>
        <v>4.9403426253373368</v>
      </c>
      <c r="AE572" s="3">
        <f t="shared" si="133"/>
        <v>5.1142745279459803</v>
      </c>
      <c r="AF572" s="3">
        <f t="shared" si="134"/>
        <v>-11.139580664484463</v>
      </c>
      <c r="AG572" s="18">
        <f t="shared" si="135"/>
        <v>0.88121567964339675</v>
      </c>
      <c r="AH572" s="3">
        <f t="shared" si="136"/>
        <v>7.7785667575234783</v>
      </c>
      <c r="AI572" s="3">
        <f t="shared" si="137"/>
        <v>-5.8404245516752979</v>
      </c>
      <c r="AJ572" s="3">
        <f t="shared" si="138"/>
        <v>-7.0237961873707917</v>
      </c>
      <c r="AK572" s="3">
        <f t="shared" si="139"/>
        <v>-7.3443084605045854</v>
      </c>
      <c r="AL572" s="3">
        <f t="shared" si="140"/>
        <v>-4.1727732190863591</v>
      </c>
      <c r="AM572" s="3">
        <f t="shared" si="141"/>
        <v>-3.5890368072976457</v>
      </c>
      <c r="AN572" t="str">
        <f t="shared" si="142"/>
        <v>BI-RUI-C034LD</v>
      </c>
      <c r="AO572" t="str">
        <f t="shared" si="143"/>
        <v>BI-RUI-C034LD</v>
      </c>
    </row>
    <row r="573" spans="1:41">
      <c r="A573" s="1">
        <v>298</v>
      </c>
      <c r="B573" t="s">
        <v>30</v>
      </c>
      <c r="C573" t="s">
        <v>109</v>
      </c>
      <c r="E573" s="5">
        <v>63.453051853177882</v>
      </c>
      <c r="F573" s="5">
        <v>66.671061772736934</v>
      </c>
      <c r="G573" s="5">
        <v>55.003940335233978</v>
      </c>
      <c r="H573" s="5">
        <v>63.511434892189158</v>
      </c>
      <c r="I573" s="5">
        <v>64.239227084759733</v>
      </c>
      <c r="J573" s="5">
        <v>51.53511302111098</v>
      </c>
      <c r="K573" s="5">
        <v>62.483074459414787</v>
      </c>
      <c r="L573" s="5">
        <v>64.22225037542573</v>
      </c>
      <c r="M573" s="5">
        <v>53.649651030636868</v>
      </c>
      <c r="N573" s="5">
        <v>76.686993511755901</v>
      </c>
      <c r="O573" s="5">
        <v>67.208575000422414</v>
      </c>
      <c r="P573" s="5">
        <v>59.95743785774664</v>
      </c>
      <c r="Q573" s="5">
        <v>67.789398666294943</v>
      </c>
      <c r="R573" s="5">
        <v>75.618024535188482</v>
      </c>
      <c r="S573" s="5">
        <v>60.422807069961742</v>
      </c>
      <c r="T573" s="5">
        <v>68.963407986872056</v>
      </c>
      <c r="U573" s="5">
        <v>73.38518124472526</v>
      </c>
      <c r="V573" s="5">
        <v>62.857331520429327</v>
      </c>
      <c r="W573" s="5">
        <v>65.04240236893429</v>
      </c>
      <c r="X573" s="5">
        <v>59.049641414118938</v>
      </c>
      <c r="Y573" s="5">
        <v>56.984129410385059</v>
      </c>
      <c r="Z573" s="3">
        <f t="shared" si="128"/>
        <v>8.4491115179439049</v>
      </c>
      <c r="AA573" s="3">
        <f t="shared" si="129"/>
        <v>11.976321871078177</v>
      </c>
      <c r="AB573" s="3">
        <f t="shared" si="130"/>
        <v>8.8334234287779196</v>
      </c>
      <c r="AC573" s="3">
        <f t="shared" si="131"/>
        <v>16.72955565400926</v>
      </c>
      <c r="AD573" s="3">
        <f t="shared" si="132"/>
        <v>7.3665915963332012</v>
      </c>
      <c r="AE573" s="3">
        <f t="shared" si="133"/>
        <v>6.1060764664427296</v>
      </c>
      <c r="AF573" s="3">
        <f t="shared" si="134"/>
        <v>8.0582729585492316</v>
      </c>
      <c r="AG573" s="18">
        <f t="shared" si="135"/>
        <v>-3.2180099195590515</v>
      </c>
      <c r="AH573" s="3">
        <f t="shared" si="136"/>
        <v>11.667121437502956</v>
      </c>
      <c r="AI573" s="3">
        <f t="shared" si="137"/>
        <v>-1.739175916010943</v>
      </c>
      <c r="AJ573" s="3">
        <f t="shared" si="138"/>
        <v>9.4784185113334871</v>
      </c>
      <c r="AK573" s="3">
        <f t="shared" si="139"/>
        <v>-7.8286258688935391</v>
      </c>
      <c r="AL573" s="3">
        <f t="shared" si="140"/>
        <v>-4.4217732578532036</v>
      </c>
      <c r="AM573" s="3">
        <f t="shared" si="141"/>
        <v>5.9927609548153526</v>
      </c>
      <c r="AN573" t="str">
        <f t="shared" si="142"/>
        <v/>
      </c>
      <c r="AO573" t="str">
        <f t="shared" si="143"/>
        <v>BI-RUI-C034LD</v>
      </c>
    </row>
    <row r="574" spans="1:41">
      <c r="A574" s="1">
        <v>486</v>
      </c>
      <c r="B574" t="s">
        <v>32</v>
      </c>
      <c r="C574" t="s">
        <v>109</v>
      </c>
      <c r="E574" s="5">
        <v>65.250803684423161</v>
      </c>
      <c r="F574" s="5">
        <v>62.20795004742304</v>
      </c>
      <c r="G574" s="5">
        <v>55.044932585849203</v>
      </c>
      <c r="H574" s="5">
        <v>66.076883574782372</v>
      </c>
      <c r="I574" s="5">
        <v>69.547717537134631</v>
      </c>
      <c r="J574" s="5">
        <v>58.614278233964463</v>
      </c>
      <c r="K574" s="5">
        <v>65.838228798913732</v>
      </c>
      <c r="L574" s="5">
        <v>69.568108648289183</v>
      </c>
      <c r="M574" s="5">
        <v>59.494852324797627</v>
      </c>
      <c r="N574" s="5">
        <v>66.501585597112097</v>
      </c>
      <c r="O574" s="5">
        <v>71.318515106704737</v>
      </c>
      <c r="P574" s="5">
        <v>60.699777017236123</v>
      </c>
      <c r="Q574" s="5">
        <v>68.107572955941507</v>
      </c>
      <c r="R574" s="5">
        <v>77.081072322052819</v>
      </c>
      <c r="S574" s="5">
        <v>64.394765566815352</v>
      </c>
      <c r="T574" s="5">
        <v>68.669904549008351</v>
      </c>
      <c r="U574" s="5">
        <v>72.656895271407649</v>
      </c>
      <c r="V574" s="5">
        <v>63.069990232906093</v>
      </c>
      <c r="W574" s="5">
        <v>67.80437731500291</v>
      </c>
      <c r="X574" s="5">
        <v>59.047950878824977</v>
      </c>
      <c r="Y574" s="5">
        <v>59.796448801582699</v>
      </c>
      <c r="Z574" s="3">
        <f t="shared" si="128"/>
        <v>10.205871098573958</v>
      </c>
      <c r="AA574" s="3">
        <f t="shared" si="129"/>
        <v>7.4626053408179089</v>
      </c>
      <c r="AB574" s="3">
        <f t="shared" si="130"/>
        <v>6.3433764741161056</v>
      </c>
      <c r="AC574" s="3">
        <f t="shared" si="131"/>
        <v>5.8018085798759742</v>
      </c>
      <c r="AD574" s="3">
        <f t="shared" si="132"/>
        <v>3.712807389126155</v>
      </c>
      <c r="AE574" s="3">
        <f t="shared" si="133"/>
        <v>5.5999143161022573</v>
      </c>
      <c r="AF574" s="3">
        <f t="shared" si="134"/>
        <v>8.0079285134202109</v>
      </c>
      <c r="AG574" s="18">
        <f t="shared" si="135"/>
        <v>3.0428536370001211</v>
      </c>
      <c r="AH574" s="3">
        <f t="shared" si="136"/>
        <v>7.1630174615738369</v>
      </c>
      <c r="AI574" s="3">
        <f t="shared" si="137"/>
        <v>-3.7298798493754504</v>
      </c>
      <c r="AJ574" s="3">
        <f t="shared" si="138"/>
        <v>-4.8169295095926401</v>
      </c>
      <c r="AK574" s="3">
        <f t="shared" si="139"/>
        <v>-8.9734993661113123</v>
      </c>
      <c r="AL574" s="3">
        <f t="shared" si="140"/>
        <v>-3.9869907223992982</v>
      </c>
      <c r="AM574" s="3">
        <f t="shared" si="141"/>
        <v>8.7564264361779323</v>
      </c>
      <c r="AN574" t="str">
        <f t="shared" si="142"/>
        <v/>
      </c>
      <c r="AO574" t="str">
        <f t="shared" si="143"/>
        <v>BI-RUI-C034LD</v>
      </c>
    </row>
    <row r="575" spans="1:41">
      <c r="A575" s="1">
        <v>48</v>
      </c>
      <c r="B575" t="s">
        <v>33</v>
      </c>
      <c r="C575" t="s">
        <v>109</v>
      </c>
      <c r="E575" s="5">
        <v>65.906454096974855</v>
      </c>
      <c r="F575" s="5">
        <v>70.422346016156197</v>
      </c>
      <c r="G575" s="5">
        <v>56.831922530271378</v>
      </c>
      <c r="H575" s="5">
        <v>75.011448219460164</v>
      </c>
      <c r="I575" s="5">
        <v>71.851985851360624</v>
      </c>
      <c r="J575" s="5">
        <v>61.869107824998899</v>
      </c>
      <c r="K575" s="5">
        <v>65.545612578666507</v>
      </c>
      <c r="L575" s="5">
        <v>70.852024049848779</v>
      </c>
      <c r="M575" s="5">
        <v>61.113520865260391</v>
      </c>
      <c r="N575" s="5">
        <v>67.204336171044488</v>
      </c>
      <c r="O575" s="5">
        <v>76.491946846349961</v>
      </c>
      <c r="P575" s="5">
        <v>63.531871826270653</v>
      </c>
      <c r="Q575" s="5">
        <v>68.540064431437699</v>
      </c>
      <c r="R575" s="5">
        <v>76.786708810611827</v>
      </c>
      <c r="S575" s="5">
        <v>64.965545389107604</v>
      </c>
      <c r="T575" s="5">
        <v>68.860712380505618</v>
      </c>
      <c r="U575" s="5">
        <v>75.670827030421222</v>
      </c>
      <c r="V575" s="5">
        <v>64.390130402162853</v>
      </c>
      <c r="W575" s="5">
        <v>69.099488211420578</v>
      </c>
      <c r="X575" s="5">
        <v>62.33209006244423</v>
      </c>
      <c r="Y575" s="5">
        <v>61.579795095735363</v>
      </c>
      <c r="Z575" s="3">
        <f t="shared" si="128"/>
        <v>9.0745315667034774</v>
      </c>
      <c r="AA575" s="3">
        <f t="shared" si="129"/>
        <v>13.142340394461264</v>
      </c>
      <c r="AB575" s="3">
        <f t="shared" si="130"/>
        <v>4.4320917134061162</v>
      </c>
      <c r="AC575" s="3">
        <f t="shared" si="131"/>
        <v>3.6724643447738359</v>
      </c>
      <c r="AD575" s="3">
        <f t="shared" si="132"/>
        <v>3.5745190423300954</v>
      </c>
      <c r="AE575" s="3">
        <f t="shared" si="133"/>
        <v>4.4705819783427643</v>
      </c>
      <c r="AF575" s="3">
        <f t="shared" si="134"/>
        <v>7.5196931156852145</v>
      </c>
      <c r="AG575" s="18">
        <f t="shared" si="135"/>
        <v>-4.5158919191813425</v>
      </c>
      <c r="AH575" s="3">
        <f t="shared" si="136"/>
        <v>13.59042348588482</v>
      </c>
      <c r="AI575" s="3">
        <f t="shared" si="137"/>
        <v>-5.3064114711822725</v>
      </c>
      <c r="AJ575" s="3">
        <f t="shared" si="138"/>
        <v>-9.2876106753054728</v>
      </c>
      <c r="AK575" s="3">
        <f t="shared" si="139"/>
        <v>-8.2466443791741284</v>
      </c>
      <c r="AL575" s="3">
        <f t="shared" si="140"/>
        <v>-6.8101146499156044</v>
      </c>
      <c r="AM575" s="3">
        <f t="shared" si="141"/>
        <v>6.7673981489763477</v>
      </c>
      <c r="AN575" t="str">
        <f t="shared" si="142"/>
        <v/>
      </c>
      <c r="AO575" t="str">
        <f t="shared" si="143"/>
        <v>BI-RUI-C034LD</v>
      </c>
    </row>
    <row r="576" spans="1:41">
      <c r="A576" s="1">
        <v>549</v>
      </c>
      <c r="B576" t="s">
        <v>34</v>
      </c>
      <c r="C576" t="s">
        <v>109</v>
      </c>
      <c r="E576" s="5">
        <v>66.032099366368712</v>
      </c>
      <c r="F576" s="5">
        <v>67.254429730182039</v>
      </c>
      <c r="G576" s="5">
        <v>59.30151351239617</v>
      </c>
      <c r="H576" s="5">
        <v>64.895744928876212</v>
      </c>
      <c r="I576" s="5">
        <v>68.545790448097449</v>
      </c>
      <c r="J576" s="5">
        <v>59.589394499649742</v>
      </c>
      <c r="K576" s="5">
        <v>65.760592969885806</v>
      </c>
      <c r="L576" s="5">
        <v>69.275841957593926</v>
      </c>
      <c r="M576" s="5">
        <v>61.275742702031849</v>
      </c>
      <c r="N576" s="5">
        <v>67.110313745989345</v>
      </c>
      <c r="O576" s="5">
        <v>75.407864977548627</v>
      </c>
      <c r="P576" s="5">
        <v>62.435778671165487</v>
      </c>
      <c r="Q576" s="5">
        <v>69.188213757124231</v>
      </c>
      <c r="R576" s="5">
        <v>78.596697495331441</v>
      </c>
      <c r="S576" s="5">
        <v>67.052899335592059</v>
      </c>
      <c r="T576" s="5">
        <v>72.056601184859701</v>
      </c>
      <c r="U576" s="5">
        <v>76.739227926054582</v>
      </c>
      <c r="V576" s="5">
        <v>68.305544790286916</v>
      </c>
      <c r="W576" s="5">
        <v>67.304465477391204</v>
      </c>
      <c r="X576" s="5">
        <v>60.019765604021593</v>
      </c>
      <c r="Y576" s="5">
        <v>65.243655909029044</v>
      </c>
      <c r="Z576" s="3">
        <f t="shared" si="128"/>
        <v>6.7305858539725421</v>
      </c>
      <c r="AA576" s="3">
        <f t="shared" si="129"/>
        <v>5.3063504292264696</v>
      </c>
      <c r="AB576" s="3">
        <f t="shared" si="130"/>
        <v>4.4848502678539575</v>
      </c>
      <c r="AC576" s="3">
        <f t="shared" si="131"/>
        <v>4.6745350748238579</v>
      </c>
      <c r="AD576" s="3">
        <f t="shared" si="132"/>
        <v>2.135314421532172</v>
      </c>
      <c r="AE576" s="3">
        <f t="shared" si="133"/>
        <v>3.7510563945727853</v>
      </c>
      <c r="AF576" s="3">
        <f t="shared" si="134"/>
        <v>2.0608095683621599</v>
      </c>
      <c r="AG576" s="18">
        <f t="shared" si="135"/>
        <v>-1.2223303638133274</v>
      </c>
      <c r="AH576" s="3">
        <f t="shared" si="136"/>
        <v>7.9529162177858694</v>
      </c>
      <c r="AI576" s="3">
        <f t="shared" si="137"/>
        <v>-3.5152489877081194</v>
      </c>
      <c r="AJ576" s="3">
        <f t="shared" si="138"/>
        <v>-8.2975512315592823</v>
      </c>
      <c r="AK576" s="3">
        <f t="shared" si="139"/>
        <v>-9.4084837382072095</v>
      </c>
      <c r="AL576" s="3">
        <f t="shared" si="140"/>
        <v>-4.6826267411948805</v>
      </c>
      <c r="AM576" s="3">
        <f t="shared" si="141"/>
        <v>7.2846998733696111</v>
      </c>
      <c r="AN576" t="str">
        <f t="shared" si="142"/>
        <v/>
      </c>
      <c r="AO576" t="str">
        <f t="shared" si="143"/>
        <v>BI-RUI-C034LD</v>
      </c>
    </row>
    <row r="577" spans="1:41">
      <c r="A577" s="1">
        <v>423</v>
      </c>
      <c r="B577" t="s">
        <v>35</v>
      </c>
      <c r="C577" t="s">
        <v>109</v>
      </c>
      <c r="E577" s="5">
        <v>64.839394098929745</v>
      </c>
      <c r="F577" s="5">
        <v>68.579365432157857</v>
      </c>
      <c r="G577" s="5">
        <v>55.386846393696153</v>
      </c>
      <c r="H577" s="5">
        <v>65.681059890379771</v>
      </c>
      <c r="I577" s="5">
        <v>68.736981163815628</v>
      </c>
      <c r="J577" s="5">
        <v>58.13397393926909</v>
      </c>
      <c r="K577" s="5">
        <v>65.553325238229291</v>
      </c>
      <c r="L577" s="5">
        <v>71.850865908276106</v>
      </c>
      <c r="M577" s="5">
        <v>57.344997603372917</v>
      </c>
      <c r="N577" s="5">
        <v>66.545462956430299</v>
      </c>
      <c r="O577" s="5">
        <v>72.915379545330069</v>
      </c>
      <c r="P577" s="5">
        <v>61.043774684623969</v>
      </c>
      <c r="Q577" s="5">
        <v>67.634369317946124</v>
      </c>
      <c r="R577" s="5">
        <v>76.05696870910657</v>
      </c>
      <c r="S577" s="5">
        <v>63.90074114137974</v>
      </c>
      <c r="T577" s="5">
        <v>67.534538674092445</v>
      </c>
      <c r="U577" s="5">
        <v>72.257139800950597</v>
      </c>
      <c r="V577" s="5">
        <v>62.031101500315671</v>
      </c>
      <c r="W577" s="5">
        <v>68.172063157036717</v>
      </c>
      <c r="X577" s="5">
        <v>58.707297891984837</v>
      </c>
      <c r="Y577" s="5">
        <v>58.695375191498947</v>
      </c>
      <c r="Z577" s="3">
        <f t="shared" si="128"/>
        <v>9.4525477052335916</v>
      </c>
      <c r="AA577" s="3">
        <f t="shared" si="129"/>
        <v>7.5470859511106809</v>
      </c>
      <c r="AB577" s="3">
        <f t="shared" si="130"/>
        <v>8.2083276348563743</v>
      </c>
      <c r="AC577" s="3">
        <f t="shared" si="131"/>
        <v>5.50168827180633</v>
      </c>
      <c r="AD577" s="3">
        <f t="shared" si="132"/>
        <v>3.7336281765663841</v>
      </c>
      <c r="AE577" s="3">
        <f t="shared" si="133"/>
        <v>5.5034371737767742</v>
      </c>
      <c r="AF577" s="3">
        <f t="shared" si="134"/>
        <v>9.4766879655377707</v>
      </c>
      <c r="AG577" s="18">
        <f t="shared" si="135"/>
        <v>-3.7399713332281124</v>
      </c>
      <c r="AH577" s="3">
        <f t="shared" si="136"/>
        <v>13.192519038461704</v>
      </c>
      <c r="AI577" s="3">
        <f t="shared" si="137"/>
        <v>-6.2975406700468142</v>
      </c>
      <c r="AJ577" s="3">
        <f t="shared" si="138"/>
        <v>-6.3699165888997697</v>
      </c>
      <c r="AK577" s="3">
        <f t="shared" si="139"/>
        <v>-8.4225993911604462</v>
      </c>
      <c r="AL577" s="3">
        <f t="shared" si="140"/>
        <v>-4.7226011268581516</v>
      </c>
      <c r="AM577" s="3">
        <f t="shared" si="141"/>
        <v>9.4647652650518808</v>
      </c>
      <c r="AN577" t="str">
        <f t="shared" si="142"/>
        <v/>
      </c>
      <c r="AO577" t="str">
        <f t="shared" si="143"/>
        <v>BI-RUI-C034LD</v>
      </c>
    </row>
    <row r="578" spans="1:41">
      <c r="A578" s="1">
        <v>360</v>
      </c>
      <c r="B578" t="s">
        <v>36</v>
      </c>
      <c r="C578" t="s">
        <v>109</v>
      </c>
      <c r="E578" s="5">
        <v>64.695816567955234</v>
      </c>
      <c r="F578" s="5">
        <v>71.838262853771994</v>
      </c>
      <c r="G578" s="5">
        <v>56.717484481221433</v>
      </c>
      <c r="H578" s="5">
        <v>64.659946234759545</v>
      </c>
      <c r="I578" s="5">
        <v>70.518090065376612</v>
      </c>
      <c r="J578" s="5">
        <v>54.305208196584253</v>
      </c>
      <c r="K578" s="5">
        <v>64.795555066877469</v>
      </c>
      <c r="L578" s="5">
        <v>70.536018111299697</v>
      </c>
      <c r="M578" s="5">
        <v>57.079991592268932</v>
      </c>
      <c r="N578" s="5">
        <v>64.551413684805027</v>
      </c>
      <c r="O578" s="5">
        <v>72.189472377333161</v>
      </c>
      <c r="P578" s="5">
        <v>58.96927389683033</v>
      </c>
      <c r="Q578" s="5">
        <v>65.338995279546225</v>
      </c>
      <c r="R578" s="5">
        <v>71.995623663444249</v>
      </c>
      <c r="S578" s="5">
        <v>60.726256745134421</v>
      </c>
      <c r="T578" s="5">
        <v>64.562481888281482</v>
      </c>
      <c r="U578" s="5">
        <v>69.373551800005458</v>
      </c>
      <c r="V578" s="5">
        <v>60.299477082435907</v>
      </c>
      <c r="W578" s="5">
        <v>63.723634078527581</v>
      </c>
      <c r="X578" s="5">
        <v>58.681514247534963</v>
      </c>
      <c r="Y578" s="5">
        <v>53.229926660390241</v>
      </c>
      <c r="Z578" s="3">
        <f t="shared" si="128"/>
        <v>7.9783320867338006</v>
      </c>
      <c r="AA578" s="3">
        <f t="shared" si="129"/>
        <v>10.354738038175292</v>
      </c>
      <c r="AB578" s="3">
        <f t="shared" si="130"/>
        <v>7.7155634746085369</v>
      </c>
      <c r="AC578" s="3">
        <f t="shared" si="131"/>
        <v>5.5821397879746968</v>
      </c>
      <c r="AD578" s="3">
        <f t="shared" si="132"/>
        <v>4.6127385344118039</v>
      </c>
      <c r="AE578" s="3">
        <f t="shared" si="133"/>
        <v>4.2630048058455756</v>
      </c>
      <c r="AF578" s="3">
        <f t="shared" si="134"/>
        <v>10.49370741813734</v>
      </c>
      <c r="AG578" s="18">
        <f t="shared" si="135"/>
        <v>-7.1424462858167601</v>
      </c>
      <c r="AH578" s="3">
        <f t="shared" si="136"/>
        <v>15.120778372550561</v>
      </c>
      <c r="AI578" s="3">
        <f t="shared" si="137"/>
        <v>-5.7404630444222278</v>
      </c>
      <c r="AJ578" s="3">
        <f t="shared" si="138"/>
        <v>-7.6380586925281335</v>
      </c>
      <c r="AK578" s="3">
        <f t="shared" si="139"/>
        <v>-6.656628383898024</v>
      </c>
      <c r="AL578" s="3">
        <f t="shared" si="140"/>
        <v>-4.8110699117239761</v>
      </c>
      <c r="AM578" s="3">
        <f t="shared" si="141"/>
        <v>5.0421198309926183</v>
      </c>
      <c r="AN578" t="str">
        <f t="shared" si="142"/>
        <v/>
      </c>
      <c r="AO578" t="str">
        <f t="shared" si="143"/>
        <v>BI-RUI-C034LD</v>
      </c>
    </row>
    <row r="579" spans="1:41">
      <c r="A579" s="1">
        <v>111</v>
      </c>
      <c r="B579" t="s">
        <v>37</v>
      </c>
      <c r="C579" t="s">
        <v>109</v>
      </c>
      <c r="E579" s="5">
        <v>63.493666193112901</v>
      </c>
      <c r="F579" s="5">
        <v>70.398654974112333</v>
      </c>
      <c r="G579" s="5">
        <v>60.004063626494883</v>
      </c>
      <c r="H579" s="5">
        <v>65.61346564889017</v>
      </c>
      <c r="I579" s="5">
        <v>68.822357959555205</v>
      </c>
      <c r="J579" s="5">
        <v>60.668264586164099</v>
      </c>
      <c r="K579" s="5">
        <v>64.7181640108804</v>
      </c>
      <c r="L579" s="5">
        <v>68.500271222064768</v>
      </c>
      <c r="M579" s="5">
        <v>55.595573799513232</v>
      </c>
      <c r="N579" s="5">
        <v>82.362345859868626</v>
      </c>
      <c r="O579" s="5">
        <v>72.135950326306627</v>
      </c>
      <c r="P579" s="5">
        <v>63.462998145056268</v>
      </c>
      <c r="Q579" s="5">
        <v>64.840099261876517</v>
      </c>
      <c r="R579" s="5">
        <v>69.113933601291734</v>
      </c>
      <c r="S579" s="5">
        <v>63.142778877044002</v>
      </c>
      <c r="T579" s="5">
        <v>64.814657186875607</v>
      </c>
      <c r="U579" s="5">
        <v>66.722268964441867</v>
      </c>
      <c r="V579" s="5">
        <v>61.958237012206858</v>
      </c>
      <c r="W579" s="5">
        <v>63.575432353375497</v>
      </c>
      <c r="X579" s="5">
        <v>67.484443490098187</v>
      </c>
      <c r="Y579" s="5">
        <v>58.117064424715068</v>
      </c>
      <c r="Z579" s="3">
        <f t="shared" si="128"/>
        <v>3.4896025666180179</v>
      </c>
      <c r="AA579" s="3">
        <f t="shared" si="129"/>
        <v>4.9452010627260705</v>
      </c>
      <c r="AB579" s="3">
        <f t="shared" si="130"/>
        <v>9.122590211367168</v>
      </c>
      <c r="AC579" s="3">
        <f t="shared" si="131"/>
        <v>18.899347714812357</v>
      </c>
      <c r="AD579" s="3">
        <f t="shared" si="132"/>
        <v>1.6973203848325156</v>
      </c>
      <c r="AE579" s="3">
        <f t="shared" si="133"/>
        <v>2.8564201746687488</v>
      </c>
      <c r="AF579" s="3">
        <f t="shared" si="134"/>
        <v>5.4583679286604294</v>
      </c>
      <c r="AG579" s="18">
        <f t="shared" si="135"/>
        <v>-6.9049887809994317</v>
      </c>
      <c r="AH579" s="3">
        <f t="shared" si="136"/>
        <v>10.39459134761745</v>
      </c>
      <c r="AI579" s="3">
        <f t="shared" si="137"/>
        <v>-3.7821072111843677</v>
      </c>
      <c r="AJ579" s="3">
        <f t="shared" si="138"/>
        <v>10.226395533561998</v>
      </c>
      <c r="AK579" s="3">
        <f t="shared" si="139"/>
        <v>-4.2738343394152167</v>
      </c>
      <c r="AL579" s="3">
        <f t="shared" si="140"/>
        <v>-1.9076117775662595</v>
      </c>
      <c r="AM579" s="3">
        <f t="shared" si="141"/>
        <v>-3.9090111367226896</v>
      </c>
      <c r="AN579" t="str">
        <f t="shared" si="142"/>
        <v/>
      </c>
      <c r="AO579" t="str">
        <f t="shared" si="143"/>
        <v>BI-RUI-C034LD</v>
      </c>
    </row>
    <row r="580" spans="1:41">
      <c r="A580" s="1">
        <v>732</v>
      </c>
      <c r="B580" t="s">
        <v>38</v>
      </c>
      <c r="C580" t="s">
        <v>109</v>
      </c>
      <c r="E580" s="5">
        <v>58.075435766463428</v>
      </c>
      <c r="F580" s="5">
        <v>66.40209303149318</v>
      </c>
      <c r="G580" s="5">
        <v>51.490480663082643</v>
      </c>
      <c r="H580" s="5">
        <v>58.123700678511909</v>
      </c>
      <c r="I580" s="5">
        <v>60.924842095558247</v>
      </c>
      <c r="J580" s="5">
        <v>50.646279707624522</v>
      </c>
      <c r="K580" s="5">
        <v>59.256931977925298</v>
      </c>
      <c r="L580" s="5">
        <v>66.092310263764332</v>
      </c>
      <c r="M580" s="5">
        <v>50.119305022030943</v>
      </c>
      <c r="N580" s="5">
        <v>60.284234840858339</v>
      </c>
      <c r="O580" s="5">
        <v>69.565170852997028</v>
      </c>
      <c r="P580" s="5">
        <v>54.641359137495797</v>
      </c>
      <c r="Q580" s="5">
        <v>61.232029689221179</v>
      </c>
      <c r="R580" s="5">
        <v>69.49967938006381</v>
      </c>
      <c r="S580" s="5">
        <v>59.439364922331272</v>
      </c>
      <c r="T580" s="5">
        <v>56.670947504895693</v>
      </c>
      <c r="U580" s="5">
        <v>66.879231712481939</v>
      </c>
      <c r="V580" s="5">
        <v>55.506267831515324</v>
      </c>
      <c r="W580" s="5">
        <v>56.539767746878297</v>
      </c>
      <c r="X580" s="5">
        <v>52.599639953407859</v>
      </c>
      <c r="Y580" s="5">
        <v>51.359631667226047</v>
      </c>
      <c r="Z580" s="3">
        <f t="shared" ref="Z580:Z643" si="144">E580-G580</f>
        <v>6.5849551033807856</v>
      </c>
      <c r="AA580" s="3">
        <f t="shared" ref="AA580:AA643" si="145">H580-J580</f>
        <v>7.4774209708873869</v>
      </c>
      <c r="AB580" s="3">
        <f t="shared" ref="AB580:AB643" si="146">K580-M580</f>
        <v>9.1376269558943548</v>
      </c>
      <c r="AC580" s="3">
        <f t="shared" ref="AC580:AC643" si="147">N580-P580</f>
        <v>5.6428757033625416</v>
      </c>
      <c r="AD580" s="3">
        <f t="shared" ref="AD580:AD643" si="148">Q580-S580</f>
        <v>1.7926647668899065</v>
      </c>
      <c r="AE580" s="3">
        <f t="shared" ref="AE580:AE643" si="149">T580-V580</f>
        <v>1.1646796733803697</v>
      </c>
      <c r="AF580" s="3">
        <f t="shared" ref="AF580:AF643" si="150">W580-Y580</f>
        <v>5.1801360796522502</v>
      </c>
      <c r="AG580" s="18">
        <f t="shared" ref="AG580:AG643" si="151">E580-F580</f>
        <v>-8.3266572650297519</v>
      </c>
      <c r="AH580" s="3">
        <f t="shared" ref="AH580:AH643" si="152">F580-G580</f>
        <v>14.911612368410537</v>
      </c>
      <c r="AI580" s="3">
        <f t="shared" ref="AI580:AI643" si="153">K580-L580</f>
        <v>-6.8353782858390346</v>
      </c>
      <c r="AJ580" s="3">
        <f t="shared" ref="AJ580:AJ643" si="154">N580-O580</f>
        <v>-9.2809360121386888</v>
      </c>
      <c r="AK580" s="3">
        <f t="shared" ref="AK580:AK643" si="155">Q580-R580</f>
        <v>-8.2676496908426316</v>
      </c>
      <c r="AL580" s="3">
        <f t="shared" ref="AL580:AL643" si="156">T580-U580</f>
        <v>-10.208284207586246</v>
      </c>
      <c r="AM580" s="3">
        <f t="shared" ref="AM580:AM643" si="157">W580-X580</f>
        <v>3.9401277934704382</v>
      </c>
      <c r="AN580" t="str">
        <f t="shared" ref="AN580:AN643" si="158">IF(AF580&lt;-2,C580,IF(AE580&lt;-2,C580,""))</f>
        <v/>
      </c>
      <c r="AO580" t="str">
        <f t="shared" ref="AO580:AO643" si="159">IF(AM580&lt;-2,C580,IF(AL580&lt;-2,C580,""))</f>
        <v>BI-RUI-C034LD</v>
      </c>
    </row>
    <row r="581" spans="1:41">
      <c r="A581" s="1">
        <v>672</v>
      </c>
      <c r="B581" t="s">
        <v>39</v>
      </c>
      <c r="C581" t="s">
        <v>109</v>
      </c>
      <c r="E581" s="5">
        <v>59.871627165115207</v>
      </c>
      <c r="F581" s="5">
        <v>61.494689103678311</v>
      </c>
      <c r="G581" s="5">
        <v>52.988849198676661</v>
      </c>
      <c r="H581" s="5">
        <v>60.397598259589778</v>
      </c>
      <c r="I581" s="5">
        <v>65.142058395658978</v>
      </c>
      <c r="J581" s="5">
        <v>53.639191557990031</v>
      </c>
      <c r="K581" s="5">
        <v>60.386785593384417</v>
      </c>
      <c r="L581" s="5">
        <v>60.629460484388382</v>
      </c>
      <c r="M581" s="5">
        <v>53.803488924839293</v>
      </c>
      <c r="N581" s="5">
        <v>60.166211073363073</v>
      </c>
      <c r="O581" s="5">
        <v>66.82625975157346</v>
      </c>
      <c r="P581" s="5">
        <v>51.380461202473562</v>
      </c>
      <c r="Q581" s="5">
        <v>62.243392601493653</v>
      </c>
      <c r="R581" s="5">
        <v>71.257329601458409</v>
      </c>
      <c r="S581" s="5">
        <v>58.936971157799277</v>
      </c>
      <c r="T581" s="5">
        <v>62.468560074356319</v>
      </c>
      <c r="U581" s="5">
        <v>68.899093576224701</v>
      </c>
      <c r="V581" s="5">
        <v>58.30904934117499</v>
      </c>
      <c r="W581" s="5">
        <v>61.422537037064437</v>
      </c>
      <c r="X581" s="5">
        <v>56.279135163793448</v>
      </c>
      <c r="Y581" s="5">
        <v>55.803154176955047</v>
      </c>
      <c r="Z581" s="3">
        <f t="shared" si="144"/>
        <v>6.882777966438546</v>
      </c>
      <c r="AA581" s="3">
        <f t="shared" si="145"/>
        <v>6.7584067015997462</v>
      </c>
      <c r="AB581" s="3">
        <f t="shared" si="146"/>
        <v>6.583296668545124</v>
      </c>
      <c r="AC581" s="3">
        <f t="shared" si="147"/>
        <v>8.7857498708895108</v>
      </c>
      <c r="AD581" s="3">
        <f t="shared" si="148"/>
        <v>3.3064214436943757</v>
      </c>
      <c r="AE581" s="3">
        <f t="shared" si="149"/>
        <v>4.1595107331813281</v>
      </c>
      <c r="AF581" s="3">
        <f t="shared" si="150"/>
        <v>5.6193828601093898</v>
      </c>
      <c r="AG581" s="18">
        <f t="shared" si="151"/>
        <v>-1.6230619385631044</v>
      </c>
      <c r="AH581" s="3">
        <f t="shared" si="152"/>
        <v>8.5058399050016504</v>
      </c>
      <c r="AI581" s="3">
        <f t="shared" si="153"/>
        <v>-0.24267489100396489</v>
      </c>
      <c r="AJ581" s="3">
        <f t="shared" si="154"/>
        <v>-6.6600486782103872</v>
      </c>
      <c r="AK581" s="3">
        <f t="shared" si="155"/>
        <v>-9.0139369999647556</v>
      </c>
      <c r="AL581" s="3">
        <f t="shared" si="156"/>
        <v>-6.430533501868382</v>
      </c>
      <c r="AM581" s="3">
        <f t="shared" si="157"/>
        <v>5.1434018732709887</v>
      </c>
      <c r="AN581" t="str">
        <f t="shared" si="158"/>
        <v/>
      </c>
      <c r="AO581" t="str">
        <f t="shared" si="159"/>
        <v>BI-RUI-C034LD</v>
      </c>
    </row>
    <row r="582" spans="1:41">
      <c r="A582" s="1">
        <v>610</v>
      </c>
      <c r="B582" t="s">
        <v>40</v>
      </c>
      <c r="C582" t="s">
        <v>109</v>
      </c>
      <c r="E582" s="5">
        <v>66.859590249173394</v>
      </c>
      <c r="F582" s="5">
        <v>59.698453100360112</v>
      </c>
      <c r="G582" s="5">
        <v>53.031309310422827</v>
      </c>
      <c r="H582" s="5">
        <v>65.543554620821126</v>
      </c>
      <c r="I582" s="5">
        <v>60.750271679592807</v>
      </c>
      <c r="J582" s="5">
        <v>54.036585271364132</v>
      </c>
      <c r="K582" s="5">
        <v>62.965469935184217</v>
      </c>
      <c r="L582" s="5">
        <v>63.587901070373292</v>
      </c>
      <c r="M582" s="5">
        <v>58.351557346385853</v>
      </c>
      <c r="N582" s="5">
        <v>73.215276946629743</v>
      </c>
      <c r="O582" s="5">
        <v>64.43186456908289</v>
      </c>
      <c r="P582" s="5">
        <v>53.419855312506627</v>
      </c>
      <c r="Q582" s="5">
        <v>74.126685413950625</v>
      </c>
      <c r="R582" s="5">
        <v>70.487294257078162</v>
      </c>
      <c r="S582" s="5">
        <v>59.302663263836223</v>
      </c>
      <c r="T582" s="5">
        <v>65.55280982548706</v>
      </c>
      <c r="U582" s="5">
        <v>69.394699451237656</v>
      </c>
      <c r="V582" s="5">
        <v>59.170038987891473</v>
      </c>
      <c r="W582" s="5">
        <v>62.107881253425951</v>
      </c>
      <c r="X582" s="5">
        <v>54.19040934710587</v>
      </c>
      <c r="Y582" s="5">
        <v>54.686144344209147</v>
      </c>
      <c r="Z582" s="3">
        <f t="shared" si="144"/>
        <v>13.828280938750567</v>
      </c>
      <c r="AA582" s="3">
        <f t="shared" si="145"/>
        <v>11.506969349456995</v>
      </c>
      <c r="AB582" s="3">
        <f t="shared" si="146"/>
        <v>4.6139125887983639</v>
      </c>
      <c r="AC582" s="3">
        <f t="shared" si="147"/>
        <v>19.795421634123116</v>
      </c>
      <c r="AD582" s="3">
        <f t="shared" si="148"/>
        <v>14.824022150114402</v>
      </c>
      <c r="AE582" s="3">
        <f t="shared" si="149"/>
        <v>6.3827708375955865</v>
      </c>
      <c r="AF582" s="3">
        <f t="shared" si="150"/>
        <v>7.4217369092168042</v>
      </c>
      <c r="AG582" s="18">
        <f t="shared" si="151"/>
        <v>7.1611371488132818</v>
      </c>
      <c r="AH582" s="3">
        <f t="shared" si="152"/>
        <v>6.6671437899372847</v>
      </c>
      <c r="AI582" s="3">
        <f t="shared" si="153"/>
        <v>-0.62243113518907478</v>
      </c>
      <c r="AJ582" s="3">
        <f t="shared" si="154"/>
        <v>8.7834123775468527</v>
      </c>
      <c r="AK582" s="3">
        <f t="shared" si="155"/>
        <v>3.6393911568724633</v>
      </c>
      <c r="AL582" s="3">
        <f t="shared" si="156"/>
        <v>-3.8418896257505963</v>
      </c>
      <c r="AM582" s="3">
        <f t="shared" si="157"/>
        <v>7.9174719063200811</v>
      </c>
      <c r="AN582" t="str">
        <f t="shared" si="158"/>
        <v/>
      </c>
      <c r="AO582" t="str">
        <f t="shared" si="159"/>
        <v>BI-RUI-C034LD</v>
      </c>
    </row>
    <row r="583" spans="1:41" s="12" customFormat="1">
      <c r="A583" s="1">
        <v>172</v>
      </c>
      <c r="B583" s="12" t="s">
        <v>41</v>
      </c>
      <c r="C583" s="12" t="s">
        <v>109</v>
      </c>
      <c r="D583"/>
      <c r="E583" s="5">
        <v>61.450884019236668</v>
      </c>
      <c r="F583" s="5">
        <v>66.289699564569744</v>
      </c>
      <c r="G583" s="5">
        <v>55.982430360426562</v>
      </c>
      <c r="H583" s="5">
        <v>62.038090881696377</v>
      </c>
      <c r="I583" s="5">
        <v>66.810373718118129</v>
      </c>
      <c r="J583" s="5">
        <v>55.969201574845677</v>
      </c>
      <c r="K583" s="5">
        <v>63.049087849935653</v>
      </c>
      <c r="L583" s="5">
        <v>67.380471218314128</v>
      </c>
      <c r="M583" s="5">
        <v>58.427909283956033</v>
      </c>
      <c r="N583" s="5">
        <v>61.916832976775218</v>
      </c>
      <c r="O583" s="5">
        <v>66.80554178141459</v>
      </c>
      <c r="P583" s="5">
        <v>55.990398120262263</v>
      </c>
      <c r="Q583" s="5">
        <v>63.136284738445589</v>
      </c>
      <c r="R583" s="5">
        <v>71.572802941097933</v>
      </c>
      <c r="S583" s="5">
        <v>60.661234061240187</v>
      </c>
      <c r="T583" s="5">
        <v>67.657969184827238</v>
      </c>
      <c r="U583" s="5">
        <v>67.975182183050094</v>
      </c>
      <c r="V583" s="5">
        <v>60.232349976801807</v>
      </c>
      <c r="W583" s="5">
        <v>61.478210290326132</v>
      </c>
      <c r="X583" s="5">
        <v>56.530977404890137</v>
      </c>
      <c r="Y583" s="5">
        <v>55.29809233457766</v>
      </c>
      <c r="Z583" s="3">
        <f t="shared" si="144"/>
        <v>5.4684536588101054</v>
      </c>
      <c r="AA583" s="3">
        <f t="shared" si="145"/>
        <v>6.0688893068506999</v>
      </c>
      <c r="AB583" s="3">
        <f t="shared" si="146"/>
        <v>4.6211785659796192</v>
      </c>
      <c r="AC583" s="3">
        <f t="shared" si="147"/>
        <v>5.9264348565129552</v>
      </c>
      <c r="AD583" s="3">
        <f t="shared" si="148"/>
        <v>2.4750506772054024</v>
      </c>
      <c r="AE583" s="3">
        <f t="shared" si="149"/>
        <v>7.4256192080254309</v>
      </c>
      <c r="AF583" s="3">
        <f t="shared" si="150"/>
        <v>6.1801179557484716</v>
      </c>
      <c r="AG583" s="18">
        <f t="shared" si="151"/>
        <v>-4.8388155453330768</v>
      </c>
      <c r="AH583" s="3">
        <f t="shared" si="152"/>
        <v>10.307269204143182</v>
      </c>
      <c r="AI583" s="3">
        <f t="shared" si="153"/>
        <v>-4.331383368378475</v>
      </c>
      <c r="AJ583" s="3">
        <f t="shared" si="154"/>
        <v>-4.8887088046393714</v>
      </c>
      <c r="AK583" s="3">
        <f t="shared" si="155"/>
        <v>-8.4365182026523442</v>
      </c>
      <c r="AL583" s="3">
        <f t="shared" si="156"/>
        <v>-0.31721299822285687</v>
      </c>
      <c r="AM583" s="3">
        <f t="shared" si="157"/>
        <v>4.9472328854359944</v>
      </c>
      <c r="AN583" t="str">
        <f t="shared" si="158"/>
        <v/>
      </c>
      <c r="AO583" t="str">
        <f t="shared" si="159"/>
        <v/>
      </c>
    </row>
    <row r="584" spans="1:41">
      <c r="A584" s="2">
        <v>236</v>
      </c>
      <c r="B584" t="s">
        <v>27</v>
      </c>
      <c r="C584" t="s">
        <v>110</v>
      </c>
      <c r="E584" s="5">
        <v>71.610316656811506</v>
      </c>
      <c r="F584" s="5">
        <v>74.167726630273606</v>
      </c>
      <c r="G584" s="5">
        <v>60.657319661938061</v>
      </c>
      <c r="H584" s="5">
        <v>70.38758616977033</v>
      </c>
      <c r="I584" s="5">
        <v>72.727479774109526</v>
      </c>
      <c r="J584" s="5">
        <v>59.695009725035852</v>
      </c>
      <c r="K584" s="5">
        <v>70.612089697424878</v>
      </c>
      <c r="L584" s="5">
        <v>75.432470641715398</v>
      </c>
      <c r="M584" s="5">
        <v>59.997039252680118</v>
      </c>
      <c r="N584" s="5">
        <v>73.542948396164562</v>
      </c>
      <c r="O584" s="5">
        <v>75.777523943727758</v>
      </c>
      <c r="P584" s="5">
        <v>62.796888597533133</v>
      </c>
      <c r="Q584" s="5">
        <v>72.906483465965408</v>
      </c>
      <c r="R584" s="5">
        <v>79.077868521847577</v>
      </c>
      <c r="S584" s="5">
        <v>64.913982959148143</v>
      </c>
      <c r="T584" s="5">
        <v>78.016327151521324</v>
      </c>
      <c r="U584" s="5">
        <v>84.515754097577883</v>
      </c>
      <c r="V584" s="5">
        <v>71.02326189373818</v>
      </c>
      <c r="W584" s="5">
        <v>75.822935511682516</v>
      </c>
      <c r="X584" s="5">
        <v>69.285558157194231</v>
      </c>
      <c r="Y584" s="5">
        <v>71.270980296421712</v>
      </c>
      <c r="Z584" s="3">
        <f t="shared" si="144"/>
        <v>10.952996994873445</v>
      </c>
      <c r="AA584" s="3">
        <f t="shared" si="145"/>
        <v>10.692576444734478</v>
      </c>
      <c r="AB584" s="3">
        <f t="shared" si="146"/>
        <v>10.61505044474476</v>
      </c>
      <c r="AC584" s="3">
        <f t="shared" si="147"/>
        <v>10.746059798631428</v>
      </c>
      <c r="AD584" s="3">
        <f t="shared" si="148"/>
        <v>7.9925005068172652</v>
      </c>
      <c r="AE584" s="3">
        <f t="shared" si="149"/>
        <v>6.9930652577831438</v>
      </c>
      <c r="AF584" s="3">
        <f t="shared" si="150"/>
        <v>4.5519552152608043</v>
      </c>
      <c r="AG584" s="18">
        <f t="shared" si="151"/>
        <v>-2.5574099734621001</v>
      </c>
      <c r="AH584" s="3">
        <f t="shared" si="152"/>
        <v>13.510406968335545</v>
      </c>
      <c r="AI584" s="3">
        <f t="shared" si="153"/>
        <v>-4.8203809442905197</v>
      </c>
      <c r="AJ584" s="3">
        <f t="shared" si="154"/>
        <v>-2.2345755475631961</v>
      </c>
      <c r="AK584" s="3">
        <f t="shared" si="155"/>
        <v>-6.171385055882169</v>
      </c>
      <c r="AL584" s="3">
        <f t="shared" si="156"/>
        <v>-6.499426946056559</v>
      </c>
      <c r="AM584" s="3">
        <f t="shared" si="157"/>
        <v>6.5373773544882852</v>
      </c>
      <c r="AN584" t="str">
        <f t="shared" si="158"/>
        <v/>
      </c>
      <c r="AO584" t="str">
        <f t="shared" si="159"/>
        <v>BI-RUI-P001LD</v>
      </c>
    </row>
    <row r="585" spans="1:41">
      <c r="A585" s="1">
        <v>299</v>
      </c>
      <c r="B585" t="s">
        <v>30</v>
      </c>
      <c r="C585" t="s">
        <v>110</v>
      </c>
      <c r="E585" s="5">
        <v>71.091783470665376</v>
      </c>
      <c r="F585" s="5">
        <v>68.795020571526109</v>
      </c>
      <c r="G585" s="5">
        <v>59.281273788424599</v>
      </c>
      <c r="H585" s="5">
        <v>71.328694118810688</v>
      </c>
      <c r="I585" s="5">
        <v>72.641801639528396</v>
      </c>
      <c r="J585" s="5">
        <v>60.315167753291128</v>
      </c>
      <c r="K585" s="5">
        <v>71.466947828326497</v>
      </c>
      <c r="L585" s="5">
        <v>72.735123442661916</v>
      </c>
      <c r="M585" s="5">
        <v>60.371796380395288</v>
      </c>
      <c r="N585" s="5">
        <v>72.839435634209821</v>
      </c>
      <c r="O585" s="5">
        <v>75.327121364059991</v>
      </c>
      <c r="P585" s="5">
        <v>61.828725303971403</v>
      </c>
      <c r="Q585" s="5">
        <v>75.78562159020089</v>
      </c>
      <c r="R585" s="5">
        <v>81.027126582786707</v>
      </c>
      <c r="S585" s="5">
        <v>69.681769186498144</v>
      </c>
      <c r="T585" s="5">
        <v>81.870390871336767</v>
      </c>
      <c r="U585" s="5">
        <v>91.499026343270685</v>
      </c>
      <c r="V585" s="5">
        <v>78.714515207081277</v>
      </c>
      <c r="W585" s="5">
        <v>76.106903677192136</v>
      </c>
      <c r="X585" s="5">
        <v>70.218433475632807</v>
      </c>
      <c r="Y585" s="5">
        <v>78.412878357812573</v>
      </c>
      <c r="Z585" s="3">
        <f t="shared" si="144"/>
        <v>11.810509682240777</v>
      </c>
      <c r="AA585" s="3">
        <f t="shared" si="145"/>
        <v>11.01352636551956</v>
      </c>
      <c r="AB585" s="3">
        <f t="shared" si="146"/>
        <v>11.095151447931208</v>
      </c>
      <c r="AC585" s="3">
        <f t="shared" si="147"/>
        <v>11.010710330238417</v>
      </c>
      <c r="AD585" s="3">
        <f t="shared" si="148"/>
        <v>6.1038524037027457</v>
      </c>
      <c r="AE585" s="3">
        <f t="shared" si="149"/>
        <v>3.1558756642554897</v>
      </c>
      <c r="AF585" s="3">
        <f t="shared" si="150"/>
        <v>-2.3059746806204373</v>
      </c>
      <c r="AG585" s="18">
        <f t="shared" si="151"/>
        <v>2.2967628991392672</v>
      </c>
      <c r="AH585" s="3">
        <f t="shared" si="152"/>
        <v>9.5137467831015101</v>
      </c>
      <c r="AI585" s="3">
        <f t="shared" si="153"/>
        <v>-1.2681756143354193</v>
      </c>
      <c r="AJ585" s="3">
        <f t="shared" si="154"/>
        <v>-2.4876857298501704</v>
      </c>
      <c r="AK585" s="3">
        <f t="shared" si="155"/>
        <v>-5.241504992585817</v>
      </c>
      <c r="AL585" s="3">
        <f t="shared" si="156"/>
        <v>-9.6286354719339187</v>
      </c>
      <c r="AM585" s="3">
        <f t="shared" si="157"/>
        <v>5.8884702015593291</v>
      </c>
      <c r="AN585" t="str">
        <f t="shared" si="158"/>
        <v>BI-RUI-P001LD</v>
      </c>
      <c r="AO585" t="str">
        <f t="shared" si="159"/>
        <v>BI-RUI-P001LD</v>
      </c>
    </row>
    <row r="586" spans="1:41">
      <c r="A586" s="1">
        <v>487</v>
      </c>
      <c r="B586" t="s">
        <v>32</v>
      </c>
      <c r="C586" t="s">
        <v>110</v>
      </c>
      <c r="E586" s="5">
        <v>70.592674653511708</v>
      </c>
      <c r="F586" s="5">
        <v>72.147114059015976</v>
      </c>
      <c r="G586" s="5">
        <v>63.859596567140407</v>
      </c>
      <c r="H586" s="5">
        <v>70.567643152781415</v>
      </c>
      <c r="I586" s="5">
        <v>73.469324105850092</v>
      </c>
      <c r="J586" s="5">
        <v>60.924320444854636</v>
      </c>
      <c r="K586" s="5">
        <v>70.670137056945507</v>
      </c>
      <c r="L586" s="5">
        <v>72.738610520806134</v>
      </c>
      <c r="M586" s="5">
        <v>62.530728256240593</v>
      </c>
      <c r="N586" s="5">
        <v>72.038493823167244</v>
      </c>
      <c r="O586" s="5">
        <v>74.154744087605991</v>
      </c>
      <c r="P586" s="5">
        <v>60.549469480378669</v>
      </c>
      <c r="Q586" s="5">
        <v>73.631154803626671</v>
      </c>
      <c r="R586" s="5">
        <v>80.527499081668324</v>
      </c>
      <c r="S586" s="5">
        <v>68.745755133686146</v>
      </c>
      <c r="T586" s="5">
        <v>78.908496679871263</v>
      </c>
      <c r="U586" s="5">
        <v>86.802646779458513</v>
      </c>
      <c r="V586" s="5">
        <v>73.909080678418547</v>
      </c>
      <c r="W586" s="5">
        <v>77.810507567427834</v>
      </c>
      <c r="X586" s="5">
        <v>72.765118151633686</v>
      </c>
      <c r="Y586" s="5">
        <v>64.644059882298407</v>
      </c>
      <c r="Z586" s="3">
        <f t="shared" si="144"/>
        <v>6.7330780863713002</v>
      </c>
      <c r="AA586" s="3">
        <f t="shared" si="145"/>
        <v>9.643322707926778</v>
      </c>
      <c r="AB586" s="3">
        <f t="shared" si="146"/>
        <v>8.1394088007049135</v>
      </c>
      <c r="AC586" s="3">
        <f t="shared" si="147"/>
        <v>11.489024342788575</v>
      </c>
      <c r="AD586" s="3">
        <f t="shared" si="148"/>
        <v>4.8853996699405258</v>
      </c>
      <c r="AE586" s="3">
        <f t="shared" si="149"/>
        <v>4.9994160014527154</v>
      </c>
      <c r="AF586" s="3">
        <f t="shared" si="150"/>
        <v>13.166447685129427</v>
      </c>
      <c r="AG586" s="18">
        <f t="shared" si="151"/>
        <v>-1.5544394055042687</v>
      </c>
      <c r="AH586" s="3">
        <f t="shared" si="152"/>
        <v>8.287517491875569</v>
      </c>
      <c r="AI586" s="3">
        <f t="shared" si="153"/>
        <v>-2.0684734638606272</v>
      </c>
      <c r="AJ586" s="3">
        <f t="shared" si="154"/>
        <v>-2.1162502644387473</v>
      </c>
      <c r="AK586" s="3">
        <f t="shared" si="155"/>
        <v>-6.8963442780416528</v>
      </c>
      <c r="AL586" s="3">
        <f t="shared" si="156"/>
        <v>-7.8941500995872502</v>
      </c>
      <c r="AM586" s="3">
        <f t="shared" si="157"/>
        <v>5.0453894157941477</v>
      </c>
      <c r="AN586" t="str">
        <f t="shared" si="158"/>
        <v/>
      </c>
      <c r="AO586" t="str">
        <f t="shared" si="159"/>
        <v>BI-RUI-P001LD</v>
      </c>
    </row>
    <row r="587" spans="1:41">
      <c r="A587" s="1">
        <v>49</v>
      </c>
      <c r="B587" t="s">
        <v>33</v>
      </c>
      <c r="C587" t="s">
        <v>110</v>
      </c>
      <c r="E587" s="5">
        <v>72.127122891767101</v>
      </c>
      <c r="F587" s="5">
        <v>74.288835050576168</v>
      </c>
      <c r="G587" s="5">
        <v>62.259039206020091</v>
      </c>
      <c r="H587" s="5">
        <v>73.735499239078678</v>
      </c>
      <c r="I587" s="5">
        <v>75.430374458285584</v>
      </c>
      <c r="J587" s="5">
        <v>61.424781339980967</v>
      </c>
      <c r="K587" s="5">
        <v>72.396994007294765</v>
      </c>
      <c r="L587" s="5">
        <v>75.643629523923806</v>
      </c>
      <c r="M587" s="5">
        <v>68.60157844470433</v>
      </c>
      <c r="N587" s="5">
        <v>73.671158224368227</v>
      </c>
      <c r="O587" s="5">
        <v>77.311520231705359</v>
      </c>
      <c r="P587" s="5">
        <v>67.605335261165607</v>
      </c>
      <c r="Q587" s="5">
        <v>74.848643263309796</v>
      </c>
      <c r="R587" s="5">
        <v>81.077220832135964</v>
      </c>
      <c r="S587" s="5">
        <v>71.590783353948851</v>
      </c>
      <c r="T587" s="5">
        <v>80.497052763687392</v>
      </c>
      <c r="U587" s="5">
        <v>89.240771508820572</v>
      </c>
      <c r="V587" s="5">
        <v>72.577620349157982</v>
      </c>
      <c r="W587" s="5">
        <v>79.973036925393544</v>
      </c>
      <c r="X587" s="5">
        <v>76.651131201115646</v>
      </c>
      <c r="Y587" s="5">
        <v>65.329673518804185</v>
      </c>
      <c r="Z587" s="3">
        <f t="shared" si="144"/>
        <v>9.8680836857470098</v>
      </c>
      <c r="AA587" s="3">
        <f t="shared" si="145"/>
        <v>12.31071789909771</v>
      </c>
      <c r="AB587" s="3">
        <f t="shared" si="146"/>
        <v>3.7954155625904349</v>
      </c>
      <c r="AC587" s="3">
        <f t="shared" si="147"/>
        <v>6.0658229632026206</v>
      </c>
      <c r="AD587" s="3">
        <f t="shared" si="148"/>
        <v>3.2578599093609455</v>
      </c>
      <c r="AE587" s="3">
        <f t="shared" si="149"/>
        <v>7.9194324145294104</v>
      </c>
      <c r="AF587" s="3">
        <f t="shared" si="150"/>
        <v>14.643363406589359</v>
      </c>
      <c r="AG587" s="18">
        <f t="shared" si="151"/>
        <v>-2.1617121588090669</v>
      </c>
      <c r="AH587" s="3">
        <f t="shared" si="152"/>
        <v>12.029795844556077</v>
      </c>
      <c r="AI587" s="3">
        <f t="shared" si="153"/>
        <v>-3.2466355166290413</v>
      </c>
      <c r="AJ587" s="3">
        <f t="shared" si="154"/>
        <v>-3.6403620073371314</v>
      </c>
      <c r="AK587" s="3">
        <f t="shared" si="155"/>
        <v>-6.228577568826168</v>
      </c>
      <c r="AL587" s="3">
        <f t="shared" si="156"/>
        <v>-8.7437187451331795</v>
      </c>
      <c r="AM587" s="3">
        <f t="shared" si="157"/>
        <v>3.3219057242778973</v>
      </c>
      <c r="AN587" t="str">
        <f t="shared" si="158"/>
        <v/>
      </c>
      <c r="AO587" t="str">
        <f t="shared" si="159"/>
        <v>BI-RUI-P001LD</v>
      </c>
    </row>
    <row r="588" spans="1:41">
      <c r="A588" s="1">
        <v>550</v>
      </c>
      <c r="B588" t="s">
        <v>34</v>
      </c>
      <c r="C588" t="s">
        <v>110</v>
      </c>
      <c r="E588" s="5">
        <v>74.159840329854561</v>
      </c>
      <c r="F588" s="5">
        <v>75.07352485858317</v>
      </c>
      <c r="G588" s="5">
        <v>64.510259104936424</v>
      </c>
      <c r="H588" s="5">
        <v>72.00197673199979</v>
      </c>
      <c r="I588" s="5">
        <v>75.411816870147476</v>
      </c>
      <c r="J588" s="5">
        <v>66.124543539735058</v>
      </c>
      <c r="K588" s="5">
        <v>72.038686920842096</v>
      </c>
      <c r="L588" s="5">
        <v>75.822583656567332</v>
      </c>
      <c r="M588" s="5">
        <v>64.80298171354336</v>
      </c>
      <c r="N588" s="5">
        <v>74.315970368150118</v>
      </c>
      <c r="O588" s="5">
        <v>76.954419215601973</v>
      </c>
      <c r="P588" s="5">
        <v>64.753482347123821</v>
      </c>
      <c r="Q588" s="5">
        <v>75.455429429789064</v>
      </c>
      <c r="R588" s="5">
        <v>83.510165602457278</v>
      </c>
      <c r="S588" s="5">
        <v>72.055811312716386</v>
      </c>
      <c r="T588" s="5">
        <v>80.05777431446694</v>
      </c>
      <c r="U588" s="5">
        <v>85.952063098742457</v>
      </c>
      <c r="V588" s="5">
        <v>74.341799106126857</v>
      </c>
      <c r="W588" s="5">
        <v>77.864030208044937</v>
      </c>
      <c r="X588" s="5">
        <v>74.927782203330239</v>
      </c>
      <c r="Y588" s="5">
        <v>66.633061212377413</v>
      </c>
      <c r="Z588" s="3">
        <f t="shared" si="144"/>
        <v>9.649581224918137</v>
      </c>
      <c r="AA588" s="3">
        <f t="shared" si="145"/>
        <v>5.877433192264732</v>
      </c>
      <c r="AB588" s="3">
        <f t="shared" si="146"/>
        <v>7.2357052072987358</v>
      </c>
      <c r="AC588" s="3">
        <f t="shared" si="147"/>
        <v>9.5624880210262972</v>
      </c>
      <c r="AD588" s="3">
        <f t="shared" si="148"/>
        <v>3.3996181170726771</v>
      </c>
      <c r="AE588" s="3">
        <f t="shared" si="149"/>
        <v>5.7159752083400832</v>
      </c>
      <c r="AF588" s="3">
        <f t="shared" si="150"/>
        <v>11.230968995667524</v>
      </c>
      <c r="AG588" s="18">
        <f t="shared" si="151"/>
        <v>-0.91368452872860928</v>
      </c>
      <c r="AH588" s="3">
        <f t="shared" si="152"/>
        <v>10.563265753646746</v>
      </c>
      <c r="AI588" s="3">
        <f t="shared" si="153"/>
        <v>-3.7838967357252358</v>
      </c>
      <c r="AJ588" s="3">
        <f t="shared" si="154"/>
        <v>-2.6384488474518548</v>
      </c>
      <c r="AK588" s="3">
        <f t="shared" si="155"/>
        <v>-8.0547361726682141</v>
      </c>
      <c r="AL588" s="3">
        <f t="shared" si="156"/>
        <v>-5.8942887842755169</v>
      </c>
      <c r="AM588" s="3">
        <f t="shared" si="157"/>
        <v>2.9362480047146988</v>
      </c>
      <c r="AN588" t="str">
        <f t="shared" si="158"/>
        <v/>
      </c>
      <c r="AO588" t="str">
        <f t="shared" si="159"/>
        <v>BI-RUI-P001LD</v>
      </c>
    </row>
    <row r="589" spans="1:41">
      <c r="A589" s="1">
        <v>424</v>
      </c>
      <c r="B589" t="s">
        <v>35</v>
      </c>
      <c r="C589" t="s">
        <v>110</v>
      </c>
      <c r="E589" s="5">
        <v>73.315268834340998</v>
      </c>
      <c r="F589" s="5">
        <v>76.869458225049385</v>
      </c>
      <c r="G589" s="5">
        <v>65.517329497301304</v>
      </c>
      <c r="H589" s="5">
        <v>72.95197832847893</v>
      </c>
      <c r="I589" s="5">
        <v>78.185139558694402</v>
      </c>
      <c r="J589" s="5">
        <v>65.862132862376399</v>
      </c>
      <c r="K589" s="5">
        <v>75.020196657237051</v>
      </c>
      <c r="L589" s="5">
        <v>80.734263048238574</v>
      </c>
      <c r="M589" s="5">
        <v>66.953899400523909</v>
      </c>
      <c r="N589" s="5">
        <v>73.898646384846074</v>
      </c>
      <c r="O589" s="5">
        <v>83.219769124726525</v>
      </c>
      <c r="P589" s="5">
        <v>68.171248668620464</v>
      </c>
      <c r="Q589" s="5">
        <v>77.171574956874608</v>
      </c>
      <c r="R589" s="5">
        <v>83.518234952573508</v>
      </c>
      <c r="S589" s="5">
        <v>73.411913333615942</v>
      </c>
      <c r="T589" s="5">
        <v>80.574518333990881</v>
      </c>
      <c r="U589" s="5">
        <v>86.240462754262921</v>
      </c>
      <c r="V589" s="5">
        <v>75.618405419972632</v>
      </c>
      <c r="W589" s="5">
        <v>80.20744901843338</v>
      </c>
      <c r="X589" s="5">
        <v>76.577283499811784</v>
      </c>
      <c r="Y589" s="5">
        <v>69.410646725818467</v>
      </c>
      <c r="Z589" s="3">
        <f t="shared" si="144"/>
        <v>7.7979393370396934</v>
      </c>
      <c r="AA589" s="3">
        <f t="shared" si="145"/>
        <v>7.0898454661025312</v>
      </c>
      <c r="AB589" s="3">
        <f t="shared" si="146"/>
        <v>8.0662972567131419</v>
      </c>
      <c r="AC589" s="3">
        <f t="shared" si="147"/>
        <v>5.7273977162256102</v>
      </c>
      <c r="AD589" s="3">
        <f t="shared" si="148"/>
        <v>3.7596616232586655</v>
      </c>
      <c r="AE589" s="3">
        <f t="shared" si="149"/>
        <v>4.9561129140182487</v>
      </c>
      <c r="AF589" s="3">
        <f t="shared" si="150"/>
        <v>10.796802292614913</v>
      </c>
      <c r="AG589" s="18">
        <f t="shared" si="151"/>
        <v>-3.5541893907083875</v>
      </c>
      <c r="AH589" s="3">
        <f t="shared" si="152"/>
        <v>11.352128727748081</v>
      </c>
      <c r="AI589" s="3">
        <f t="shared" si="153"/>
        <v>-5.7140663910015235</v>
      </c>
      <c r="AJ589" s="3">
        <f t="shared" si="154"/>
        <v>-9.321122739880451</v>
      </c>
      <c r="AK589" s="3">
        <f t="shared" si="155"/>
        <v>-6.3466599956989</v>
      </c>
      <c r="AL589" s="3">
        <f t="shared" si="156"/>
        <v>-5.6659444202720408</v>
      </c>
      <c r="AM589" s="3">
        <f t="shared" si="157"/>
        <v>3.6301655186215953</v>
      </c>
      <c r="AN589" t="str">
        <f t="shared" si="158"/>
        <v/>
      </c>
      <c r="AO589" t="str">
        <f t="shared" si="159"/>
        <v>BI-RUI-P001LD</v>
      </c>
    </row>
    <row r="590" spans="1:41">
      <c r="A590" s="1">
        <v>361</v>
      </c>
      <c r="B590" t="s">
        <v>36</v>
      </c>
      <c r="C590" t="s">
        <v>110</v>
      </c>
      <c r="E590" s="5">
        <v>71.980383701289</v>
      </c>
      <c r="F590" s="5">
        <v>78.826015539741462</v>
      </c>
      <c r="G590" s="5">
        <v>67.765784709214131</v>
      </c>
      <c r="H590" s="5">
        <v>73.42244208865479</v>
      </c>
      <c r="I590" s="5">
        <v>77.139428835009141</v>
      </c>
      <c r="J590" s="5">
        <v>65.305399084915379</v>
      </c>
      <c r="K590" s="5">
        <v>72.184379045323993</v>
      </c>
      <c r="L590" s="5">
        <v>79.753146122081958</v>
      </c>
      <c r="M590" s="5">
        <v>65.169947294690303</v>
      </c>
      <c r="N590" s="5">
        <v>72.869005191634969</v>
      </c>
      <c r="O590" s="5">
        <v>78.149117320229408</v>
      </c>
      <c r="P590" s="5">
        <v>67.29510337176265</v>
      </c>
      <c r="Q590" s="5">
        <v>75.135861847201085</v>
      </c>
      <c r="R590" s="5">
        <v>80.785941857733917</v>
      </c>
      <c r="S590" s="5">
        <v>73.84629695720119</v>
      </c>
      <c r="T590" s="5">
        <v>77.222772521015472</v>
      </c>
      <c r="U590" s="5">
        <v>82.280358877477397</v>
      </c>
      <c r="V590" s="5">
        <v>70.297773763215162</v>
      </c>
      <c r="W590" s="5">
        <v>76.893843512811159</v>
      </c>
      <c r="X590" s="5">
        <v>76.572757496464618</v>
      </c>
      <c r="Y590" s="5">
        <v>66.470405797346203</v>
      </c>
      <c r="Z590" s="3">
        <f t="shared" si="144"/>
        <v>4.214598992074869</v>
      </c>
      <c r="AA590" s="3">
        <f t="shared" si="145"/>
        <v>8.1170430037394112</v>
      </c>
      <c r="AB590" s="3">
        <f t="shared" si="146"/>
        <v>7.0144317506336904</v>
      </c>
      <c r="AC590" s="3">
        <f t="shared" si="147"/>
        <v>5.5739018198723187</v>
      </c>
      <c r="AD590" s="3">
        <f t="shared" si="148"/>
        <v>1.2895648899998946</v>
      </c>
      <c r="AE590" s="3">
        <f t="shared" si="149"/>
        <v>6.92499875780031</v>
      </c>
      <c r="AF590" s="3">
        <f t="shared" si="150"/>
        <v>10.423437715464956</v>
      </c>
      <c r="AG590" s="18">
        <f t="shared" si="151"/>
        <v>-6.8456318384524621</v>
      </c>
      <c r="AH590" s="3">
        <f t="shared" si="152"/>
        <v>11.060230830527331</v>
      </c>
      <c r="AI590" s="3">
        <f t="shared" si="153"/>
        <v>-7.5687670767579647</v>
      </c>
      <c r="AJ590" s="3">
        <f t="shared" si="154"/>
        <v>-5.280112128594439</v>
      </c>
      <c r="AK590" s="3">
        <f t="shared" si="155"/>
        <v>-5.6500800105328324</v>
      </c>
      <c r="AL590" s="3">
        <f t="shared" si="156"/>
        <v>-5.0575863564619254</v>
      </c>
      <c r="AM590" s="3">
        <f t="shared" si="157"/>
        <v>0.32108601634654121</v>
      </c>
      <c r="AN590" t="str">
        <f t="shared" si="158"/>
        <v/>
      </c>
      <c r="AO590" t="str">
        <f t="shared" si="159"/>
        <v>BI-RUI-P001LD</v>
      </c>
    </row>
    <row r="591" spans="1:41">
      <c r="A591" s="1">
        <v>112</v>
      </c>
      <c r="B591" t="s">
        <v>37</v>
      </c>
      <c r="C591" t="s">
        <v>110</v>
      </c>
      <c r="E591" s="5">
        <v>77.462608074712037</v>
      </c>
      <c r="F591" s="5">
        <v>82.776197571226092</v>
      </c>
      <c r="G591" s="5">
        <v>77.512266773392739</v>
      </c>
      <c r="H591" s="5">
        <v>80.953797899117262</v>
      </c>
      <c r="I591" s="5">
        <v>83.44819249044825</v>
      </c>
      <c r="J591" s="5">
        <v>77.438731718116131</v>
      </c>
      <c r="K591" s="5">
        <v>76.536463040685391</v>
      </c>
      <c r="L591" s="5">
        <v>81.706605480585367</v>
      </c>
      <c r="M591" s="5">
        <v>82.3918125161631</v>
      </c>
      <c r="N591" s="5">
        <v>73.845814493971403</v>
      </c>
      <c r="O591" s="5">
        <v>78.489600055981569</v>
      </c>
      <c r="P591" s="5">
        <v>79.835356155341088</v>
      </c>
      <c r="Q591" s="5">
        <v>73.845806794473276</v>
      </c>
      <c r="R591" s="5">
        <v>82.35532737449239</v>
      </c>
      <c r="S591" s="5">
        <v>70.699290802778464</v>
      </c>
      <c r="T591" s="5">
        <v>81.715938450671416</v>
      </c>
      <c r="U591" s="5">
        <v>88.30554625952314</v>
      </c>
      <c r="V591" s="5">
        <v>81.27789597403941</v>
      </c>
      <c r="W591" s="5">
        <v>80.150935875042748</v>
      </c>
      <c r="X591" s="5">
        <v>83.770989041269218</v>
      </c>
      <c r="Y591" s="5">
        <v>83.931518640910923</v>
      </c>
      <c r="Z591" s="3">
        <f t="shared" si="144"/>
        <v>-4.9658698680701718E-2</v>
      </c>
      <c r="AA591" s="3">
        <f t="shared" si="145"/>
        <v>3.5150661810011314</v>
      </c>
      <c r="AB591" s="3">
        <f t="shared" si="146"/>
        <v>-5.8553494754777091</v>
      </c>
      <c r="AC591" s="3">
        <f t="shared" si="147"/>
        <v>-5.9895416613696852</v>
      </c>
      <c r="AD591" s="3">
        <f t="shared" si="148"/>
        <v>3.1465159916948124</v>
      </c>
      <c r="AE591" s="3">
        <f t="shared" si="149"/>
        <v>0.43804247663200613</v>
      </c>
      <c r="AF591" s="3">
        <f t="shared" si="150"/>
        <v>-3.780582765868175</v>
      </c>
      <c r="AG591" s="18">
        <f t="shared" si="151"/>
        <v>-5.3135894965140551</v>
      </c>
      <c r="AH591" s="3">
        <f t="shared" si="152"/>
        <v>5.2639307978333534</v>
      </c>
      <c r="AI591" s="3">
        <f t="shared" si="153"/>
        <v>-5.1701424398999762</v>
      </c>
      <c r="AJ591" s="3">
        <f t="shared" si="154"/>
        <v>-4.6437855620101658</v>
      </c>
      <c r="AK591" s="3">
        <f t="shared" si="155"/>
        <v>-8.5095205800191138</v>
      </c>
      <c r="AL591" s="3">
        <f t="shared" si="156"/>
        <v>-6.5896078088517243</v>
      </c>
      <c r="AM591" s="3">
        <f t="shared" si="157"/>
        <v>-3.6200531662264694</v>
      </c>
      <c r="AN591" t="str">
        <f t="shared" si="158"/>
        <v>BI-RUI-P001LD</v>
      </c>
      <c r="AO591" t="str">
        <f t="shared" si="159"/>
        <v>BI-RUI-P001LD</v>
      </c>
    </row>
    <row r="592" spans="1:41">
      <c r="A592" s="1">
        <v>733</v>
      </c>
      <c r="B592" t="s">
        <v>38</v>
      </c>
      <c r="C592" t="s">
        <v>110</v>
      </c>
      <c r="E592" s="5">
        <v>70.496374628071223</v>
      </c>
      <c r="F592" s="5">
        <v>77.678359314929025</v>
      </c>
      <c r="G592" s="5">
        <v>66.163753926391976</v>
      </c>
      <c r="H592" s="5">
        <v>74.683821032869858</v>
      </c>
      <c r="I592" s="5">
        <v>78.507239231473676</v>
      </c>
      <c r="J592" s="5">
        <v>65.019081433345292</v>
      </c>
      <c r="K592" s="5">
        <v>73.757394828294707</v>
      </c>
      <c r="L592" s="5">
        <v>75.931512983110224</v>
      </c>
      <c r="M592" s="5">
        <v>68.480630085553898</v>
      </c>
      <c r="N592" s="5">
        <v>75.008076707321692</v>
      </c>
      <c r="O592" s="5">
        <v>78.625404710780359</v>
      </c>
      <c r="P592" s="5">
        <v>66.503323627847308</v>
      </c>
      <c r="Q592" s="5">
        <v>74.378414599825732</v>
      </c>
      <c r="R592" s="5">
        <v>82.287063103465314</v>
      </c>
      <c r="S592" s="5">
        <v>70.357254372774804</v>
      </c>
      <c r="T592" s="5">
        <v>76.796259866762526</v>
      </c>
      <c r="U592" s="5">
        <v>81.014512116465056</v>
      </c>
      <c r="V592" s="5">
        <v>68.436277708874243</v>
      </c>
      <c r="W592" s="5">
        <v>76.891178565254435</v>
      </c>
      <c r="X592" s="5">
        <v>75.1164266649822</v>
      </c>
      <c r="Y592" s="5">
        <v>64.845459621596945</v>
      </c>
      <c r="Z592" s="3">
        <f t="shared" si="144"/>
        <v>4.3326207016792466</v>
      </c>
      <c r="AA592" s="3">
        <f t="shared" si="145"/>
        <v>9.664739599524566</v>
      </c>
      <c r="AB592" s="3">
        <f t="shared" si="146"/>
        <v>5.2767647427408093</v>
      </c>
      <c r="AC592" s="3">
        <f t="shared" si="147"/>
        <v>8.5047530794743835</v>
      </c>
      <c r="AD592" s="3">
        <f t="shared" si="148"/>
        <v>4.0211602270509275</v>
      </c>
      <c r="AE592" s="3">
        <f t="shared" si="149"/>
        <v>8.3599821578882825</v>
      </c>
      <c r="AF592" s="3">
        <f t="shared" si="150"/>
        <v>12.045718943657491</v>
      </c>
      <c r="AG592" s="18">
        <f t="shared" si="151"/>
        <v>-7.1819846868578026</v>
      </c>
      <c r="AH592" s="3">
        <f t="shared" si="152"/>
        <v>11.514605388537049</v>
      </c>
      <c r="AI592" s="3">
        <f t="shared" si="153"/>
        <v>-2.1741181548155168</v>
      </c>
      <c r="AJ592" s="3">
        <f t="shared" si="154"/>
        <v>-3.6173280034586668</v>
      </c>
      <c r="AK592" s="3">
        <f t="shared" si="155"/>
        <v>-7.9086485036395828</v>
      </c>
      <c r="AL592" s="3">
        <f t="shared" si="156"/>
        <v>-4.2182522497025303</v>
      </c>
      <c r="AM592" s="3">
        <f t="shared" si="157"/>
        <v>1.7747519002722356</v>
      </c>
      <c r="AN592" t="str">
        <f t="shared" si="158"/>
        <v/>
      </c>
      <c r="AO592" t="str">
        <f t="shared" si="159"/>
        <v>BI-RUI-P001LD</v>
      </c>
    </row>
    <row r="593" spans="1:41">
      <c r="A593" s="1">
        <v>673</v>
      </c>
      <c r="B593" t="s">
        <v>39</v>
      </c>
      <c r="C593" t="s">
        <v>110</v>
      </c>
      <c r="E593" s="5">
        <v>75.226775461266996</v>
      </c>
      <c r="F593" s="5">
        <v>85.038634902320439</v>
      </c>
      <c r="G593" s="5">
        <v>66.386208753722599</v>
      </c>
      <c r="H593" s="5">
        <v>74.755546260410512</v>
      </c>
      <c r="I593" s="5">
        <v>79.562689277728992</v>
      </c>
      <c r="J593" s="5">
        <v>69.636570972098681</v>
      </c>
      <c r="K593" s="5">
        <v>75.469027647995858</v>
      </c>
      <c r="L593" s="5">
        <v>78.17440422585679</v>
      </c>
      <c r="M593" s="5">
        <v>68.099005863566404</v>
      </c>
      <c r="N593" s="5">
        <v>75.528590860624831</v>
      </c>
      <c r="O593" s="5">
        <v>75.495245312481401</v>
      </c>
      <c r="P593" s="5">
        <v>63.217346801123149</v>
      </c>
      <c r="Q593" s="5">
        <v>76.164986415931793</v>
      </c>
      <c r="R593" s="5">
        <v>81.323902658599081</v>
      </c>
      <c r="S593" s="5">
        <v>70.655799050812249</v>
      </c>
      <c r="T593" s="5">
        <v>80.131293303112514</v>
      </c>
      <c r="U593" s="5">
        <v>82.529495002071954</v>
      </c>
      <c r="V593" s="5">
        <v>72.142958712719803</v>
      </c>
      <c r="W593" s="5">
        <v>78.753520396875956</v>
      </c>
      <c r="X593" s="5">
        <v>74.891126463253045</v>
      </c>
      <c r="Y593" s="5">
        <v>66.31872141143586</v>
      </c>
      <c r="Z593" s="3">
        <f t="shared" si="144"/>
        <v>8.8405667075443972</v>
      </c>
      <c r="AA593" s="3">
        <f t="shared" si="145"/>
        <v>5.1189752883118302</v>
      </c>
      <c r="AB593" s="3">
        <f t="shared" si="146"/>
        <v>7.3700217844294542</v>
      </c>
      <c r="AC593" s="3">
        <f t="shared" si="147"/>
        <v>12.311244059501682</v>
      </c>
      <c r="AD593" s="3">
        <f t="shared" si="148"/>
        <v>5.5091873651195442</v>
      </c>
      <c r="AE593" s="3">
        <f t="shared" si="149"/>
        <v>7.9883345903927108</v>
      </c>
      <c r="AF593" s="3">
        <f t="shared" si="150"/>
        <v>12.434798985440096</v>
      </c>
      <c r="AG593" s="18">
        <f t="shared" si="151"/>
        <v>-9.8118594410534428</v>
      </c>
      <c r="AH593" s="3">
        <f t="shared" si="152"/>
        <v>18.65242614859784</v>
      </c>
      <c r="AI593" s="3">
        <f t="shared" si="153"/>
        <v>-2.7053765778609318</v>
      </c>
      <c r="AJ593" s="3">
        <f t="shared" si="154"/>
        <v>3.3345548143429937E-2</v>
      </c>
      <c r="AK593" s="3">
        <f t="shared" si="155"/>
        <v>-5.1589162426672885</v>
      </c>
      <c r="AL593" s="3">
        <f t="shared" si="156"/>
        <v>-2.3982016989594399</v>
      </c>
      <c r="AM593" s="3">
        <f t="shared" si="157"/>
        <v>3.8623939336229114</v>
      </c>
      <c r="AN593" t="str">
        <f t="shared" si="158"/>
        <v/>
      </c>
      <c r="AO593" t="str">
        <f t="shared" si="159"/>
        <v>BI-RUI-P001LD</v>
      </c>
    </row>
    <row r="594" spans="1:41">
      <c r="A594" s="1">
        <v>611</v>
      </c>
      <c r="B594" t="s">
        <v>40</v>
      </c>
      <c r="C594" t="s">
        <v>110</v>
      </c>
      <c r="E594" s="5">
        <v>74.389031396691735</v>
      </c>
      <c r="F594" s="5">
        <v>72.207385623911605</v>
      </c>
      <c r="G594" s="5">
        <v>60.721114272815498</v>
      </c>
      <c r="H594" s="5">
        <v>72.223412799961707</v>
      </c>
      <c r="I594" s="5">
        <v>76.683343989471723</v>
      </c>
      <c r="J594" s="5">
        <v>62.657359495228853</v>
      </c>
      <c r="K594" s="5">
        <v>72.583976650434664</v>
      </c>
      <c r="L594" s="5">
        <v>75.184939283113366</v>
      </c>
      <c r="M594" s="5">
        <v>63.271551097835641</v>
      </c>
      <c r="N594" s="5">
        <v>73.396354138346481</v>
      </c>
      <c r="O594" s="5">
        <v>74.524016626368436</v>
      </c>
      <c r="P594" s="5">
        <v>63.771739134132019</v>
      </c>
      <c r="Q594" s="5">
        <v>76.75271860637865</v>
      </c>
      <c r="R594" s="5">
        <v>87.327652516808257</v>
      </c>
      <c r="S594" s="5">
        <v>70.754399854522603</v>
      </c>
      <c r="T594" s="5">
        <v>82.708050909615451</v>
      </c>
      <c r="U594" s="5">
        <v>83.506054387471494</v>
      </c>
      <c r="V594" s="5">
        <v>71.3342713458768</v>
      </c>
      <c r="W594" s="5">
        <v>78.166591831150811</v>
      </c>
      <c r="X594" s="5">
        <v>72.809033750654251</v>
      </c>
      <c r="Y594" s="5">
        <v>63.248731542225563</v>
      </c>
      <c r="Z594" s="3">
        <f t="shared" si="144"/>
        <v>13.667917123876236</v>
      </c>
      <c r="AA594" s="3">
        <f t="shared" si="145"/>
        <v>9.5660533047328542</v>
      </c>
      <c r="AB594" s="3">
        <f t="shared" si="146"/>
        <v>9.3124255525990236</v>
      </c>
      <c r="AC594" s="3">
        <f t="shared" si="147"/>
        <v>9.624615004214462</v>
      </c>
      <c r="AD594" s="3">
        <f t="shared" si="148"/>
        <v>5.998318751856047</v>
      </c>
      <c r="AE594" s="3">
        <f t="shared" si="149"/>
        <v>11.373779563738651</v>
      </c>
      <c r="AF594" s="3">
        <f t="shared" si="150"/>
        <v>14.917860288925247</v>
      </c>
      <c r="AG594" s="18">
        <f t="shared" si="151"/>
        <v>2.1816457727801293</v>
      </c>
      <c r="AH594" s="3">
        <f t="shared" si="152"/>
        <v>11.486271351096107</v>
      </c>
      <c r="AI594" s="3">
        <f t="shared" si="153"/>
        <v>-2.6009626326787014</v>
      </c>
      <c r="AJ594" s="3">
        <f t="shared" si="154"/>
        <v>-1.1276624880219543</v>
      </c>
      <c r="AK594" s="3">
        <f t="shared" si="155"/>
        <v>-10.574933910429607</v>
      </c>
      <c r="AL594" s="3">
        <f t="shared" si="156"/>
        <v>-0.79800347785604231</v>
      </c>
      <c r="AM594" s="3">
        <f t="shared" si="157"/>
        <v>5.3575580804965597</v>
      </c>
      <c r="AN594" t="str">
        <f t="shared" si="158"/>
        <v/>
      </c>
      <c r="AO594" t="str">
        <f t="shared" si="159"/>
        <v/>
      </c>
    </row>
    <row r="595" spans="1:41" s="12" customFormat="1">
      <c r="A595" s="1">
        <v>173</v>
      </c>
      <c r="B595" s="12" t="s">
        <v>41</v>
      </c>
      <c r="C595" s="12" t="s">
        <v>110</v>
      </c>
      <c r="D595"/>
      <c r="E595" s="5">
        <v>74.124261239990958</v>
      </c>
      <c r="F595" s="5">
        <v>77.58800097914083</v>
      </c>
      <c r="G595" s="5">
        <v>60.852615453952239</v>
      </c>
      <c r="H595" s="5">
        <v>73.369135409882617</v>
      </c>
      <c r="I595" s="5">
        <v>78.153906283272917</v>
      </c>
      <c r="J595" s="5">
        <v>61.585189132041492</v>
      </c>
      <c r="K595" s="5">
        <v>80.688948520510678</v>
      </c>
      <c r="L595" s="5">
        <v>88.114696618891202</v>
      </c>
      <c r="M595" s="5">
        <v>72.36767226381761</v>
      </c>
      <c r="N595" s="5">
        <v>72.976703442858025</v>
      </c>
      <c r="O595" s="5">
        <v>79.018785351957803</v>
      </c>
      <c r="P595" s="5">
        <v>68.688550369318421</v>
      </c>
      <c r="Q595" s="5">
        <v>76.543464896940904</v>
      </c>
      <c r="R595" s="5">
        <v>82.616715781747402</v>
      </c>
      <c r="S595" s="5">
        <v>70.361478045471173</v>
      </c>
      <c r="T595" s="5">
        <v>79.661301116800075</v>
      </c>
      <c r="U595" s="5">
        <v>81.118447792882463</v>
      </c>
      <c r="V595" s="5">
        <v>68.140085655471026</v>
      </c>
      <c r="W595" s="5">
        <v>76.197070245730131</v>
      </c>
      <c r="X595" s="5">
        <v>74.445471894638587</v>
      </c>
      <c r="Y595" s="5">
        <v>61.889613315168802</v>
      </c>
      <c r="Z595" s="3">
        <f t="shared" si="144"/>
        <v>13.271645786038718</v>
      </c>
      <c r="AA595" s="3">
        <f t="shared" si="145"/>
        <v>11.783946277841125</v>
      </c>
      <c r="AB595" s="3">
        <f t="shared" si="146"/>
        <v>8.3212762566930678</v>
      </c>
      <c r="AC595" s="3">
        <f t="shared" si="147"/>
        <v>4.2881530735396041</v>
      </c>
      <c r="AD595" s="3">
        <f t="shared" si="148"/>
        <v>6.1819868514697305</v>
      </c>
      <c r="AE595" s="3">
        <f t="shared" si="149"/>
        <v>11.521215461329049</v>
      </c>
      <c r="AF595" s="3">
        <f t="shared" si="150"/>
        <v>14.30745693056133</v>
      </c>
      <c r="AG595" s="18">
        <f t="shared" si="151"/>
        <v>-3.4637397391498723</v>
      </c>
      <c r="AH595" s="3">
        <f t="shared" si="152"/>
        <v>16.73538552518859</v>
      </c>
      <c r="AI595" s="3">
        <f t="shared" si="153"/>
        <v>-7.4257480983805237</v>
      </c>
      <c r="AJ595" s="3">
        <f t="shared" si="154"/>
        <v>-6.0420819090997782</v>
      </c>
      <c r="AK595" s="3">
        <f t="shared" si="155"/>
        <v>-6.0732508848064981</v>
      </c>
      <c r="AL595" s="3">
        <f t="shared" si="156"/>
        <v>-1.4571466760823881</v>
      </c>
      <c r="AM595" s="3">
        <f t="shared" si="157"/>
        <v>1.7515983510915447</v>
      </c>
      <c r="AN595" t="str">
        <f t="shared" si="158"/>
        <v/>
      </c>
      <c r="AO595" t="str">
        <f t="shared" si="159"/>
        <v/>
      </c>
    </row>
    <row r="596" spans="1:41">
      <c r="A596" s="2">
        <v>237</v>
      </c>
      <c r="B596" t="s">
        <v>27</v>
      </c>
      <c r="C596" t="s">
        <v>111</v>
      </c>
      <c r="E596" s="5">
        <v>62.688758440243348</v>
      </c>
      <c r="F596" s="5">
        <v>65.267445498579477</v>
      </c>
      <c r="G596" s="5">
        <v>53.17935463024962</v>
      </c>
      <c r="H596" s="5">
        <v>62.222144343732147</v>
      </c>
      <c r="I596" s="5">
        <v>63.887593021584138</v>
      </c>
      <c r="J596" s="5">
        <v>52.190072578493918</v>
      </c>
      <c r="K596" s="5">
        <v>62.81667407914447</v>
      </c>
      <c r="L596" s="5">
        <v>65.769736232221192</v>
      </c>
      <c r="M596" s="5">
        <v>52.841857381989001</v>
      </c>
      <c r="N596" s="5">
        <v>64.964493003415015</v>
      </c>
      <c r="O596" s="5">
        <v>65.846914658373422</v>
      </c>
      <c r="P596" s="5">
        <v>54.128637055799047</v>
      </c>
      <c r="Q596" s="5">
        <v>64.969521523172119</v>
      </c>
      <c r="R596" s="5">
        <v>69.735181910893544</v>
      </c>
      <c r="S596" s="5">
        <v>54.606776741158392</v>
      </c>
      <c r="T596" s="5">
        <v>66.527954179402116</v>
      </c>
      <c r="U596" s="5">
        <v>72.180883543432728</v>
      </c>
      <c r="V596" s="5">
        <v>59.96491429236751</v>
      </c>
      <c r="W596" s="5">
        <v>66.248226481809937</v>
      </c>
      <c r="X596" s="5">
        <v>62.108769545386991</v>
      </c>
      <c r="Y596" s="5">
        <v>70.935753324665228</v>
      </c>
      <c r="Z596" s="3">
        <f t="shared" si="144"/>
        <v>9.5094038099937279</v>
      </c>
      <c r="AA596" s="3">
        <f t="shared" si="145"/>
        <v>10.032071765238229</v>
      </c>
      <c r="AB596" s="3">
        <f t="shared" si="146"/>
        <v>9.9748166971554681</v>
      </c>
      <c r="AC596" s="3">
        <f t="shared" si="147"/>
        <v>10.835855947615968</v>
      </c>
      <c r="AD596" s="3">
        <f t="shared" si="148"/>
        <v>10.362744782013728</v>
      </c>
      <c r="AE596" s="3">
        <f t="shared" si="149"/>
        <v>6.5630398870346056</v>
      </c>
      <c r="AF596" s="3">
        <f t="shared" si="150"/>
        <v>-4.6875268428552914</v>
      </c>
      <c r="AG596" s="18">
        <f t="shared" si="151"/>
        <v>-2.5786870583361292</v>
      </c>
      <c r="AH596" s="3">
        <f t="shared" si="152"/>
        <v>12.088090868329857</v>
      </c>
      <c r="AI596" s="3">
        <f t="shared" si="153"/>
        <v>-2.953062153076722</v>
      </c>
      <c r="AJ596" s="3">
        <f t="shared" si="154"/>
        <v>-0.88242165495840652</v>
      </c>
      <c r="AK596" s="3">
        <f t="shared" si="155"/>
        <v>-4.7656603877214252</v>
      </c>
      <c r="AL596" s="3">
        <f t="shared" si="156"/>
        <v>-5.6529293640306122</v>
      </c>
      <c r="AM596" s="3">
        <f t="shared" si="157"/>
        <v>4.1394569364229454</v>
      </c>
      <c r="AN596" t="str">
        <f t="shared" si="158"/>
        <v>BI-RUI-P002LD</v>
      </c>
      <c r="AO596" t="str">
        <f t="shared" si="159"/>
        <v>BI-RUI-P002LD</v>
      </c>
    </row>
    <row r="597" spans="1:41">
      <c r="A597" s="1">
        <v>300</v>
      </c>
      <c r="B597" t="s">
        <v>30</v>
      </c>
      <c r="C597" t="s">
        <v>111</v>
      </c>
      <c r="E597" s="5">
        <v>71.398551529825539</v>
      </c>
      <c r="F597" s="5">
        <v>66.814138655169842</v>
      </c>
      <c r="G597" s="5">
        <v>52.266661943938281</v>
      </c>
      <c r="H597" s="5">
        <v>66.023200188004182</v>
      </c>
      <c r="I597" s="5">
        <v>64.835452385229445</v>
      </c>
      <c r="J597" s="5">
        <v>50.591774594832629</v>
      </c>
      <c r="K597" s="5">
        <v>63.908381685501503</v>
      </c>
      <c r="L597" s="5">
        <v>61.969673557501217</v>
      </c>
      <c r="M597" s="5">
        <v>52.172867228326908</v>
      </c>
      <c r="N597" s="5">
        <v>63.507497919908353</v>
      </c>
      <c r="O597" s="5">
        <v>73.468785960594175</v>
      </c>
      <c r="P597" s="5">
        <v>53.514513101308211</v>
      </c>
      <c r="Q597" s="5">
        <v>73.222107690953777</v>
      </c>
      <c r="R597" s="5">
        <v>75.50172341002542</v>
      </c>
      <c r="S597" s="5">
        <v>67.787638249638348</v>
      </c>
      <c r="T597" s="5">
        <v>72.51827562523107</v>
      </c>
      <c r="U597" s="5">
        <v>82.990563079099758</v>
      </c>
      <c r="V597" s="5">
        <v>76.51336231483819</v>
      </c>
      <c r="W597" s="5">
        <v>70.645864646674809</v>
      </c>
      <c r="X597" s="5">
        <v>68.921843107888776</v>
      </c>
      <c r="Y597" s="5">
        <v>76.765802226002734</v>
      </c>
      <c r="Z597" s="3">
        <f t="shared" si="144"/>
        <v>19.131889585887258</v>
      </c>
      <c r="AA597" s="3">
        <f t="shared" si="145"/>
        <v>15.431425593171554</v>
      </c>
      <c r="AB597" s="3">
        <f t="shared" si="146"/>
        <v>11.735514457174595</v>
      </c>
      <c r="AC597" s="3">
        <f t="shared" si="147"/>
        <v>9.9929848186001422</v>
      </c>
      <c r="AD597" s="3">
        <f t="shared" si="148"/>
        <v>5.4344694413154286</v>
      </c>
      <c r="AE597" s="3">
        <f t="shared" si="149"/>
        <v>-3.9950866896071204</v>
      </c>
      <c r="AF597" s="3">
        <f t="shared" si="150"/>
        <v>-6.1199375793279245</v>
      </c>
      <c r="AG597" s="18">
        <f t="shared" si="151"/>
        <v>4.5844128746556976</v>
      </c>
      <c r="AH597" s="3">
        <f t="shared" si="152"/>
        <v>14.54747671123156</v>
      </c>
      <c r="AI597" s="3">
        <f t="shared" si="153"/>
        <v>1.938708128000286</v>
      </c>
      <c r="AJ597" s="3">
        <f t="shared" si="154"/>
        <v>-9.9612880406858224</v>
      </c>
      <c r="AK597" s="3">
        <f t="shared" si="155"/>
        <v>-2.2796157190716428</v>
      </c>
      <c r="AL597" s="3">
        <f t="shared" si="156"/>
        <v>-10.472287453868688</v>
      </c>
      <c r="AM597" s="3">
        <f t="shared" si="157"/>
        <v>1.7240215387860331</v>
      </c>
      <c r="AN597" t="str">
        <f t="shared" si="158"/>
        <v>BI-RUI-P002LD</v>
      </c>
      <c r="AO597" t="str">
        <f t="shared" si="159"/>
        <v>BI-RUI-P002LD</v>
      </c>
    </row>
    <row r="598" spans="1:41">
      <c r="A598" s="1">
        <v>488</v>
      </c>
      <c r="B598" t="s">
        <v>32</v>
      </c>
      <c r="C598" t="s">
        <v>111</v>
      </c>
      <c r="E598" s="5">
        <v>63.134093401357219</v>
      </c>
      <c r="F598" s="5">
        <v>62.896157051378303</v>
      </c>
      <c r="G598" s="5">
        <v>52.997640242552052</v>
      </c>
      <c r="H598" s="5">
        <v>63.244678463814097</v>
      </c>
      <c r="I598" s="5">
        <v>64.468567438794494</v>
      </c>
      <c r="J598" s="5">
        <v>51.981953653509628</v>
      </c>
      <c r="K598" s="5">
        <v>63.339786616826323</v>
      </c>
      <c r="L598" s="5">
        <v>65.277758412387911</v>
      </c>
      <c r="M598" s="5">
        <v>52.628073710992027</v>
      </c>
      <c r="N598" s="5">
        <v>64.257405580799855</v>
      </c>
      <c r="O598" s="5">
        <v>66.17879218313692</v>
      </c>
      <c r="P598" s="5">
        <v>52.600635287519843</v>
      </c>
      <c r="Q598" s="5">
        <v>66.946455262983378</v>
      </c>
      <c r="R598" s="5">
        <v>72.319741041475893</v>
      </c>
      <c r="S598" s="5">
        <v>59.094636061994031</v>
      </c>
      <c r="T598" s="5">
        <v>69.235217460838058</v>
      </c>
      <c r="U598" s="5">
        <v>74.070185317518096</v>
      </c>
      <c r="V598" s="5">
        <v>64.340106041220054</v>
      </c>
      <c r="W598" s="5">
        <v>69.399017491742455</v>
      </c>
      <c r="X598" s="5">
        <v>66.163282702436817</v>
      </c>
      <c r="Y598" s="5">
        <v>58.721591736323923</v>
      </c>
      <c r="Z598" s="3">
        <f t="shared" si="144"/>
        <v>10.136453158805168</v>
      </c>
      <c r="AA598" s="3">
        <f t="shared" si="145"/>
        <v>11.262724810304469</v>
      </c>
      <c r="AB598" s="3">
        <f t="shared" si="146"/>
        <v>10.711712905834297</v>
      </c>
      <c r="AC598" s="3">
        <f t="shared" si="147"/>
        <v>11.656770293280012</v>
      </c>
      <c r="AD598" s="3">
        <f t="shared" si="148"/>
        <v>7.8518192009893468</v>
      </c>
      <c r="AE598" s="3">
        <f t="shared" si="149"/>
        <v>4.8951114196180043</v>
      </c>
      <c r="AF598" s="3">
        <f t="shared" si="150"/>
        <v>10.677425755418533</v>
      </c>
      <c r="AG598" s="18">
        <f t="shared" si="151"/>
        <v>0.23793634997891644</v>
      </c>
      <c r="AH598" s="3">
        <f t="shared" si="152"/>
        <v>9.8985168088262512</v>
      </c>
      <c r="AI598" s="3">
        <f t="shared" si="153"/>
        <v>-1.9379717955615874</v>
      </c>
      <c r="AJ598" s="3">
        <f t="shared" si="154"/>
        <v>-1.9213866023370656</v>
      </c>
      <c r="AK598" s="3">
        <f t="shared" si="155"/>
        <v>-5.3732857784925159</v>
      </c>
      <c r="AL598" s="3">
        <f t="shared" si="156"/>
        <v>-4.8349678566800378</v>
      </c>
      <c r="AM598" s="3">
        <f t="shared" si="157"/>
        <v>3.2357347893056385</v>
      </c>
      <c r="AN598" t="str">
        <f t="shared" si="158"/>
        <v/>
      </c>
      <c r="AO598" t="str">
        <f t="shared" si="159"/>
        <v>BI-RUI-P002LD</v>
      </c>
    </row>
    <row r="599" spans="1:41">
      <c r="A599" s="1">
        <v>50</v>
      </c>
      <c r="B599" t="s">
        <v>33</v>
      </c>
      <c r="C599" t="s">
        <v>111</v>
      </c>
      <c r="E599" s="5">
        <v>66.255528932964353</v>
      </c>
      <c r="F599" s="5">
        <v>66.415828567843334</v>
      </c>
      <c r="G599" s="5">
        <v>54.246503370088632</v>
      </c>
      <c r="H599" s="5">
        <v>67.077233514829061</v>
      </c>
      <c r="I599" s="5">
        <v>66.268134883049157</v>
      </c>
      <c r="J599" s="5">
        <v>53.765495892052357</v>
      </c>
      <c r="K599" s="5">
        <v>65.325709227311592</v>
      </c>
      <c r="L599" s="5">
        <v>68.235687745398977</v>
      </c>
      <c r="M599" s="5">
        <v>65.472939453630843</v>
      </c>
      <c r="N599" s="5">
        <v>65.677310750619796</v>
      </c>
      <c r="O599" s="5">
        <v>69.188245999786901</v>
      </c>
      <c r="P599" s="5">
        <v>56.953304261825693</v>
      </c>
      <c r="Q599" s="5">
        <v>68.035434119877152</v>
      </c>
      <c r="R599" s="5">
        <v>72.215899007353755</v>
      </c>
      <c r="S599" s="5">
        <v>60.739223971013843</v>
      </c>
      <c r="T599" s="5">
        <v>69.987872156502846</v>
      </c>
      <c r="U599" s="5">
        <v>75.204101990105116</v>
      </c>
      <c r="V599" s="5">
        <v>61.11394245976571</v>
      </c>
      <c r="W599" s="5">
        <v>70.222150535854141</v>
      </c>
      <c r="X599" s="5">
        <v>69.7530405920443</v>
      </c>
      <c r="Y599" s="5">
        <v>57.725176548974851</v>
      </c>
      <c r="Z599" s="3">
        <f t="shared" si="144"/>
        <v>12.009025562875721</v>
      </c>
      <c r="AA599" s="3">
        <f t="shared" si="145"/>
        <v>13.311737622776704</v>
      </c>
      <c r="AB599" s="3">
        <f t="shared" si="146"/>
        <v>-0.14723022631925176</v>
      </c>
      <c r="AC599" s="3">
        <f t="shared" si="147"/>
        <v>8.7240064887941031</v>
      </c>
      <c r="AD599" s="3">
        <f t="shared" si="148"/>
        <v>7.2962101488633095</v>
      </c>
      <c r="AE599" s="3">
        <f t="shared" si="149"/>
        <v>8.8739296967371359</v>
      </c>
      <c r="AF599" s="3">
        <f t="shared" si="150"/>
        <v>12.49697398687929</v>
      </c>
      <c r="AG599" s="18">
        <f t="shared" si="151"/>
        <v>-0.16029963487898158</v>
      </c>
      <c r="AH599" s="3">
        <f t="shared" si="152"/>
        <v>12.169325197754702</v>
      </c>
      <c r="AI599" s="3">
        <f t="shared" si="153"/>
        <v>-2.9099785180873852</v>
      </c>
      <c r="AJ599" s="3">
        <f t="shared" si="154"/>
        <v>-3.5109352491671046</v>
      </c>
      <c r="AK599" s="3">
        <f t="shared" si="155"/>
        <v>-4.1804648874766031</v>
      </c>
      <c r="AL599" s="3">
        <f t="shared" si="156"/>
        <v>-5.2162298336022701</v>
      </c>
      <c r="AM599" s="3">
        <f t="shared" si="157"/>
        <v>0.4691099438098405</v>
      </c>
      <c r="AN599" t="str">
        <f t="shared" si="158"/>
        <v/>
      </c>
      <c r="AO599" t="str">
        <f t="shared" si="159"/>
        <v>BI-RUI-P002LD</v>
      </c>
    </row>
    <row r="600" spans="1:41">
      <c r="A600" s="1">
        <v>551</v>
      </c>
      <c r="B600" t="s">
        <v>34</v>
      </c>
      <c r="C600" t="s">
        <v>111</v>
      </c>
      <c r="E600" s="5">
        <v>66.905909314832712</v>
      </c>
      <c r="F600" s="5">
        <v>68.286439449002359</v>
      </c>
      <c r="G600" s="5">
        <v>56.530242933207226</v>
      </c>
      <c r="H600" s="5">
        <v>63.667044785685214</v>
      </c>
      <c r="I600" s="5">
        <v>66.480194734161046</v>
      </c>
      <c r="J600" s="5">
        <v>55.879753285411013</v>
      </c>
      <c r="K600" s="5">
        <v>63.985042980489808</v>
      </c>
      <c r="L600" s="5">
        <v>67.441205639260005</v>
      </c>
      <c r="M600" s="5">
        <v>55.071632348793663</v>
      </c>
      <c r="N600" s="5">
        <v>63.081029041136333</v>
      </c>
      <c r="O600" s="5">
        <v>66.861375307595125</v>
      </c>
      <c r="P600" s="5">
        <v>55.011295449476528</v>
      </c>
      <c r="Q600" s="5">
        <v>66.477466085531631</v>
      </c>
      <c r="R600" s="5">
        <v>75.06291687072104</v>
      </c>
      <c r="S600" s="5">
        <v>63.483653853186397</v>
      </c>
      <c r="T600" s="5">
        <v>68.522197617906272</v>
      </c>
      <c r="U600" s="5">
        <v>77.128554259092795</v>
      </c>
      <c r="V600" s="5">
        <v>64.476624760640021</v>
      </c>
      <c r="W600" s="5">
        <v>69.180314121631184</v>
      </c>
      <c r="X600" s="5">
        <v>66.571241968262711</v>
      </c>
      <c r="Y600" s="5">
        <v>58.070804791835513</v>
      </c>
      <c r="Z600" s="3">
        <f t="shared" si="144"/>
        <v>10.375666381625486</v>
      </c>
      <c r="AA600" s="3">
        <f t="shared" si="145"/>
        <v>7.7872915002742005</v>
      </c>
      <c r="AB600" s="3">
        <f t="shared" si="146"/>
        <v>8.913410631696145</v>
      </c>
      <c r="AC600" s="3">
        <f t="shared" si="147"/>
        <v>8.069733591659805</v>
      </c>
      <c r="AD600" s="3">
        <f t="shared" si="148"/>
        <v>2.9938122323452347</v>
      </c>
      <c r="AE600" s="3">
        <f t="shared" si="149"/>
        <v>4.0455728572662508</v>
      </c>
      <c r="AF600" s="3">
        <f t="shared" si="150"/>
        <v>11.109509329795671</v>
      </c>
      <c r="AG600" s="18">
        <f t="shared" si="151"/>
        <v>-1.3805301341696463</v>
      </c>
      <c r="AH600" s="3">
        <f t="shared" si="152"/>
        <v>11.756196515795132</v>
      </c>
      <c r="AI600" s="3">
        <f t="shared" si="153"/>
        <v>-3.4561626587701966</v>
      </c>
      <c r="AJ600" s="3">
        <f t="shared" si="154"/>
        <v>-3.7803462664587926</v>
      </c>
      <c r="AK600" s="3">
        <f t="shared" si="155"/>
        <v>-8.5854507851894084</v>
      </c>
      <c r="AL600" s="3">
        <f t="shared" si="156"/>
        <v>-8.6063566411865224</v>
      </c>
      <c r="AM600" s="3">
        <f t="shared" si="157"/>
        <v>2.6090721533684729</v>
      </c>
      <c r="AN600" t="str">
        <f t="shared" si="158"/>
        <v/>
      </c>
      <c r="AO600" t="str">
        <f t="shared" si="159"/>
        <v>BI-RUI-P002LD</v>
      </c>
    </row>
    <row r="601" spans="1:41">
      <c r="A601" s="1">
        <v>425</v>
      </c>
      <c r="B601" t="s">
        <v>35</v>
      </c>
      <c r="C601" t="s">
        <v>111</v>
      </c>
      <c r="E601" s="5">
        <v>64.56188791322036</v>
      </c>
      <c r="F601" s="5">
        <v>68.713698319063838</v>
      </c>
      <c r="G601" s="5">
        <v>59.590764038073843</v>
      </c>
      <c r="H601" s="5">
        <v>64.537393025105956</v>
      </c>
      <c r="I601" s="5">
        <v>68.465816301636607</v>
      </c>
      <c r="J601" s="5">
        <v>60.001200222753482</v>
      </c>
      <c r="K601" s="5">
        <v>65.254986706332602</v>
      </c>
      <c r="L601" s="5">
        <v>73.841238153222349</v>
      </c>
      <c r="M601" s="5">
        <v>59.679509473652473</v>
      </c>
      <c r="N601" s="5">
        <v>66.858844834306268</v>
      </c>
      <c r="O601" s="5">
        <v>73.780445309195784</v>
      </c>
      <c r="P601" s="5">
        <v>58.592430099856443</v>
      </c>
      <c r="Q601" s="5">
        <v>67.650720299755534</v>
      </c>
      <c r="R601" s="5">
        <v>74.837481021966809</v>
      </c>
      <c r="S601" s="5">
        <v>65.994347562471361</v>
      </c>
      <c r="T601" s="5">
        <v>72.83585517197578</v>
      </c>
      <c r="U601" s="5">
        <v>74.804496985304098</v>
      </c>
      <c r="V601" s="5">
        <v>64.994905090320714</v>
      </c>
      <c r="W601" s="5">
        <v>69.399061652405678</v>
      </c>
      <c r="X601" s="5">
        <v>69.214847290841064</v>
      </c>
      <c r="Y601" s="5">
        <v>59.960071434426283</v>
      </c>
      <c r="Z601" s="3">
        <f t="shared" si="144"/>
        <v>4.9711238751465174</v>
      </c>
      <c r="AA601" s="3">
        <f t="shared" si="145"/>
        <v>4.536192802352474</v>
      </c>
      <c r="AB601" s="3">
        <f t="shared" si="146"/>
        <v>5.5754772326801287</v>
      </c>
      <c r="AC601" s="3">
        <f t="shared" si="147"/>
        <v>8.2664147344498247</v>
      </c>
      <c r="AD601" s="3">
        <f t="shared" si="148"/>
        <v>1.6563727372841726</v>
      </c>
      <c r="AE601" s="3">
        <f t="shared" si="149"/>
        <v>7.8409500816550661</v>
      </c>
      <c r="AF601" s="3">
        <f t="shared" si="150"/>
        <v>9.438990217979395</v>
      </c>
      <c r="AG601" s="18">
        <f t="shared" si="151"/>
        <v>-4.1518104058434773</v>
      </c>
      <c r="AH601" s="3">
        <f t="shared" si="152"/>
        <v>9.1229342809899947</v>
      </c>
      <c r="AI601" s="3">
        <f t="shared" si="153"/>
        <v>-8.5862514468897473</v>
      </c>
      <c r="AJ601" s="3">
        <f t="shared" si="154"/>
        <v>-6.9216004748895159</v>
      </c>
      <c r="AK601" s="3">
        <f t="shared" si="155"/>
        <v>-7.1867607222112753</v>
      </c>
      <c r="AL601" s="3">
        <f t="shared" si="156"/>
        <v>-1.9686418133283183</v>
      </c>
      <c r="AM601" s="3">
        <f t="shared" si="157"/>
        <v>0.18421436156461368</v>
      </c>
      <c r="AN601" t="str">
        <f t="shared" si="158"/>
        <v/>
      </c>
      <c r="AO601" t="str">
        <f t="shared" si="159"/>
        <v/>
      </c>
    </row>
    <row r="602" spans="1:41">
      <c r="A602" s="1">
        <v>362</v>
      </c>
      <c r="B602" t="s">
        <v>36</v>
      </c>
      <c r="C602" t="s">
        <v>111</v>
      </c>
      <c r="E602" s="5">
        <v>64.120439821614383</v>
      </c>
      <c r="F602" s="5">
        <v>69.435346960374602</v>
      </c>
      <c r="G602" s="5">
        <v>59.814539991362778</v>
      </c>
      <c r="H602" s="5">
        <v>65.164894729328992</v>
      </c>
      <c r="I602" s="5">
        <v>69.281394576318931</v>
      </c>
      <c r="J602" s="5">
        <v>59.303165040776683</v>
      </c>
      <c r="K602" s="5">
        <v>66.138314350832417</v>
      </c>
      <c r="L602" s="5">
        <v>69.793435981183791</v>
      </c>
      <c r="M602" s="5">
        <v>59.642290519503263</v>
      </c>
      <c r="N602" s="5">
        <v>66.094897395049443</v>
      </c>
      <c r="O602" s="5">
        <v>69.692022570394116</v>
      </c>
      <c r="P602" s="5">
        <v>59.522708263860132</v>
      </c>
      <c r="Q602" s="5">
        <v>66.309180418356561</v>
      </c>
      <c r="R602" s="5">
        <v>71.002667381494774</v>
      </c>
      <c r="S602" s="5">
        <v>61.82625400836433</v>
      </c>
      <c r="T602" s="5">
        <v>68.253311436710916</v>
      </c>
      <c r="U602" s="5">
        <v>73.046111362267382</v>
      </c>
      <c r="V602" s="5">
        <v>61.889989615346273</v>
      </c>
      <c r="W602" s="5">
        <v>67.370737438661337</v>
      </c>
      <c r="X602" s="5">
        <v>68.333231751845886</v>
      </c>
      <c r="Y602" s="5">
        <v>59.374622112608861</v>
      </c>
      <c r="Z602" s="3">
        <f t="shared" si="144"/>
        <v>4.3058998302516045</v>
      </c>
      <c r="AA602" s="3">
        <f t="shared" si="145"/>
        <v>5.8617296885523089</v>
      </c>
      <c r="AB602" s="3">
        <f t="shared" si="146"/>
        <v>6.4960238313291541</v>
      </c>
      <c r="AC602" s="3">
        <f t="shared" si="147"/>
        <v>6.5721891311893117</v>
      </c>
      <c r="AD602" s="3">
        <f t="shared" si="148"/>
        <v>4.4829264099922312</v>
      </c>
      <c r="AE602" s="3">
        <f t="shared" si="149"/>
        <v>6.363321821364643</v>
      </c>
      <c r="AF602" s="3">
        <f t="shared" si="150"/>
        <v>7.9961153260524753</v>
      </c>
      <c r="AG602" s="18">
        <f t="shared" si="151"/>
        <v>-5.3149071387602191</v>
      </c>
      <c r="AH602" s="3">
        <f t="shared" si="152"/>
        <v>9.6208069690118236</v>
      </c>
      <c r="AI602" s="3">
        <f t="shared" si="153"/>
        <v>-3.6551216303513741</v>
      </c>
      <c r="AJ602" s="3">
        <f t="shared" si="154"/>
        <v>-3.5971251753446722</v>
      </c>
      <c r="AK602" s="3">
        <f t="shared" si="155"/>
        <v>-4.6934869631382128</v>
      </c>
      <c r="AL602" s="3">
        <f t="shared" si="156"/>
        <v>-4.7927999255564657</v>
      </c>
      <c r="AM602" s="3">
        <f t="shared" si="157"/>
        <v>-0.96249431318454981</v>
      </c>
      <c r="AN602" t="str">
        <f t="shared" si="158"/>
        <v/>
      </c>
      <c r="AO602" t="str">
        <f t="shared" si="159"/>
        <v>BI-RUI-P002LD</v>
      </c>
    </row>
    <row r="603" spans="1:41">
      <c r="A603" s="1">
        <v>113</v>
      </c>
      <c r="B603" t="s">
        <v>37</v>
      </c>
      <c r="C603" t="s">
        <v>111</v>
      </c>
      <c r="E603" s="5">
        <v>68.213719400416167</v>
      </c>
      <c r="F603" s="5">
        <v>73.569397971920381</v>
      </c>
      <c r="G603" s="5">
        <v>71.742700064225218</v>
      </c>
      <c r="H603" s="5">
        <v>72.862628161645176</v>
      </c>
      <c r="I603" s="5">
        <v>74.181852050547477</v>
      </c>
      <c r="J603" s="5">
        <v>72.123743603915273</v>
      </c>
      <c r="K603" s="5">
        <v>70.90894308492642</v>
      </c>
      <c r="L603" s="5">
        <v>73.422340447129471</v>
      </c>
      <c r="M603" s="5">
        <v>76.802099674040832</v>
      </c>
      <c r="N603" s="5">
        <v>73.529802280631827</v>
      </c>
      <c r="O603" s="5">
        <v>74.049890861533896</v>
      </c>
      <c r="P603" s="5">
        <v>75.410421848716879</v>
      </c>
      <c r="Q603" s="5">
        <v>70.492047103274189</v>
      </c>
      <c r="R603" s="5">
        <v>76.664760702735038</v>
      </c>
      <c r="S603" s="5">
        <v>77.26527993661233</v>
      </c>
      <c r="T603" s="5">
        <v>77.381733505043655</v>
      </c>
      <c r="U603" s="5">
        <v>77.318314634376819</v>
      </c>
      <c r="V603" s="5">
        <v>75.533586290444845</v>
      </c>
      <c r="W603" s="5">
        <v>73.293065336135129</v>
      </c>
      <c r="X603" s="5">
        <v>77.176026102790289</v>
      </c>
      <c r="Y603" s="5">
        <v>81.835701784848155</v>
      </c>
      <c r="Z603" s="3">
        <f t="shared" si="144"/>
        <v>-3.5289806638090511</v>
      </c>
      <c r="AA603" s="3">
        <f t="shared" si="145"/>
        <v>0.73888455772990369</v>
      </c>
      <c r="AB603" s="3">
        <f t="shared" si="146"/>
        <v>-5.8931565891144118</v>
      </c>
      <c r="AC603" s="3">
        <f t="shared" si="147"/>
        <v>-1.8806195680850522</v>
      </c>
      <c r="AD603" s="3">
        <f t="shared" si="148"/>
        <v>-6.7732328333381417</v>
      </c>
      <c r="AE603" s="3">
        <f t="shared" si="149"/>
        <v>1.8481472145988107</v>
      </c>
      <c r="AF603" s="3">
        <f t="shared" si="150"/>
        <v>-8.5426364487130257</v>
      </c>
      <c r="AG603" s="18">
        <f t="shared" si="151"/>
        <v>-5.3556785715042139</v>
      </c>
      <c r="AH603" s="3">
        <f t="shared" si="152"/>
        <v>1.8266979076951628</v>
      </c>
      <c r="AI603" s="3">
        <f t="shared" si="153"/>
        <v>-2.513397362203051</v>
      </c>
      <c r="AJ603" s="3">
        <f t="shared" si="154"/>
        <v>-0.520088580902069</v>
      </c>
      <c r="AK603" s="3">
        <f t="shared" si="155"/>
        <v>-6.1727135994608489</v>
      </c>
      <c r="AL603" s="3">
        <f t="shared" si="156"/>
        <v>6.3418870666836824E-2</v>
      </c>
      <c r="AM603" s="3">
        <f t="shared" si="157"/>
        <v>-3.8829607666551595</v>
      </c>
      <c r="AN603" t="str">
        <f t="shared" si="158"/>
        <v>BI-RUI-P002LD</v>
      </c>
      <c r="AO603" t="str">
        <f t="shared" si="159"/>
        <v>BI-RUI-P002LD</v>
      </c>
    </row>
    <row r="604" spans="1:41">
      <c r="A604" s="1">
        <v>734</v>
      </c>
      <c r="B604" t="s">
        <v>38</v>
      </c>
      <c r="C604" t="s">
        <v>111</v>
      </c>
      <c r="E604" s="5">
        <v>66.222806019741526</v>
      </c>
      <c r="F604" s="5">
        <v>72.818929233214661</v>
      </c>
      <c r="G604" s="5">
        <v>60.640987762147198</v>
      </c>
      <c r="H604" s="5">
        <v>67.818670018050653</v>
      </c>
      <c r="I604" s="5">
        <v>71.02497962130883</v>
      </c>
      <c r="J604" s="5">
        <v>60.298709325590004</v>
      </c>
      <c r="K604" s="5">
        <v>66.431664025763254</v>
      </c>
      <c r="L604" s="5">
        <v>70.383246423854217</v>
      </c>
      <c r="M604" s="5">
        <v>62.052771165268993</v>
      </c>
      <c r="N604" s="5">
        <v>66.722155593808353</v>
      </c>
      <c r="O604" s="5">
        <v>71.779137937841682</v>
      </c>
      <c r="P604" s="5">
        <v>57.361738380677608</v>
      </c>
      <c r="Q604" s="5">
        <v>67.726859001004613</v>
      </c>
      <c r="R604" s="5">
        <v>75.472648239115387</v>
      </c>
      <c r="S604" s="5">
        <v>62.273431684966383</v>
      </c>
      <c r="T604" s="5">
        <v>68.734882523714816</v>
      </c>
      <c r="U604" s="5">
        <v>73.978859785957837</v>
      </c>
      <c r="V604" s="5">
        <v>60.799956215641728</v>
      </c>
      <c r="W604" s="5">
        <v>68.844424910857327</v>
      </c>
      <c r="X604" s="5">
        <v>70.883652824938224</v>
      </c>
      <c r="Y604" s="5">
        <v>58.4447051531331</v>
      </c>
      <c r="Z604" s="3">
        <f t="shared" si="144"/>
        <v>5.5818182575943283</v>
      </c>
      <c r="AA604" s="3">
        <f t="shared" si="145"/>
        <v>7.5199606924606499</v>
      </c>
      <c r="AB604" s="3">
        <f t="shared" si="146"/>
        <v>4.3788928604942612</v>
      </c>
      <c r="AC604" s="3">
        <f t="shared" si="147"/>
        <v>9.360417213130745</v>
      </c>
      <c r="AD604" s="3">
        <f t="shared" si="148"/>
        <v>5.4534273160382298</v>
      </c>
      <c r="AE604" s="3">
        <f t="shared" si="149"/>
        <v>7.9349263080730879</v>
      </c>
      <c r="AF604" s="3">
        <f t="shared" si="150"/>
        <v>10.399719757724228</v>
      </c>
      <c r="AG604" s="18">
        <f t="shared" si="151"/>
        <v>-6.5961232134731347</v>
      </c>
      <c r="AH604" s="3">
        <f t="shared" si="152"/>
        <v>12.177941471067463</v>
      </c>
      <c r="AI604" s="3">
        <f t="shared" si="153"/>
        <v>-3.951582398090963</v>
      </c>
      <c r="AJ604" s="3">
        <f t="shared" si="154"/>
        <v>-5.0569823440333295</v>
      </c>
      <c r="AK604" s="3">
        <f t="shared" si="155"/>
        <v>-7.745789238110774</v>
      </c>
      <c r="AL604" s="3">
        <f t="shared" si="156"/>
        <v>-5.2439772622430212</v>
      </c>
      <c r="AM604" s="3">
        <f t="shared" si="157"/>
        <v>-2.0392279140808967</v>
      </c>
      <c r="AN604" t="str">
        <f t="shared" si="158"/>
        <v/>
      </c>
      <c r="AO604" t="str">
        <f t="shared" si="159"/>
        <v>BI-RUI-P002LD</v>
      </c>
    </row>
    <row r="605" spans="1:41">
      <c r="A605" s="1">
        <v>674</v>
      </c>
      <c r="B605" t="s">
        <v>39</v>
      </c>
      <c r="C605" t="s">
        <v>111</v>
      </c>
      <c r="E605" s="5">
        <v>66.584777797054272</v>
      </c>
      <c r="F605" s="5">
        <v>73.471360662451531</v>
      </c>
      <c r="G605" s="5">
        <v>55.512125027122188</v>
      </c>
      <c r="H605" s="5">
        <v>66.506885910153514</v>
      </c>
      <c r="I605" s="5">
        <v>72.14172655456963</v>
      </c>
      <c r="J605" s="5">
        <v>63.306568162797653</v>
      </c>
      <c r="K605" s="5">
        <v>69.467721394102654</v>
      </c>
      <c r="L605" s="5">
        <v>69.046520571802887</v>
      </c>
      <c r="M605" s="5">
        <v>58.527383286144087</v>
      </c>
      <c r="N605" s="5">
        <v>68.456438203393233</v>
      </c>
      <c r="O605" s="5">
        <v>68.202922705395522</v>
      </c>
      <c r="P605" s="5">
        <v>55.831183536240957</v>
      </c>
      <c r="Q605" s="5">
        <v>69.370821841032807</v>
      </c>
      <c r="R605" s="5">
        <v>75.330342620142289</v>
      </c>
      <c r="S605" s="5">
        <v>62.081216801993541</v>
      </c>
      <c r="T605" s="5">
        <v>71.963046078764265</v>
      </c>
      <c r="U605" s="5">
        <v>75.479956335076309</v>
      </c>
      <c r="V605" s="5">
        <v>63.791061350403702</v>
      </c>
      <c r="W605" s="5">
        <v>71.336204319108646</v>
      </c>
      <c r="X605" s="5">
        <v>69.52588647874498</v>
      </c>
      <c r="Y605" s="5">
        <v>58.932885424111952</v>
      </c>
      <c r="Z605" s="3">
        <f t="shared" si="144"/>
        <v>11.072652769932084</v>
      </c>
      <c r="AA605" s="3">
        <f t="shared" si="145"/>
        <v>3.2003177473558608</v>
      </c>
      <c r="AB605" s="3">
        <f t="shared" si="146"/>
        <v>10.940338107958567</v>
      </c>
      <c r="AC605" s="3">
        <f t="shared" si="147"/>
        <v>12.625254667152277</v>
      </c>
      <c r="AD605" s="3">
        <f t="shared" si="148"/>
        <v>7.2896050390392659</v>
      </c>
      <c r="AE605" s="3">
        <f t="shared" si="149"/>
        <v>8.1719847283605631</v>
      </c>
      <c r="AF605" s="3">
        <f t="shared" si="150"/>
        <v>12.403318894996694</v>
      </c>
      <c r="AG605" s="18">
        <f t="shared" si="151"/>
        <v>-6.8865828653972585</v>
      </c>
      <c r="AH605" s="3">
        <f t="shared" si="152"/>
        <v>17.959235635329343</v>
      </c>
      <c r="AI605" s="3">
        <f t="shared" si="153"/>
        <v>0.42120082229976674</v>
      </c>
      <c r="AJ605" s="3">
        <f t="shared" si="154"/>
        <v>0.25351549799771078</v>
      </c>
      <c r="AK605" s="3">
        <f t="shared" si="155"/>
        <v>-5.9595207791094822</v>
      </c>
      <c r="AL605" s="3">
        <f t="shared" si="156"/>
        <v>-3.5169102563120447</v>
      </c>
      <c r="AM605" s="3">
        <f t="shared" si="157"/>
        <v>1.8103178403636662</v>
      </c>
      <c r="AN605" t="str">
        <f t="shared" si="158"/>
        <v/>
      </c>
      <c r="AO605" t="str">
        <f t="shared" si="159"/>
        <v>BI-RUI-P002LD</v>
      </c>
    </row>
    <row r="606" spans="1:41">
      <c r="A606" s="1">
        <v>612</v>
      </c>
      <c r="B606" t="s">
        <v>40</v>
      </c>
      <c r="C606" t="s">
        <v>111</v>
      </c>
      <c r="E606" s="5">
        <v>66.800825827534766</v>
      </c>
      <c r="F606" s="5">
        <v>62.843650209867938</v>
      </c>
      <c r="G606" s="5">
        <v>52.405706740698093</v>
      </c>
      <c r="H606" s="5">
        <v>63.239717020242608</v>
      </c>
      <c r="I606" s="5">
        <v>64.454996262141307</v>
      </c>
      <c r="J606" s="5">
        <v>53.174283536550682</v>
      </c>
      <c r="K606" s="5">
        <v>67.748759397953592</v>
      </c>
      <c r="L606" s="5">
        <v>64.031111330719966</v>
      </c>
      <c r="M606" s="5">
        <v>53.227046618477523</v>
      </c>
      <c r="N606" s="5">
        <v>62.406237443228399</v>
      </c>
      <c r="O606" s="5">
        <v>63.997308211623327</v>
      </c>
      <c r="P606" s="5">
        <v>53.368470765765387</v>
      </c>
      <c r="Q606" s="5">
        <v>65.49636334707516</v>
      </c>
      <c r="R606" s="5">
        <v>80.111554664051411</v>
      </c>
      <c r="S606" s="5">
        <v>59.254922808081602</v>
      </c>
      <c r="T606" s="5">
        <v>73.703539855415613</v>
      </c>
      <c r="U606" s="5">
        <v>74.318362152625284</v>
      </c>
      <c r="V606" s="5">
        <v>61.282858554816599</v>
      </c>
      <c r="W606" s="5">
        <v>69.409422100557777</v>
      </c>
      <c r="X606" s="5">
        <v>64.719862656248154</v>
      </c>
      <c r="Y606" s="5">
        <v>56.180622737845177</v>
      </c>
      <c r="Z606" s="3">
        <f t="shared" si="144"/>
        <v>14.395119086836672</v>
      </c>
      <c r="AA606" s="3">
        <f t="shared" si="145"/>
        <v>10.065433483691926</v>
      </c>
      <c r="AB606" s="3">
        <f t="shared" si="146"/>
        <v>14.521712779476069</v>
      </c>
      <c r="AC606" s="3">
        <f t="shared" si="147"/>
        <v>9.0377666774630114</v>
      </c>
      <c r="AD606" s="3">
        <f t="shared" si="148"/>
        <v>6.2414405389935581</v>
      </c>
      <c r="AE606" s="3">
        <f t="shared" si="149"/>
        <v>12.420681300599014</v>
      </c>
      <c r="AF606" s="3">
        <f t="shared" si="150"/>
        <v>13.2287993627126</v>
      </c>
      <c r="AG606" s="18">
        <f t="shared" si="151"/>
        <v>3.9571756176668273</v>
      </c>
      <c r="AH606" s="3">
        <f t="shared" si="152"/>
        <v>10.437943469169845</v>
      </c>
      <c r="AI606" s="3">
        <f t="shared" si="153"/>
        <v>3.7176480672336254</v>
      </c>
      <c r="AJ606" s="3">
        <f t="shared" si="154"/>
        <v>-1.5910707683949283</v>
      </c>
      <c r="AK606" s="3">
        <f t="shared" si="155"/>
        <v>-14.615191316976251</v>
      </c>
      <c r="AL606" s="3">
        <f t="shared" si="156"/>
        <v>-0.61482229720967041</v>
      </c>
      <c r="AM606" s="3">
        <f t="shared" si="157"/>
        <v>4.6895594443096229</v>
      </c>
      <c r="AN606" t="str">
        <f t="shared" si="158"/>
        <v/>
      </c>
      <c r="AO606" t="str">
        <f t="shared" si="159"/>
        <v/>
      </c>
    </row>
    <row r="607" spans="1:41" s="12" customFormat="1">
      <c r="A607" s="1">
        <v>174</v>
      </c>
      <c r="B607" s="12" t="s">
        <v>41</v>
      </c>
      <c r="C607" s="12" t="s">
        <v>111</v>
      </c>
      <c r="D607"/>
      <c r="E607" s="5">
        <v>64.388904720520259</v>
      </c>
      <c r="F607" s="5">
        <v>68.511012446133563</v>
      </c>
      <c r="G607" s="5">
        <v>52.960177388135342</v>
      </c>
      <c r="H607" s="5">
        <v>66.062704504635164</v>
      </c>
      <c r="I607" s="5">
        <v>68.680693509980287</v>
      </c>
      <c r="J607" s="5">
        <v>53.951915636088437</v>
      </c>
      <c r="K607" s="5">
        <v>70.916017917976916</v>
      </c>
      <c r="L607" s="5">
        <v>76.679460634305229</v>
      </c>
      <c r="M607" s="5">
        <v>62.502201809943969</v>
      </c>
      <c r="N607" s="5">
        <v>65.559325501247628</v>
      </c>
      <c r="O607" s="5">
        <v>69.360304392946603</v>
      </c>
      <c r="P607" s="5">
        <v>58.628905743626312</v>
      </c>
      <c r="Q607" s="5">
        <v>69.967036129342759</v>
      </c>
      <c r="R607" s="5">
        <v>73.792491585158672</v>
      </c>
      <c r="S607" s="5">
        <v>60.546823060204403</v>
      </c>
      <c r="T607" s="5">
        <v>70.723424753263316</v>
      </c>
      <c r="U607" s="5">
        <v>72.335895292561787</v>
      </c>
      <c r="V607" s="5">
        <v>58.996215531048691</v>
      </c>
      <c r="W607" s="5">
        <v>68.565447809297495</v>
      </c>
      <c r="X607" s="5">
        <v>66.072944700219907</v>
      </c>
      <c r="Y607" s="5">
        <v>54.064563602396383</v>
      </c>
      <c r="Z607" s="3">
        <f t="shared" si="144"/>
        <v>11.428727332384916</v>
      </c>
      <c r="AA607" s="3">
        <f t="shared" si="145"/>
        <v>12.110788868546727</v>
      </c>
      <c r="AB607" s="3">
        <f t="shared" si="146"/>
        <v>8.4138161080329468</v>
      </c>
      <c r="AC607" s="3">
        <f t="shared" si="147"/>
        <v>6.9304197576213156</v>
      </c>
      <c r="AD607" s="3">
        <f t="shared" si="148"/>
        <v>9.4202130691383559</v>
      </c>
      <c r="AE607" s="3">
        <f t="shared" si="149"/>
        <v>11.727209222214626</v>
      </c>
      <c r="AF607" s="3">
        <f t="shared" si="150"/>
        <v>14.500884206901112</v>
      </c>
      <c r="AG607" s="18">
        <f t="shared" si="151"/>
        <v>-4.1221077256133043</v>
      </c>
      <c r="AH607" s="3">
        <f t="shared" si="152"/>
        <v>15.550835057998221</v>
      </c>
      <c r="AI607" s="3">
        <f t="shared" si="153"/>
        <v>-5.7634427163283135</v>
      </c>
      <c r="AJ607" s="3">
        <f t="shared" si="154"/>
        <v>-3.8009788916989748</v>
      </c>
      <c r="AK607" s="3">
        <f t="shared" si="155"/>
        <v>-3.8254554558159128</v>
      </c>
      <c r="AL607" s="3">
        <f t="shared" si="156"/>
        <v>-1.6124705392984708</v>
      </c>
      <c r="AM607" s="3">
        <f t="shared" si="157"/>
        <v>2.4925031090775889</v>
      </c>
      <c r="AN607" t="str">
        <f t="shared" si="158"/>
        <v/>
      </c>
      <c r="AO607" t="str">
        <f t="shared" si="159"/>
        <v/>
      </c>
    </row>
    <row r="608" spans="1:41">
      <c r="A608" s="2">
        <v>238</v>
      </c>
      <c r="B608" t="s">
        <v>27</v>
      </c>
      <c r="C608" t="s">
        <v>112</v>
      </c>
      <c r="E608" s="5">
        <v>69.826883043981752</v>
      </c>
      <c r="F608" s="5">
        <v>72.452840929877439</v>
      </c>
      <c r="G608" s="5">
        <v>60.606993649287951</v>
      </c>
      <c r="H608" s="5">
        <v>70.211432562521324</v>
      </c>
      <c r="I608" s="5">
        <v>72.3870677255332</v>
      </c>
      <c r="J608" s="5">
        <v>60.329967486589538</v>
      </c>
      <c r="K608" s="5">
        <v>71.469640690830346</v>
      </c>
      <c r="L608" s="5">
        <v>73.535118275076499</v>
      </c>
      <c r="M608" s="5">
        <v>60.36040700877993</v>
      </c>
      <c r="N608" s="5">
        <v>72.360382637167945</v>
      </c>
      <c r="O608" s="5">
        <v>75.087808738711445</v>
      </c>
      <c r="P608" s="5">
        <v>63.003401997629247</v>
      </c>
      <c r="Q608" s="5">
        <v>78.520856209099264</v>
      </c>
      <c r="R608" s="5">
        <v>77.853312596554645</v>
      </c>
      <c r="S608" s="5">
        <v>65.175921393734257</v>
      </c>
      <c r="T608" s="5">
        <v>76.829697165046326</v>
      </c>
      <c r="U608" s="5">
        <v>84.200908252090656</v>
      </c>
      <c r="V608" s="5">
        <v>68.566244686165277</v>
      </c>
      <c r="W608" s="5">
        <v>74.44581114067654</v>
      </c>
      <c r="X608" s="5">
        <v>71.832266353120431</v>
      </c>
      <c r="Y608" s="5">
        <v>70.050165384075584</v>
      </c>
      <c r="Z608" s="3">
        <f t="shared" si="144"/>
        <v>9.2198893946938014</v>
      </c>
      <c r="AA608" s="3">
        <f t="shared" si="145"/>
        <v>9.8814650759317857</v>
      </c>
      <c r="AB608" s="3">
        <f t="shared" si="146"/>
        <v>11.109233682050416</v>
      </c>
      <c r="AC608" s="3">
        <f t="shared" si="147"/>
        <v>9.3569806395386976</v>
      </c>
      <c r="AD608" s="3">
        <f t="shared" si="148"/>
        <v>13.344934815365008</v>
      </c>
      <c r="AE608" s="3">
        <f t="shared" si="149"/>
        <v>8.2634524788810495</v>
      </c>
      <c r="AF608" s="3">
        <f t="shared" si="150"/>
        <v>4.3956457566009561</v>
      </c>
      <c r="AG608" s="18">
        <f t="shared" si="151"/>
        <v>-2.6259578858956871</v>
      </c>
      <c r="AH608" s="3">
        <f t="shared" si="152"/>
        <v>11.845847280589489</v>
      </c>
      <c r="AI608" s="3">
        <f t="shared" si="153"/>
        <v>-2.0654775842461532</v>
      </c>
      <c r="AJ608" s="3">
        <f t="shared" si="154"/>
        <v>-2.7274261015435002</v>
      </c>
      <c r="AK608" s="3">
        <f t="shared" si="155"/>
        <v>0.66754361254461969</v>
      </c>
      <c r="AL608" s="3">
        <f t="shared" si="156"/>
        <v>-7.3712110870443297</v>
      </c>
      <c r="AM608" s="3">
        <f t="shared" si="157"/>
        <v>2.6135447875561084</v>
      </c>
      <c r="AN608" t="str">
        <f t="shared" si="158"/>
        <v/>
      </c>
      <c r="AO608" t="str">
        <f t="shared" si="159"/>
        <v>BI-RUI-P003LD</v>
      </c>
    </row>
    <row r="609" spans="1:41">
      <c r="A609" s="1">
        <v>301</v>
      </c>
      <c r="B609" t="s">
        <v>30</v>
      </c>
      <c r="C609" t="s">
        <v>112</v>
      </c>
      <c r="E609" s="5">
        <v>76.079101118058276</v>
      </c>
      <c r="F609" s="5">
        <v>72.766376387702252</v>
      </c>
      <c r="G609" s="5">
        <v>61.331301780244942</v>
      </c>
      <c r="H609" s="5">
        <v>72.886196416349122</v>
      </c>
      <c r="I609" s="5">
        <v>72.684682964291767</v>
      </c>
      <c r="J609" s="5">
        <v>60.265738596358418</v>
      </c>
      <c r="K609" s="5">
        <v>69.164262804378836</v>
      </c>
      <c r="L609" s="5">
        <v>71.223975272852357</v>
      </c>
      <c r="M609" s="5">
        <v>61.427837426347473</v>
      </c>
      <c r="N609" s="5">
        <v>70.574622114810069</v>
      </c>
      <c r="O609" s="5">
        <v>81.189165553097652</v>
      </c>
      <c r="P609" s="5">
        <v>62.368114967450538</v>
      </c>
      <c r="Q609" s="5">
        <v>77.250840628790996</v>
      </c>
      <c r="R609" s="5">
        <v>81.675612314725612</v>
      </c>
      <c r="S609" s="5">
        <v>73.23415537641462</v>
      </c>
      <c r="T609" s="5">
        <v>79.554094187680562</v>
      </c>
      <c r="U609" s="5">
        <v>89.640218827762311</v>
      </c>
      <c r="V609" s="5">
        <v>82.559452608466316</v>
      </c>
      <c r="W609" s="5">
        <v>77.51249476223569</v>
      </c>
      <c r="X609" s="5">
        <v>75.988871528038828</v>
      </c>
      <c r="Y609" s="5">
        <v>84.727023449262688</v>
      </c>
      <c r="Z609" s="3">
        <f t="shared" si="144"/>
        <v>14.747799337813333</v>
      </c>
      <c r="AA609" s="3">
        <f t="shared" si="145"/>
        <v>12.620457819990705</v>
      </c>
      <c r="AB609" s="3">
        <f t="shared" si="146"/>
        <v>7.7364253780313632</v>
      </c>
      <c r="AC609" s="3">
        <f t="shared" si="147"/>
        <v>8.206507147359531</v>
      </c>
      <c r="AD609" s="3">
        <f t="shared" si="148"/>
        <v>4.0166852523763765</v>
      </c>
      <c r="AE609" s="3">
        <f t="shared" si="149"/>
        <v>-3.005358420785754</v>
      </c>
      <c r="AF609" s="3">
        <f t="shared" si="150"/>
        <v>-7.2145286870269985</v>
      </c>
      <c r="AG609" s="18">
        <f t="shared" si="151"/>
        <v>3.3127247303560239</v>
      </c>
      <c r="AH609" s="3">
        <f t="shared" si="152"/>
        <v>11.43507460745731</v>
      </c>
      <c r="AI609" s="3">
        <f t="shared" si="153"/>
        <v>-2.0597124684735206</v>
      </c>
      <c r="AJ609" s="3">
        <f t="shared" si="154"/>
        <v>-10.614543438287583</v>
      </c>
      <c r="AK609" s="3">
        <f t="shared" si="155"/>
        <v>-4.4247716859346156</v>
      </c>
      <c r="AL609" s="3">
        <f t="shared" si="156"/>
        <v>-10.086124640081749</v>
      </c>
      <c r="AM609" s="3">
        <f t="shared" si="157"/>
        <v>1.5236232341968616</v>
      </c>
      <c r="AN609" t="str">
        <f t="shared" si="158"/>
        <v>BI-RUI-P003LD</v>
      </c>
      <c r="AO609" t="str">
        <f t="shared" si="159"/>
        <v>BI-RUI-P003LD</v>
      </c>
    </row>
    <row r="610" spans="1:41">
      <c r="A610" s="1">
        <v>489</v>
      </c>
      <c r="B610" t="s">
        <v>32</v>
      </c>
      <c r="C610" t="s">
        <v>112</v>
      </c>
      <c r="E610" s="5">
        <v>68.545827499870114</v>
      </c>
      <c r="F610" s="5">
        <v>71.404907794579103</v>
      </c>
      <c r="G610" s="5">
        <v>60.164074118422697</v>
      </c>
      <c r="H610" s="5">
        <v>69.563459398721221</v>
      </c>
      <c r="I610" s="5">
        <v>74.184999499003268</v>
      </c>
      <c r="J610" s="5">
        <v>60.503286473249453</v>
      </c>
      <c r="K610" s="5">
        <v>70.493222644422275</v>
      </c>
      <c r="L610" s="5">
        <v>74.119367058108793</v>
      </c>
      <c r="M610" s="5">
        <v>61.136418358518313</v>
      </c>
      <c r="N610" s="5">
        <v>71.620320483701036</v>
      </c>
      <c r="O610" s="5">
        <v>75.652645225149598</v>
      </c>
      <c r="P610" s="5">
        <v>64.248790415114755</v>
      </c>
      <c r="Q610" s="5">
        <v>73.712945690072004</v>
      </c>
      <c r="R610" s="5">
        <v>80.058218574347464</v>
      </c>
      <c r="S610" s="5">
        <v>68.476218151331906</v>
      </c>
      <c r="T610" s="5">
        <v>79.110324255119963</v>
      </c>
      <c r="U610" s="5">
        <v>85.689663192236054</v>
      </c>
      <c r="V610" s="5">
        <v>79.549743138968324</v>
      </c>
      <c r="W610" s="5">
        <v>76.339355750579074</v>
      </c>
      <c r="X610" s="5">
        <v>75.979352276816044</v>
      </c>
      <c r="Y610" s="5">
        <v>70.124621990833461</v>
      </c>
      <c r="Z610" s="3">
        <f t="shared" si="144"/>
        <v>8.3817533814474174</v>
      </c>
      <c r="AA610" s="3">
        <f t="shared" si="145"/>
        <v>9.0601729254717682</v>
      </c>
      <c r="AB610" s="3">
        <f t="shared" si="146"/>
        <v>9.3568042859039622</v>
      </c>
      <c r="AC610" s="3">
        <f t="shared" si="147"/>
        <v>7.3715300685862815</v>
      </c>
      <c r="AD610" s="3">
        <f t="shared" si="148"/>
        <v>5.236727538740098</v>
      </c>
      <c r="AE610" s="3">
        <f t="shared" si="149"/>
        <v>-0.43941888384836147</v>
      </c>
      <c r="AF610" s="3">
        <f t="shared" si="150"/>
        <v>6.2147337597456129</v>
      </c>
      <c r="AG610" s="18">
        <f t="shared" si="151"/>
        <v>-2.8590802947089884</v>
      </c>
      <c r="AH610" s="3">
        <f t="shared" si="152"/>
        <v>11.240833676156406</v>
      </c>
      <c r="AI610" s="3">
        <f t="shared" si="153"/>
        <v>-3.626144413686518</v>
      </c>
      <c r="AJ610" s="3">
        <f t="shared" si="154"/>
        <v>-4.0323247414485621</v>
      </c>
      <c r="AK610" s="3">
        <f t="shared" si="155"/>
        <v>-6.3452728842754595</v>
      </c>
      <c r="AL610" s="3">
        <f t="shared" si="156"/>
        <v>-6.5793389371160913</v>
      </c>
      <c r="AM610" s="3">
        <f t="shared" si="157"/>
        <v>0.36000347376302955</v>
      </c>
      <c r="AN610" t="str">
        <f t="shared" si="158"/>
        <v/>
      </c>
      <c r="AO610" t="str">
        <f t="shared" si="159"/>
        <v>BI-RUI-P003LD</v>
      </c>
    </row>
    <row r="611" spans="1:41">
      <c r="A611" s="1">
        <v>51</v>
      </c>
      <c r="B611" t="s">
        <v>33</v>
      </c>
      <c r="C611" t="s">
        <v>112</v>
      </c>
      <c r="E611" s="5">
        <v>73.158519554851424</v>
      </c>
      <c r="F611" s="5">
        <v>74.109125604177677</v>
      </c>
      <c r="G611" s="5">
        <v>62.16262047746801</v>
      </c>
      <c r="H611" s="5">
        <v>72.679280262836215</v>
      </c>
      <c r="I611" s="5">
        <v>74.48546611700823</v>
      </c>
      <c r="J611" s="5">
        <v>62.740879339067867</v>
      </c>
      <c r="K611" s="5">
        <v>70.88727656535201</v>
      </c>
      <c r="L611" s="5">
        <v>79.232595410332351</v>
      </c>
      <c r="M611" s="5">
        <v>68.521920892943939</v>
      </c>
      <c r="N611" s="5">
        <v>72.648068353604629</v>
      </c>
      <c r="O611" s="5">
        <v>77.398488801793604</v>
      </c>
      <c r="P611" s="5">
        <v>66.341799410039215</v>
      </c>
      <c r="Q611" s="5">
        <v>74.966938791320132</v>
      </c>
      <c r="R611" s="5">
        <v>79.986687662856909</v>
      </c>
      <c r="S611" s="5">
        <v>69.147596032369734</v>
      </c>
      <c r="T611" s="5">
        <v>79.445676091522699</v>
      </c>
      <c r="U611" s="5">
        <v>83.542551415785638</v>
      </c>
      <c r="V611" s="5">
        <v>72.470988329866614</v>
      </c>
      <c r="W611" s="5">
        <v>79.181016329567427</v>
      </c>
      <c r="X611" s="5">
        <v>77.362093925110159</v>
      </c>
      <c r="Y611" s="5">
        <v>67.908837493239147</v>
      </c>
      <c r="Z611" s="3">
        <f t="shared" si="144"/>
        <v>10.995899077383413</v>
      </c>
      <c r="AA611" s="3">
        <f t="shared" si="145"/>
        <v>9.9384009237683486</v>
      </c>
      <c r="AB611" s="3">
        <f t="shared" si="146"/>
        <v>2.3653556724080715</v>
      </c>
      <c r="AC611" s="3">
        <f t="shared" si="147"/>
        <v>6.3062689435654136</v>
      </c>
      <c r="AD611" s="3">
        <f t="shared" si="148"/>
        <v>5.8193427589503983</v>
      </c>
      <c r="AE611" s="3">
        <f t="shared" si="149"/>
        <v>6.9746877616560852</v>
      </c>
      <c r="AF611" s="3">
        <f t="shared" si="150"/>
        <v>11.27217883632828</v>
      </c>
      <c r="AG611" s="18">
        <f t="shared" si="151"/>
        <v>-0.95060604932625381</v>
      </c>
      <c r="AH611" s="3">
        <f t="shared" si="152"/>
        <v>11.946505126709667</v>
      </c>
      <c r="AI611" s="3">
        <f t="shared" si="153"/>
        <v>-8.3453188449803406</v>
      </c>
      <c r="AJ611" s="3">
        <f t="shared" si="154"/>
        <v>-4.7504204481889758</v>
      </c>
      <c r="AK611" s="3">
        <f t="shared" si="155"/>
        <v>-5.0197488715367768</v>
      </c>
      <c r="AL611" s="3">
        <f t="shared" si="156"/>
        <v>-4.096875324262939</v>
      </c>
      <c r="AM611" s="3">
        <f t="shared" si="157"/>
        <v>1.8189224044572683</v>
      </c>
      <c r="AN611" t="str">
        <f t="shared" si="158"/>
        <v/>
      </c>
      <c r="AO611" t="str">
        <f t="shared" si="159"/>
        <v>BI-RUI-P003LD</v>
      </c>
    </row>
    <row r="612" spans="1:41">
      <c r="A612" s="1">
        <v>552</v>
      </c>
      <c r="B612" t="s">
        <v>34</v>
      </c>
      <c r="C612" t="s">
        <v>112</v>
      </c>
      <c r="E612" s="5">
        <v>75.150998048909798</v>
      </c>
      <c r="F612" s="5">
        <v>74.936412710068538</v>
      </c>
      <c r="G612" s="5">
        <v>63.486254964600043</v>
      </c>
      <c r="H612" s="5">
        <v>71.014975030916744</v>
      </c>
      <c r="I612" s="5">
        <v>73.805292933126751</v>
      </c>
      <c r="J612" s="5">
        <v>63.400810245442429</v>
      </c>
      <c r="K612" s="5">
        <v>71.468441322540954</v>
      </c>
      <c r="L612" s="5">
        <v>75.916616925965812</v>
      </c>
      <c r="M612" s="5">
        <v>64.358611553305096</v>
      </c>
      <c r="N612" s="5">
        <v>71.615435402280696</v>
      </c>
      <c r="O612" s="5">
        <v>77.181564945674253</v>
      </c>
      <c r="P612" s="5">
        <v>64.701304703113266</v>
      </c>
      <c r="Q612" s="5">
        <v>74.354722608108943</v>
      </c>
      <c r="R612" s="5">
        <v>80.964913335514353</v>
      </c>
      <c r="S612" s="5">
        <v>71.139242642534299</v>
      </c>
      <c r="T612" s="5">
        <v>80.152095481984858</v>
      </c>
      <c r="U612" s="5">
        <v>85.740272698004375</v>
      </c>
      <c r="V612" s="5">
        <v>75.024506264558099</v>
      </c>
      <c r="W612" s="5">
        <v>79.675741975444097</v>
      </c>
      <c r="X612" s="5">
        <v>75.325095331461796</v>
      </c>
      <c r="Y612" s="5">
        <v>69.283402086870424</v>
      </c>
      <c r="Z612" s="3">
        <f t="shared" si="144"/>
        <v>11.664743084309755</v>
      </c>
      <c r="AA612" s="3">
        <f t="shared" si="145"/>
        <v>7.6141647854743155</v>
      </c>
      <c r="AB612" s="3">
        <f t="shared" si="146"/>
        <v>7.1098297692358585</v>
      </c>
      <c r="AC612" s="3">
        <f t="shared" si="147"/>
        <v>6.9141306991674298</v>
      </c>
      <c r="AD612" s="3">
        <f t="shared" si="148"/>
        <v>3.2154799655746444</v>
      </c>
      <c r="AE612" s="3">
        <f t="shared" si="149"/>
        <v>5.1275892174267597</v>
      </c>
      <c r="AF612" s="3">
        <f t="shared" si="150"/>
        <v>10.392339888573673</v>
      </c>
      <c r="AG612" s="18">
        <f t="shared" si="151"/>
        <v>0.21458533884126041</v>
      </c>
      <c r="AH612" s="3">
        <f t="shared" si="152"/>
        <v>11.450157745468495</v>
      </c>
      <c r="AI612" s="3">
        <f t="shared" si="153"/>
        <v>-4.4481756034248576</v>
      </c>
      <c r="AJ612" s="3">
        <f t="shared" si="154"/>
        <v>-5.5661295433935578</v>
      </c>
      <c r="AK612" s="3">
        <f t="shared" si="155"/>
        <v>-6.6101907274054099</v>
      </c>
      <c r="AL612" s="3">
        <f t="shared" si="156"/>
        <v>-5.5881772160195169</v>
      </c>
      <c r="AM612" s="3">
        <f t="shared" si="157"/>
        <v>4.3506466439823015</v>
      </c>
      <c r="AN612" t="str">
        <f t="shared" si="158"/>
        <v/>
      </c>
      <c r="AO612" t="str">
        <f t="shared" si="159"/>
        <v>BI-RUI-P003LD</v>
      </c>
    </row>
    <row r="613" spans="1:41">
      <c r="A613" s="1">
        <v>426</v>
      </c>
      <c r="B613" t="s">
        <v>35</v>
      </c>
      <c r="C613" t="s">
        <v>112</v>
      </c>
      <c r="E613" s="5">
        <v>72.039269708406778</v>
      </c>
      <c r="F613" s="5">
        <v>76.368629778206582</v>
      </c>
      <c r="G613" s="5">
        <v>62.990738000976151</v>
      </c>
      <c r="H613" s="5">
        <v>73.174278387059161</v>
      </c>
      <c r="I613" s="5">
        <v>78.650554856902374</v>
      </c>
      <c r="J613" s="5">
        <v>63.325031886838758</v>
      </c>
      <c r="K613" s="5">
        <v>74.640183938777483</v>
      </c>
      <c r="L613" s="5">
        <v>78.96888453515713</v>
      </c>
      <c r="M613" s="5">
        <v>67.728451202342114</v>
      </c>
      <c r="N613" s="5">
        <v>73.961914229593674</v>
      </c>
      <c r="O613" s="5">
        <v>79.956699706901347</v>
      </c>
      <c r="P613" s="5">
        <v>66.40695557993007</v>
      </c>
      <c r="Q613" s="5">
        <v>76.359344850481364</v>
      </c>
      <c r="R613" s="5">
        <v>82.470160251310816</v>
      </c>
      <c r="S613" s="5">
        <v>73.94268466717827</v>
      </c>
      <c r="T613" s="5">
        <v>80.088201594775484</v>
      </c>
      <c r="U613" s="5">
        <v>83.832614207626932</v>
      </c>
      <c r="V613" s="5">
        <v>73.207911994395261</v>
      </c>
      <c r="W613" s="5">
        <v>78.653252125570404</v>
      </c>
      <c r="X613" s="5">
        <v>77.523162272360679</v>
      </c>
      <c r="Y613" s="5">
        <v>67.089615647598976</v>
      </c>
      <c r="Z613" s="3">
        <f t="shared" si="144"/>
        <v>9.0485317074306266</v>
      </c>
      <c r="AA613" s="3">
        <f t="shared" si="145"/>
        <v>9.8492465002204028</v>
      </c>
      <c r="AB613" s="3">
        <f t="shared" si="146"/>
        <v>6.9117327364353685</v>
      </c>
      <c r="AC613" s="3">
        <f t="shared" si="147"/>
        <v>7.5549586496636039</v>
      </c>
      <c r="AD613" s="3">
        <f t="shared" si="148"/>
        <v>2.4166601833030938</v>
      </c>
      <c r="AE613" s="3">
        <f t="shared" si="149"/>
        <v>6.8802896003802232</v>
      </c>
      <c r="AF613" s="3">
        <f t="shared" si="150"/>
        <v>11.563636477971428</v>
      </c>
      <c r="AG613" s="18">
        <f t="shared" si="151"/>
        <v>-4.3293600697998045</v>
      </c>
      <c r="AH613" s="3">
        <f t="shared" si="152"/>
        <v>13.377891777230431</v>
      </c>
      <c r="AI613" s="3">
        <f t="shared" si="153"/>
        <v>-4.3287005963796474</v>
      </c>
      <c r="AJ613" s="3">
        <f t="shared" si="154"/>
        <v>-5.9947854773076727</v>
      </c>
      <c r="AK613" s="3">
        <f t="shared" si="155"/>
        <v>-6.110815400829452</v>
      </c>
      <c r="AL613" s="3">
        <f t="shared" si="156"/>
        <v>-3.7444126128514483</v>
      </c>
      <c r="AM613" s="3">
        <f t="shared" si="157"/>
        <v>1.130089853209725</v>
      </c>
      <c r="AN613" t="str">
        <f t="shared" si="158"/>
        <v/>
      </c>
      <c r="AO613" t="str">
        <f t="shared" si="159"/>
        <v>BI-RUI-P003LD</v>
      </c>
    </row>
    <row r="614" spans="1:41">
      <c r="A614" s="1">
        <v>363</v>
      </c>
      <c r="B614" t="s">
        <v>36</v>
      </c>
      <c r="C614" t="s">
        <v>112</v>
      </c>
      <c r="E614" s="5">
        <v>73.252598917730964</v>
      </c>
      <c r="F614" s="5">
        <v>78.618008057670096</v>
      </c>
      <c r="G614" s="5">
        <v>66.786370070118778</v>
      </c>
      <c r="H614" s="5">
        <v>73.804240147542288</v>
      </c>
      <c r="I614" s="5">
        <v>77.814658375712199</v>
      </c>
      <c r="J614" s="5">
        <v>64.862004675444538</v>
      </c>
      <c r="K614" s="5">
        <v>73.489484164359354</v>
      </c>
      <c r="L614" s="5">
        <v>79.879583651787144</v>
      </c>
      <c r="M614" s="5">
        <v>65.472464562841793</v>
      </c>
      <c r="N614" s="5">
        <v>74.401338489941196</v>
      </c>
      <c r="O614" s="5">
        <v>79.746198109902139</v>
      </c>
      <c r="P614" s="5">
        <v>66.080920784667668</v>
      </c>
      <c r="Q614" s="5">
        <v>77.18321786163844</v>
      </c>
      <c r="R614" s="5">
        <v>82.763901725107274</v>
      </c>
      <c r="S614" s="5">
        <v>74.030367626438377</v>
      </c>
      <c r="T614" s="5">
        <v>77.742068782891621</v>
      </c>
      <c r="U614" s="5">
        <v>81.346868232683377</v>
      </c>
      <c r="V614" s="5">
        <v>75.109956943924203</v>
      </c>
      <c r="W614" s="5">
        <v>76.236558481363431</v>
      </c>
      <c r="X614" s="5">
        <v>78.259858352142203</v>
      </c>
      <c r="Y614" s="5">
        <v>68.849412626859433</v>
      </c>
      <c r="Z614" s="3">
        <f t="shared" si="144"/>
        <v>6.4662288476121859</v>
      </c>
      <c r="AA614" s="3">
        <f t="shared" si="145"/>
        <v>8.9422354720977495</v>
      </c>
      <c r="AB614" s="3">
        <f t="shared" si="146"/>
        <v>8.0170196015175605</v>
      </c>
      <c r="AC614" s="3">
        <f t="shared" si="147"/>
        <v>8.3204177052735275</v>
      </c>
      <c r="AD614" s="3">
        <f t="shared" si="148"/>
        <v>3.1528502352000629</v>
      </c>
      <c r="AE614" s="3">
        <f t="shared" si="149"/>
        <v>2.6321118389674183</v>
      </c>
      <c r="AF614" s="3">
        <f t="shared" si="150"/>
        <v>7.3871458545039985</v>
      </c>
      <c r="AG614" s="18">
        <f t="shared" si="151"/>
        <v>-5.3654091399391319</v>
      </c>
      <c r="AH614" s="3">
        <f t="shared" si="152"/>
        <v>11.831637987551318</v>
      </c>
      <c r="AI614" s="3">
        <f t="shared" si="153"/>
        <v>-6.3900994874277899</v>
      </c>
      <c r="AJ614" s="3">
        <f t="shared" si="154"/>
        <v>-5.3448596199609426</v>
      </c>
      <c r="AK614" s="3">
        <f t="shared" si="155"/>
        <v>-5.5806838634688347</v>
      </c>
      <c r="AL614" s="3">
        <f t="shared" si="156"/>
        <v>-3.6047994497917557</v>
      </c>
      <c r="AM614" s="3">
        <f t="shared" si="157"/>
        <v>-2.0232998707787715</v>
      </c>
      <c r="AN614" t="str">
        <f t="shared" si="158"/>
        <v/>
      </c>
      <c r="AO614" t="str">
        <f t="shared" si="159"/>
        <v>BI-RUI-P003LD</v>
      </c>
    </row>
    <row r="615" spans="1:41">
      <c r="A615" s="1">
        <v>114</v>
      </c>
      <c r="B615" t="s">
        <v>37</v>
      </c>
      <c r="C615" t="s">
        <v>112</v>
      </c>
      <c r="E615" s="5">
        <v>77.155386110304335</v>
      </c>
      <c r="F615" s="5">
        <v>83.272488089834624</v>
      </c>
      <c r="G615" s="5">
        <v>78.946507862546696</v>
      </c>
      <c r="H615" s="5">
        <v>80.093804129998531</v>
      </c>
      <c r="I615" s="5">
        <v>82.807052497100543</v>
      </c>
      <c r="J615" s="5">
        <v>76.444958976938281</v>
      </c>
      <c r="K615" s="5">
        <v>82.089185903809735</v>
      </c>
      <c r="L615" s="5">
        <v>81.42625695802549</v>
      </c>
      <c r="M615" s="5">
        <v>81.572936685893339</v>
      </c>
      <c r="N615" s="5">
        <v>80.851245262197921</v>
      </c>
      <c r="O615" s="5">
        <v>84.389039943921048</v>
      </c>
      <c r="P615" s="5">
        <v>80.805506263695634</v>
      </c>
      <c r="Q615" s="5">
        <v>81.034961354127759</v>
      </c>
      <c r="R615" s="5">
        <v>88.662166899316688</v>
      </c>
      <c r="S615" s="5">
        <v>83.534956858997703</v>
      </c>
      <c r="T615" s="5">
        <v>85.956124552583304</v>
      </c>
      <c r="U615" s="5">
        <v>89.510603090179686</v>
      </c>
      <c r="V615" s="5">
        <v>83.254290237017727</v>
      </c>
      <c r="W615" s="5">
        <v>81.713042334690044</v>
      </c>
      <c r="X615" s="5">
        <v>84.955605135327176</v>
      </c>
      <c r="Y615" s="5">
        <v>86.728385850244678</v>
      </c>
      <c r="Z615" s="3">
        <f t="shared" si="144"/>
        <v>-1.7911217522423613</v>
      </c>
      <c r="AA615" s="3">
        <f t="shared" si="145"/>
        <v>3.6488451530602504</v>
      </c>
      <c r="AB615" s="3">
        <f t="shared" si="146"/>
        <v>0.51624921791639622</v>
      </c>
      <c r="AC615" s="3">
        <f t="shared" si="147"/>
        <v>4.5738998502287131E-2</v>
      </c>
      <c r="AD615" s="3">
        <f t="shared" si="148"/>
        <v>-2.4999955048699434</v>
      </c>
      <c r="AE615" s="3">
        <f t="shared" si="149"/>
        <v>2.7018343155655771</v>
      </c>
      <c r="AF615" s="3">
        <f t="shared" si="150"/>
        <v>-5.0153435155546333</v>
      </c>
      <c r="AG615" s="18">
        <f t="shared" si="151"/>
        <v>-6.1171019795302897</v>
      </c>
      <c r="AH615" s="3">
        <f t="shared" si="152"/>
        <v>4.3259802272879284</v>
      </c>
      <c r="AI615" s="3">
        <f t="shared" si="153"/>
        <v>0.66292894578424466</v>
      </c>
      <c r="AJ615" s="3">
        <f t="shared" si="154"/>
        <v>-3.5377946817231276</v>
      </c>
      <c r="AK615" s="3">
        <f t="shared" si="155"/>
        <v>-7.6272055451889287</v>
      </c>
      <c r="AL615" s="3">
        <f t="shared" si="156"/>
        <v>-3.5544785375963812</v>
      </c>
      <c r="AM615" s="3">
        <f t="shared" si="157"/>
        <v>-3.2425628006371312</v>
      </c>
      <c r="AN615" t="str">
        <f t="shared" si="158"/>
        <v>BI-RUI-P003LD</v>
      </c>
      <c r="AO615" t="str">
        <f t="shared" si="159"/>
        <v>BI-RUI-P003LD</v>
      </c>
    </row>
    <row r="616" spans="1:41">
      <c r="A616" s="1">
        <v>735</v>
      </c>
      <c r="B616" t="s">
        <v>38</v>
      </c>
      <c r="C616" t="s">
        <v>112</v>
      </c>
      <c r="E616" s="5">
        <v>71.384563723911327</v>
      </c>
      <c r="F616" s="5">
        <v>75.688453912286377</v>
      </c>
      <c r="G616" s="5">
        <v>63.1041860160488</v>
      </c>
      <c r="H616" s="5">
        <v>72.23216040380359</v>
      </c>
      <c r="I616" s="5">
        <v>75.54487932439082</v>
      </c>
      <c r="J616" s="5">
        <v>63.572391732408107</v>
      </c>
      <c r="K616" s="5">
        <v>71.235994948997728</v>
      </c>
      <c r="L616" s="5">
        <v>75.089210164106944</v>
      </c>
      <c r="M616" s="5">
        <v>64.596780674027215</v>
      </c>
      <c r="N616" s="5">
        <v>71.617448007656364</v>
      </c>
      <c r="O616" s="5">
        <v>76.141776142276726</v>
      </c>
      <c r="P616" s="5">
        <v>62.072945238992901</v>
      </c>
      <c r="Q616" s="5">
        <v>72.418239861503011</v>
      </c>
      <c r="R616" s="5">
        <v>82.745652666801007</v>
      </c>
      <c r="S616" s="5">
        <v>73.836935847999641</v>
      </c>
      <c r="T616" s="5">
        <v>76.606672001774342</v>
      </c>
      <c r="U616" s="5">
        <v>79.49715778080855</v>
      </c>
      <c r="V616" s="5">
        <v>68.696133410027414</v>
      </c>
      <c r="W616" s="5">
        <v>74.091493050221203</v>
      </c>
      <c r="X616" s="5">
        <v>75.635531528296923</v>
      </c>
      <c r="Y616" s="5">
        <v>64.361011897492929</v>
      </c>
      <c r="Z616" s="3">
        <f t="shared" si="144"/>
        <v>8.2803777078625274</v>
      </c>
      <c r="AA616" s="3">
        <f t="shared" si="145"/>
        <v>8.6597686713954829</v>
      </c>
      <c r="AB616" s="3">
        <f t="shared" si="146"/>
        <v>6.639214274970513</v>
      </c>
      <c r="AC616" s="3">
        <f t="shared" si="147"/>
        <v>9.5445027686634631</v>
      </c>
      <c r="AD616" s="3">
        <f t="shared" si="148"/>
        <v>-1.4186959864966298</v>
      </c>
      <c r="AE616" s="3">
        <f t="shared" si="149"/>
        <v>7.9105385917469278</v>
      </c>
      <c r="AF616" s="3">
        <f t="shared" si="150"/>
        <v>9.7304811527282737</v>
      </c>
      <c r="AG616" s="18">
        <f t="shared" si="151"/>
        <v>-4.3038901883750498</v>
      </c>
      <c r="AH616" s="3">
        <f t="shared" si="152"/>
        <v>12.584267896237577</v>
      </c>
      <c r="AI616" s="3">
        <f t="shared" si="153"/>
        <v>-3.8532152151092163</v>
      </c>
      <c r="AJ616" s="3">
        <f t="shared" si="154"/>
        <v>-4.5243281346203617</v>
      </c>
      <c r="AK616" s="3">
        <f t="shared" si="155"/>
        <v>-10.327412805297996</v>
      </c>
      <c r="AL616" s="3">
        <f t="shared" si="156"/>
        <v>-2.8904857790342078</v>
      </c>
      <c r="AM616" s="3">
        <f t="shared" si="157"/>
        <v>-1.5440384780757199</v>
      </c>
      <c r="AN616" t="str">
        <f t="shared" si="158"/>
        <v/>
      </c>
      <c r="AO616" t="str">
        <f t="shared" si="159"/>
        <v>BI-RUI-P003LD</v>
      </c>
    </row>
    <row r="617" spans="1:41">
      <c r="A617" s="1">
        <v>675</v>
      </c>
      <c r="B617" t="s">
        <v>39</v>
      </c>
      <c r="C617" t="s">
        <v>112</v>
      </c>
      <c r="E617" s="5">
        <v>72.796606545869679</v>
      </c>
      <c r="F617" s="5">
        <v>82.95811962203706</v>
      </c>
      <c r="G617" s="5">
        <v>64.40501408652932</v>
      </c>
      <c r="H617" s="5">
        <v>73.324383867108139</v>
      </c>
      <c r="I617" s="5">
        <v>83.667185937325399</v>
      </c>
      <c r="J617" s="5">
        <v>73.446227907184578</v>
      </c>
      <c r="K617" s="5">
        <v>73.975961828282138</v>
      </c>
      <c r="L617" s="5">
        <v>74.782550069540989</v>
      </c>
      <c r="M617" s="5">
        <v>62.50387421890089</v>
      </c>
      <c r="N617" s="5">
        <v>75.343896311372532</v>
      </c>
      <c r="O617" s="5">
        <v>76.585356911072537</v>
      </c>
      <c r="P617" s="5">
        <v>62.195445395353808</v>
      </c>
      <c r="Q617" s="5">
        <v>74.868218955211489</v>
      </c>
      <c r="R617" s="5">
        <v>81.067371872600916</v>
      </c>
      <c r="S617" s="5">
        <v>69.212374940829363</v>
      </c>
      <c r="T617" s="5">
        <v>78.579499154384678</v>
      </c>
      <c r="U617" s="5">
        <v>82.204894016111979</v>
      </c>
      <c r="V617" s="5">
        <v>70.492838758336973</v>
      </c>
      <c r="W617" s="5">
        <v>77.949041612645857</v>
      </c>
      <c r="X617" s="5">
        <v>75.899943951257654</v>
      </c>
      <c r="Y617" s="5">
        <v>67.155051106311532</v>
      </c>
      <c r="Z617" s="3">
        <f t="shared" si="144"/>
        <v>8.3915924593403588</v>
      </c>
      <c r="AA617" s="3">
        <f t="shared" si="145"/>
        <v>-0.12184404007643934</v>
      </c>
      <c r="AB617" s="3">
        <f t="shared" si="146"/>
        <v>11.472087609381248</v>
      </c>
      <c r="AC617" s="3">
        <f t="shared" si="147"/>
        <v>13.148450916018724</v>
      </c>
      <c r="AD617" s="3">
        <f t="shared" si="148"/>
        <v>5.6558440143821258</v>
      </c>
      <c r="AE617" s="3">
        <f t="shared" si="149"/>
        <v>8.086660396047705</v>
      </c>
      <c r="AF617" s="3">
        <f t="shared" si="150"/>
        <v>10.793990506334325</v>
      </c>
      <c r="AG617" s="18">
        <f t="shared" si="151"/>
        <v>-10.161513076167381</v>
      </c>
      <c r="AH617" s="3">
        <f t="shared" si="152"/>
        <v>18.55310553550774</v>
      </c>
      <c r="AI617" s="3">
        <f t="shared" si="153"/>
        <v>-0.80658824125885076</v>
      </c>
      <c r="AJ617" s="3">
        <f t="shared" si="154"/>
        <v>-1.2414605997000052</v>
      </c>
      <c r="AK617" s="3">
        <f t="shared" si="155"/>
        <v>-6.1991529173894264</v>
      </c>
      <c r="AL617" s="3">
        <f t="shared" si="156"/>
        <v>-3.6253948617273011</v>
      </c>
      <c r="AM617" s="3">
        <f t="shared" si="157"/>
        <v>2.0490976613882026</v>
      </c>
      <c r="AN617" t="str">
        <f t="shared" si="158"/>
        <v/>
      </c>
      <c r="AO617" t="str">
        <f t="shared" si="159"/>
        <v>BI-RUI-P003LD</v>
      </c>
    </row>
    <row r="618" spans="1:41">
      <c r="A618" s="1">
        <v>613</v>
      </c>
      <c r="B618" t="s">
        <v>40</v>
      </c>
      <c r="C618" t="s">
        <v>112</v>
      </c>
      <c r="E618" s="5">
        <v>69.90655361078511</v>
      </c>
      <c r="F618" s="5">
        <v>70.84309274678742</v>
      </c>
      <c r="G618" s="5">
        <v>60.483088363505658</v>
      </c>
      <c r="H618" s="5">
        <v>70.902281899227759</v>
      </c>
      <c r="I618" s="5">
        <v>75.897065845942137</v>
      </c>
      <c r="J618" s="5">
        <v>61.665386205156253</v>
      </c>
      <c r="K618" s="5">
        <v>70.936032768711371</v>
      </c>
      <c r="L618" s="5">
        <v>71.947448718941089</v>
      </c>
      <c r="M618" s="5">
        <v>62.596398723091873</v>
      </c>
      <c r="N618" s="5">
        <v>72.750922756229187</v>
      </c>
      <c r="O618" s="5">
        <v>74.206020513495702</v>
      </c>
      <c r="P618" s="5">
        <v>64.204733380898219</v>
      </c>
      <c r="Q618" s="5">
        <v>72.949194044110357</v>
      </c>
      <c r="R618" s="5">
        <v>82.33086273117388</v>
      </c>
      <c r="S618" s="5">
        <v>70.747377439795201</v>
      </c>
      <c r="T618" s="5">
        <v>80.477492333902887</v>
      </c>
      <c r="U618" s="5">
        <v>85.714945854957222</v>
      </c>
      <c r="V618" s="5">
        <v>74.916303652584986</v>
      </c>
      <c r="W618" s="5">
        <v>77.683518179302567</v>
      </c>
      <c r="X618" s="5">
        <v>72.422581877076212</v>
      </c>
      <c r="Y618" s="5">
        <v>67.797716779750232</v>
      </c>
      <c r="Z618" s="3">
        <f t="shared" si="144"/>
        <v>9.4234652472794522</v>
      </c>
      <c r="AA618" s="3">
        <f t="shared" si="145"/>
        <v>9.2368956940715066</v>
      </c>
      <c r="AB618" s="3">
        <f t="shared" si="146"/>
        <v>8.3396340456194977</v>
      </c>
      <c r="AC618" s="3">
        <f t="shared" si="147"/>
        <v>8.5461893753309681</v>
      </c>
      <c r="AD618" s="3">
        <f t="shared" si="148"/>
        <v>2.2018166043151552</v>
      </c>
      <c r="AE618" s="3">
        <f t="shared" si="149"/>
        <v>5.5611886813179012</v>
      </c>
      <c r="AF618" s="3">
        <f t="shared" si="150"/>
        <v>9.8858013995523351</v>
      </c>
      <c r="AG618" s="18">
        <f t="shared" si="151"/>
        <v>-0.93653913600230965</v>
      </c>
      <c r="AH618" s="3">
        <f t="shared" si="152"/>
        <v>10.360004383281762</v>
      </c>
      <c r="AI618" s="3">
        <f t="shared" si="153"/>
        <v>-1.0114159502297184</v>
      </c>
      <c r="AJ618" s="3">
        <f t="shared" si="154"/>
        <v>-1.4550977572665147</v>
      </c>
      <c r="AK618" s="3">
        <f t="shared" si="155"/>
        <v>-9.3816686870635237</v>
      </c>
      <c r="AL618" s="3">
        <f t="shared" si="156"/>
        <v>-5.2374535210543343</v>
      </c>
      <c r="AM618" s="3">
        <f t="shared" si="157"/>
        <v>5.2609363022263551</v>
      </c>
      <c r="AN618" t="str">
        <f t="shared" si="158"/>
        <v/>
      </c>
      <c r="AO618" t="str">
        <f t="shared" si="159"/>
        <v>BI-RUI-P003LD</v>
      </c>
    </row>
    <row r="619" spans="1:41" s="12" customFormat="1">
      <c r="A619" s="1">
        <v>175</v>
      </c>
      <c r="B619" s="12" t="s">
        <v>41</v>
      </c>
      <c r="C619" s="12" t="s">
        <v>112</v>
      </c>
      <c r="D619"/>
      <c r="E619" s="5">
        <v>70.755786460058133</v>
      </c>
      <c r="F619" s="5">
        <v>76.82522397572221</v>
      </c>
      <c r="G619" s="5">
        <v>60.523717316147419</v>
      </c>
      <c r="H619" s="5">
        <v>72.817951445837096</v>
      </c>
      <c r="I619" s="5">
        <v>77.843018350241096</v>
      </c>
      <c r="J619" s="5">
        <v>61.798054370050238</v>
      </c>
      <c r="K619" s="5">
        <v>80.826994480748112</v>
      </c>
      <c r="L619" s="5">
        <v>85.946773489715099</v>
      </c>
      <c r="M619" s="5">
        <v>76.641851014971465</v>
      </c>
      <c r="N619" s="5">
        <v>74.306633130620668</v>
      </c>
      <c r="O619" s="5">
        <v>79.317264892313418</v>
      </c>
      <c r="P619" s="5">
        <v>68.20682087967802</v>
      </c>
      <c r="Q619" s="5">
        <v>74.733395616469693</v>
      </c>
      <c r="R619" s="5">
        <v>82.374442632798193</v>
      </c>
      <c r="S619" s="5">
        <v>68.260277713566552</v>
      </c>
      <c r="T619" s="5">
        <v>79.529437870969275</v>
      </c>
      <c r="U619" s="5">
        <v>81.882393887766526</v>
      </c>
      <c r="V619" s="5">
        <v>69.388240074474595</v>
      </c>
      <c r="W619" s="5">
        <v>76.126040995713453</v>
      </c>
      <c r="X619" s="5">
        <v>73.950579921560092</v>
      </c>
      <c r="Y619" s="5">
        <v>63.268460918068868</v>
      </c>
      <c r="Z619" s="3">
        <f t="shared" si="144"/>
        <v>10.232069143910714</v>
      </c>
      <c r="AA619" s="3">
        <f t="shared" si="145"/>
        <v>11.019897075786858</v>
      </c>
      <c r="AB619" s="3">
        <f t="shared" si="146"/>
        <v>4.1851434657766475</v>
      </c>
      <c r="AC619" s="3">
        <f t="shared" si="147"/>
        <v>6.099812250942648</v>
      </c>
      <c r="AD619" s="3">
        <f t="shared" si="148"/>
        <v>6.4731179029031409</v>
      </c>
      <c r="AE619" s="3">
        <f t="shared" si="149"/>
        <v>10.14119779649468</v>
      </c>
      <c r="AF619" s="3">
        <f t="shared" si="150"/>
        <v>12.857580077644585</v>
      </c>
      <c r="AG619" s="18">
        <f t="shared" si="151"/>
        <v>-6.0694375156640774</v>
      </c>
      <c r="AH619" s="3">
        <f t="shared" si="152"/>
        <v>16.301506659574791</v>
      </c>
      <c r="AI619" s="3">
        <f t="shared" si="153"/>
        <v>-5.1197790089669866</v>
      </c>
      <c r="AJ619" s="3">
        <f t="shared" si="154"/>
        <v>-5.0106317616927498</v>
      </c>
      <c r="AK619" s="3">
        <f t="shared" si="155"/>
        <v>-7.6410470163284998</v>
      </c>
      <c r="AL619" s="3">
        <f t="shared" si="156"/>
        <v>-2.3529560167972505</v>
      </c>
      <c r="AM619" s="3">
        <f t="shared" si="157"/>
        <v>2.1754610741533611</v>
      </c>
      <c r="AN619" t="str">
        <f t="shared" si="158"/>
        <v/>
      </c>
      <c r="AO619" t="str">
        <f t="shared" si="159"/>
        <v>BI-RUI-P003LD</v>
      </c>
    </row>
    <row r="620" spans="1:41">
      <c r="A620" s="2">
        <v>239</v>
      </c>
      <c r="B620" t="s">
        <v>27</v>
      </c>
      <c r="C620" t="s">
        <v>113</v>
      </c>
      <c r="E620" s="5">
        <v>66.137508234760659</v>
      </c>
      <c r="F620" s="5">
        <v>69.059399865636777</v>
      </c>
      <c r="G620" s="5">
        <v>57.369202634696627</v>
      </c>
      <c r="H620" s="5">
        <v>66.131057088818523</v>
      </c>
      <c r="I620" s="5">
        <v>68.980830202660655</v>
      </c>
      <c r="J620" s="5">
        <v>57.598219452849307</v>
      </c>
      <c r="K620" s="5">
        <v>65.938397332325792</v>
      </c>
      <c r="L620" s="5">
        <v>69.948742430245389</v>
      </c>
      <c r="M620" s="5">
        <v>57.061964796696799</v>
      </c>
      <c r="N620" s="5">
        <v>66.583667259158744</v>
      </c>
      <c r="O620" s="5">
        <v>70.876656258467008</v>
      </c>
      <c r="P620" s="5">
        <v>58.484727977888049</v>
      </c>
      <c r="Q620" s="5">
        <v>69.046820994697711</v>
      </c>
      <c r="R620" s="5">
        <v>73.16253219377019</v>
      </c>
      <c r="S620" s="5">
        <v>62.468370759374743</v>
      </c>
      <c r="T620" s="5">
        <v>71.074701560693882</v>
      </c>
      <c r="U620" s="5">
        <v>75.80862817899812</v>
      </c>
      <c r="V620" s="5">
        <v>62.820263456231331</v>
      </c>
      <c r="W620" s="5">
        <v>69.013269826283633</v>
      </c>
      <c r="X620" s="5">
        <v>65.331810531941017</v>
      </c>
      <c r="Y620" s="5">
        <v>64.664812411823235</v>
      </c>
      <c r="Z620" s="3">
        <f t="shared" si="144"/>
        <v>8.768305600064032</v>
      </c>
      <c r="AA620" s="3">
        <f t="shared" si="145"/>
        <v>8.5328376359692157</v>
      </c>
      <c r="AB620" s="3">
        <f t="shared" si="146"/>
        <v>8.876432535628993</v>
      </c>
      <c r="AC620" s="3">
        <f t="shared" si="147"/>
        <v>8.0989392812706953</v>
      </c>
      <c r="AD620" s="3">
        <f t="shared" si="148"/>
        <v>6.5784502353229684</v>
      </c>
      <c r="AE620" s="3">
        <f t="shared" si="149"/>
        <v>8.254438104462551</v>
      </c>
      <c r="AF620" s="3">
        <f t="shared" si="150"/>
        <v>4.3484574144603982</v>
      </c>
      <c r="AG620" s="18">
        <f t="shared" si="151"/>
        <v>-2.921891630876118</v>
      </c>
      <c r="AH620" s="3">
        <f t="shared" si="152"/>
        <v>11.69019723094015</v>
      </c>
      <c r="AI620" s="3">
        <f t="shared" si="153"/>
        <v>-4.0103450979195969</v>
      </c>
      <c r="AJ620" s="3">
        <f t="shared" si="154"/>
        <v>-4.2929889993082639</v>
      </c>
      <c r="AK620" s="3">
        <f t="shared" si="155"/>
        <v>-4.1157111990724786</v>
      </c>
      <c r="AL620" s="3">
        <f t="shared" si="156"/>
        <v>-4.7339266183042383</v>
      </c>
      <c r="AM620" s="3">
        <f t="shared" si="157"/>
        <v>3.6814592943426163</v>
      </c>
      <c r="AN620" t="str">
        <f t="shared" si="158"/>
        <v/>
      </c>
      <c r="AO620" t="str">
        <f t="shared" si="159"/>
        <v>BI-RUI-P004LD</v>
      </c>
    </row>
    <row r="621" spans="1:41">
      <c r="A621" s="1">
        <v>302</v>
      </c>
      <c r="B621" t="s">
        <v>30</v>
      </c>
      <c r="C621" t="s">
        <v>113</v>
      </c>
      <c r="E621" s="5">
        <v>69.098159304590155</v>
      </c>
      <c r="F621" s="5">
        <v>68.849771598169099</v>
      </c>
      <c r="G621" s="5">
        <v>56.980941850786053</v>
      </c>
      <c r="H621" s="5">
        <v>66.912926299591348</v>
      </c>
      <c r="I621" s="5">
        <v>68.847872192289387</v>
      </c>
      <c r="J621" s="5">
        <v>55.471981100360317</v>
      </c>
      <c r="K621" s="5">
        <v>66.974267071650075</v>
      </c>
      <c r="L621" s="5">
        <v>67.848421688758648</v>
      </c>
      <c r="M621" s="5">
        <v>58.04429710267393</v>
      </c>
      <c r="N621" s="5">
        <v>66.929285668129651</v>
      </c>
      <c r="O621" s="5">
        <v>71.668801018578051</v>
      </c>
      <c r="P621" s="5">
        <v>57.143052126082523</v>
      </c>
      <c r="Q621" s="5">
        <v>69.095501671454784</v>
      </c>
      <c r="R621" s="5">
        <v>74.560306843486913</v>
      </c>
      <c r="S621" s="5">
        <v>63.918739094038592</v>
      </c>
      <c r="T621" s="5">
        <v>72.508090808257904</v>
      </c>
      <c r="U621" s="5">
        <v>76.517702042571059</v>
      </c>
      <c r="V621" s="5">
        <v>65.475794188120503</v>
      </c>
      <c r="W621" s="5">
        <v>71.845753088719135</v>
      </c>
      <c r="X621" s="5">
        <v>69.701815192737769</v>
      </c>
      <c r="Y621" s="5">
        <v>68.707391442595267</v>
      </c>
      <c r="Z621" s="3">
        <f t="shared" si="144"/>
        <v>12.117217453804102</v>
      </c>
      <c r="AA621" s="3">
        <f t="shared" si="145"/>
        <v>11.440945199231031</v>
      </c>
      <c r="AB621" s="3">
        <f t="shared" si="146"/>
        <v>8.9299699689761454</v>
      </c>
      <c r="AC621" s="3">
        <f t="shared" si="147"/>
        <v>9.7862335420471283</v>
      </c>
      <c r="AD621" s="3">
        <f t="shared" si="148"/>
        <v>5.1767625774161914</v>
      </c>
      <c r="AE621" s="3">
        <f t="shared" si="149"/>
        <v>7.0322966201374015</v>
      </c>
      <c r="AF621" s="3">
        <f t="shared" si="150"/>
        <v>3.1383616461238688</v>
      </c>
      <c r="AG621" s="18">
        <f t="shared" si="151"/>
        <v>0.24838770642105601</v>
      </c>
      <c r="AH621" s="3">
        <f t="shared" si="152"/>
        <v>11.868829747383046</v>
      </c>
      <c r="AI621" s="3">
        <f t="shared" si="153"/>
        <v>-0.87415461710857301</v>
      </c>
      <c r="AJ621" s="3">
        <f t="shared" si="154"/>
        <v>-4.7395153504484</v>
      </c>
      <c r="AK621" s="3">
        <f t="shared" si="155"/>
        <v>-5.4648051720321291</v>
      </c>
      <c r="AL621" s="3">
        <f t="shared" si="156"/>
        <v>-4.0096112343131551</v>
      </c>
      <c r="AM621" s="3">
        <f t="shared" si="157"/>
        <v>2.1439378959813666</v>
      </c>
      <c r="AN621" t="str">
        <f t="shared" si="158"/>
        <v/>
      </c>
      <c r="AO621" t="str">
        <f t="shared" si="159"/>
        <v>BI-RUI-P004LD</v>
      </c>
    </row>
    <row r="622" spans="1:41">
      <c r="A622" s="1">
        <v>490</v>
      </c>
      <c r="B622" t="s">
        <v>32</v>
      </c>
      <c r="C622" t="s">
        <v>113</v>
      </c>
      <c r="E622" s="5">
        <v>65.387556604331095</v>
      </c>
      <c r="F622" s="5">
        <v>67.771594733119102</v>
      </c>
      <c r="G622" s="5">
        <v>58.428391215641703</v>
      </c>
      <c r="H622" s="5">
        <v>65.775677581690275</v>
      </c>
      <c r="I622" s="5">
        <v>69.35242155006722</v>
      </c>
      <c r="J622" s="5">
        <v>56.935528183205918</v>
      </c>
      <c r="K622" s="5">
        <v>66.323625799425088</v>
      </c>
      <c r="L622" s="5">
        <v>69.664230654934997</v>
      </c>
      <c r="M622" s="5">
        <v>56.820822840795593</v>
      </c>
      <c r="N622" s="5">
        <v>67.458731751907152</v>
      </c>
      <c r="O622" s="5">
        <v>70.312609331300976</v>
      </c>
      <c r="P622" s="5">
        <v>57.497051195843781</v>
      </c>
      <c r="Q622" s="5">
        <v>69.424141610638657</v>
      </c>
      <c r="R622" s="5">
        <v>75.163416338817242</v>
      </c>
      <c r="S622" s="5">
        <v>62.492385267275907</v>
      </c>
      <c r="T622" s="5">
        <v>72.225470956794112</v>
      </c>
      <c r="U622" s="5">
        <v>76.212249747432793</v>
      </c>
      <c r="V622" s="5">
        <v>66.534551186975534</v>
      </c>
      <c r="W622" s="5">
        <v>70.901099503403472</v>
      </c>
      <c r="X622" s="5">
        <v>67.674208277127235</v>
      </c>
      <c r="Y622" s="5">
        <v>60.176366315522372</v>
      </c>
      <c r="Z622" s="3">
        <f t="shared" si="144"/>
        <v>6.9591653886893923</v>
      </c>
      <c r="AA622" s="3">
        <f t="shared" si="145"/>
        <v>8.8401493984843569</v>
      </c>
      <c r="AB622" s="3">
        <f t="shared" si="146"/>
        <v>9.5028029586294949</v>
      </c>
      <c r="AC622" s="3">
        <f t="shared" si="147"/>
        <v>9.9616805560633708</v>
      </c>
      <c r="AD622" s="3">
        <f t="shared" si="148"/>
        <v>6.9317563433627498</v>
      </c>
      <c r="AE622" s="3">
        <f t="shared" si="149"/>
        <v>5.6909197698185778</v>
      </c>
      <c r="AF622" s="3">
        <f t="shared" si="150"/>
        <v>10.7247331878811</v>
      </c>
      <c r="AG622" s="18">
        <f t="shared" si="151"/>
        <v>-2.3840381287880064</v>
      </c>
      <c r="AH622" s="3">
        <f t="shared" si="152"/>
        <v>9.3432035174773986</v>
      </c>
      <c r="AI622" s="3">
        <f t="shared" si="153"/>
        <v>-3.340604855509909</v>
      </c>
      <c r="AJ622" s="3">
        <f t="shared" si="154"/>
        <v>-2.8538775793938242</v>
      </c>
      <c r="AK622" s="3">
        <f t="shared" si="155"/>
        <v>-5.7392747281785859</v>
      </c>
      <c r="AL622" s="3">
        <f t="shared" si="156"/>
        <v>-3.9867787906386809</v>
      </c>
      <c r="AM622" s="3">
        <f t="shared" si="157"/>
        <v>3.226891226276237</v>
      </c>
      <c r="AN622" t="str">
        <f t="shared" si="158"/>
        <v/>
      </c>
      <c r="AO622" t="str">
        <f t="shared" si="159"/>
        <v>BI-RUI-P004LD</v>
      </c>
    </row>
    <row r="623" spans="1:41">
      <c r="A623" s="1">
        <v>52</v>
      </c>
      <c r="B623" t="s">
        <v>33</v>
      </c>
      <c r="C623" t="s">
        <v>113</v>
      </c>
      <c r="E623" s="5">
        <v>67.121355915499734</v>
      </c>
      <c r="F623" s="5">
        <v>69.123779626986973</v>
      </c>
      <c r="G623" s="5">
        <v>58.387807237551428</v>
      </c>
      <c r="H623" s="5">
        <v>67.738769207177342</v>
      </c>
      <c r="I623" s="5">
        <v>70.129039713466042</v>
      </c>
      <c r="J623" s="5">
        <v>57.949320965504199</v>
      </c>
      <c r="K623" s="5">
        <v>67.758566564046475</v>
      </c>
      <c r="L623" s="5">
        <v>71.455333588747848</v>
      </c>
      <c r="M623" s="5">
        <v>61.875508882336931</v>
      </c>
      <c r="N623" s="5">
        <v>68.381053755433939</v>
      </c>
      <c r="O623" s="5">
        <v>72.044184176818177</v>
      </c>
      <c r="P623" s="5">
        <v>59.777855418758072</v>
      </c>
      <c r="Q623" s="5">
        <v>69.622609835716602</v>
      </c>
      <c r="R623" s="5">
        <v>75.355587108000151</v>
      </c>
      <c r="S623" s="5">
        <v>63.957246090204833</v>
      </c>
      <c r="T623" s="5">
        <v>71.773021805509799</v>
      </c>
      <c r="U623" s="5">
        <v>76.685250095692979</v>
      </c>
      <c r="V623" s="5">
        <v>65.595105369685982</v>
      </c>
      <c r="W623" s="5">
        <v>72.142672121037407</v>
      </c>
      <c r="X623" s="5">
        <v>71.027907014751662</v>
      </c>
      <c r="Y623" s="5">
        <v>60.202249314588997</v>
      </c>
      <c r="Z623" s="3">
        <f t="shared" si="144"/>
        <v>8.7335486779483062</v>
      </c>
      <c r="AA623" s="3">
        <f t="shared" si="145"/>
        <v>9.7894482416731421</v>
      </c>
      <c r="AB623" s="3">
        <f t="shared" si="146"/>
        <v>5.8830576817095448</v>
      </c>
      <c r="AC623" s="3">
        <f t="shared" si="147"/>
        <v>8.6031983366758666</v>
      </c>
      <c r="AD623" s="3">
        <f t="shared" si="148"/>
        <v>5.6653637455117689</v>
      </c>
      <c r="AE623" s="3">
        <f t="shared" si="149"/>
        <v>6.1779164358238177</v>
      </c>
      <c r="AF623" s="3">
        <f t="shared" si="150"/>
        <v>11.94042280644841</v>
      </c>
      <c r="AG623" s="18">
        <f t="shared" si="151"/>
        <v>-2.0024237114872392</v>
      </c>
      <c r="AH623" s="3">
        <f t="shared" si="152"/>
        <v>10.735972389435545</v>
      </c>
      <c r="AI623" s="3">
        <f t="shared" si="153"/>
        <v>-3.6967670247013729</v>
      </c>
      <c r="AJ623" s="3">
        <f t="shared" si="154"/>
        <v>-3.6631304213842384</v>
      </c>
      <c r="AK623" s="3">
        <f t="shared" si="155"/>
        <v>-5.7329772722835486</v>
      </c>
      <c r="AL623" s="3">
        <f t="shared" si="156"/>
        <v>-4.9122282901831795</v>
      </c>
      <c r="AM623" s="3">
        <f t="shared" si="157"/>
        <v>1.1147651062857449</v>
      </c>
      <c r="AN623" t="str">
        <f t="shared" si="158"/>
        <v/>
      </c>
      <c r="AO623" t="str">
        <f t="shared" si="159"/>
        <v>BI-RUI-P004LD</v>
      </c>
    </row>
    <row r="624" spans="1:41">
      <c r="A624" s="1">
        <v>553</v>
      </c>
      <c r="B624" t="s">
        <v>34</v>
      </c>
      <c r="C624" t="s">
        <v>113</v>
      </c>
      <c r="E624" s="5">
        <v>69.072121879275002</v>
      </c>
      <c r="F624" s="5">
        <v>69.707767319484674</v>
      </c>
      <c r="G624" s="5">
        <v>59.971006231046957</v>
      </c>
      <c r="H624" s="5">
        <v>67.316959657579176</v>
      </c>
      <c r="I624" s="5">
        <v>69.758705577457079</v>
      </c>
      <c r="J624" s="5">
        <v>59.018706495042281</v>
      </c>
      <c r="K624" s="5">
        <v>67.436149334876745</v>
      </c>
      <c r="L624" s="5">
        <v>69.992021227057208</v>
      </c>
      <c r="M624" s="5">
        <v>60.309868240804498</v>
      </c>
      <c r="N624" s="5">
        <v>67.476047100369499</v>
      </c>
      <c r="O624" s="5">
        <v>71.873261657017736</v>
      </c>
      <c r="P624" s="5">
        <v>59.74894636913654</v>
      </c>
      <c r="Q624" s="5">
        <v>69.587998782552575</v>
      </c>
      <c r="R624" s="5">
        <v>76.494278329012417</v>
      </c>
      <c r="S624" s="5">
        <v>66.009833243674038</v>
      </c>
      <c r="T624" s="5">
        <v>72.24385864120643</v>
      </c>
      <c r="U624" s="5">
        <v>76.706459498722609</v>
      </c>
      <c r="V624" s="5">
        <v>66.182211168476528</v>
      </c>
      <c r="W624" s="5">
        <v>71.500034920196072</v>
      </c>
      <c r="X624" s="5">
        <v>69.042919966489038</v>
      </c>
      <c r="Y624" s="5">
        <v>60.518462761470879</v>
      </c>
      <c r="Z624" s="3">
        <f t="shared" si="144"/>
        <v>9.1011156482280455</v>
      </c>
      <c r="AA624" s="3">
        <f t="shared" si="145"/>
        <v>8.2982531625368949</v>
      </c>
      <c r="AB624" s="3">
        <f t="shared" si="146"/>
        <v>7.1262810940722474</v>
      </c>
      <c r="AC624" s="3">
        <f t="shared" si="147"/>
        <v>7.7271007312329587</v>
      </c>
      <c r="AD624" s="3">
        <f t="shared" si="148"/>
        <v>3.5781655388785367</v>
      </c>
      <c r="AE624" s="3">
        <f t="shared" si="149"/>
        <v>6.0616474727299021</v>
      </c>
      <c r="AF624" s="3">
        <f t="shared" si="150"/>
        <v>10.981572158725193</v>
      </c>
      <c r="AG624" s="18">
        <f t="shared" si="151"/>
        <v>-0.63564544020967162</v>
      </c>
      <c r="AH624" s="3">
        <f t="shared" si="152"/>
        <v>9.7367610884377171</v>
      </c>
      <c r="AI624" s="3">
        <f t="shared" si="153"/>
        <v>-2.5558718921804626</v>
      </c>
      <c r="AJ624" s="3">
        <f t="shared" si="154"/>
        <v>-4.3972145566482368</v>
      </c>
      <c r="AK624" s="3">
        <f t="shared" si="155"/>
        <v>-6.9062795464598423</v>
      </c>
      <c r="AL624" s="3">
        <f t="shared" si="156"/>
        <v>-4.4626008575161791</v>
      </c>
      <c r="AM624" s="3">
        <f t="shared" si="157"/>
        <v>2.457114953707034</v>
      </c>
      <c r="AN624" t="str">
        <f t="shared" si="158"/>
        <v/>
      </c>
      <c r="AO624" t="str">
        <f t="shared" si="159"/>
        <v>BI-RUI-P004LD</v>
      </c>
    </row>
    <row r="625" spans="1:41">
      <c r="A625" s="1">
        <v>427</v>
      </c>
      <c r="B625" t="s">
        <v>35</v>
      </c>
      <c r="C625" t="s">
        <v>113</v>
      </c>
      <c r="E625" s="5">
        <v>67.227117071594179</v>
      </c>
      <c r="F625" s="5">
        <v>71.205005514991853</v>
      </c>
      <c r="G625" s="5">
        <v>59.487113918195121</v>
      </c>
      <c r="H625" s="5">
        <v>66.715146776960609</v>
      </c>
      <c r="I625" s="5">
        <v>72.159660256943909</v>
      </c>
      <c r="J625" s="5">
        <v>60.088136080306469</v>
      </c>
      <c r="K625" s="5">
        <v>68.541475641414976</v>
      </c>
      <c r="L625" s="5">
        <v>72.722682892437277</v>
      </c>
      <c r="M625" s="5">
        <v>61.791641014293383</v>
      </c>
      <c r="N625" s="5">
        <v>68.286192870467431</v>
      </c>
      <c r="O625" s="5">
        <v>75.194557391854232</v>
      </c>
      <c r="P625" s="5">
        <v>61.371337673535542</v>
      </c>
      <c r="Q625" s="5">
        <v>70.548190318172018</v>
      </c>
      <c r="R625" s="5">
        <v>76.573697608801524</v>
      </c>
      <c r="S625" s="5">
        <v>67.564218214389228</v>
      </c>
      <c r="T625" s="5">
        <v>72.20821831608184</v>
      </c>
      <c r="U625" s="5">
        <v>76.456011524452393</v>
      </c>
      <c r="V625" s="5">
        <v>66.186008043082197</v>
      </c>
      <c r="W625" s="5">
        <v>71.678986925056364</v>
      </c>
      <c r="X625" s="5">
        <v>69.81669884022034</v>
      </c>
      <c r="Y625" s="5">
        <v>60.922994074743542</v>
      </c>
      <c r="Z625" s="3">
        <f t="shared" si="144"/>
        <v>7.7400031533990585</v>
      </c>
      <c r="AA625" s="3">
        <f t="shared" si="145"/>
        <v>6.6270106966541391</v>
      </c>
      <c r="AB625" s="3">
        <f t="shared" si="146"/>
        <v>6.7498346271215937</v>
      </c>
      <c r="AC625" s="3">
        <f t="shared" si="147"/>
        <v>6.9148551969318888</v>
      </c>
      <c r="AD625" s="3">
        <f t="shared" si="148"/>
        <v>2.98397210378279</v>
      </c>
      <c r="AE625" s="3">
        <f t="shared" si="149"/>
        <v>6.0222102729996436</v>
      </c>
      <c r="AF625" s="3">
        <f t="shared" si="150"/>
        <v>10.755992850312822</v>
      </c>
      <c r="AG625" s="18">
        <f t="shared" si="151"/>
        <v>-3.9778884433976742</v>
      </c>
      <c r="AH625" s="3">
        <f t="shared" si="152"/>
        <v>11.717891596796733</v>
      </c>
      <c r="AI625" s="3">
        <f t="shared" si="153"/>
        <v>-4.1812072510223004</v>
      </c>
      <c r="AJ625" s="3">
        <f t="shared" si="154"/>
        <v>-6.908364521386801</v>
      </c>
      <c r="AK625" s="3">
        <f t="shared" si="155"/>
        <v>-6.0255072906295055</v>
      </c>
      <c r="AL625" s="3">
        <f t="shared" si="156"/>
        <v>-4.2477932083705525</v>
      </c>
      <c r="AM625" s="3">
        <f t="shared" si="157"/>
        <v>1.8622880848360239</v>
      </c>
      <c r="AN625" t="str">
        <f t="shared" si="158"/>
        <v/>
      </c>
      <c r="AO625" t="str">
        <f t="shared" si="159"/>
        <v>BI-RUI-P004LD</v>
      </c>
    </row>
    <row r="626" spans="1:41">
      <c r="A626" s="1">
        <v>364</v>
      </c>
      <c r="B626" t="s">
        <v>36</v>
      </c>
      <c r="C626" t="s">
        <v>113</v>
      </c>
      <c r="E626" s="5">
        <v>67.055554328346631</v>
      </c>
      <c r="F626" s="5">
        <v>72.347223746530176</v>
      </c>
      <c r="G626" s="5">
        <v>61.198685351877437</v>
      </c>
      <c r="H626" s="5">
        <v>67.895172570267889</v>
      </c>
      <c r="I626" s="5">
        <v>71.935592908184603</v>
      </c>
      <c r="J626" s="5">
        <v>60.981883436793908</v>
      </c>
      <c r="K626" s="5">
        <v>67.536168212390976</v>
      </c>
      <c r="L626" s="5">
        <v>72.91960447605743</v>
      </c>
      <c r="M626" s="5">
        <v>60.092104841505282</v>
      </c>
      <c r="N626" s="5">
        <v>69.114153017874955</v>
      </c>
      <c r="O626" s="5">
        <v>73.009091433420224</v>
      </c>
      <c r="P626" s="5">
        <v>60.271020657515102</v>
      </c>
      <c r="Q626" s="5">
        <v>69.382697395220532</v>
      </c>
      <c r="R626" s="5">
        <v>74.708840317790802</v>
      </c>
      <c r="S626" s="5">
        <v>66.340875226491193</v>
      </c>
      <c r="T626" s="5">
        <v>71.133104210177677</v>
      </c>
      <c r="U626" s="5">
        <v>75.117110340662492</v>
      </c>
      <c r="V626" s="5">
        <v>65.251515857275905</v>
      </c>
      <c r="W626" s="5">
        <v>70.037131572667406</v>
      </c>
      <c r="X626" s="5">
        <v>70.373560140846408</v>
      </c>
      <c r="Y626" s="5">
        <v>59.992670139730713</v>
      </c>
      <c r="Z626" s="3">
        <f t="shared" si="144"/>
        <v>5.8568689764691939</v>
      </c>
      <c r="AA626" s="3">
        <f t="shared" si="145"/>
        <v>6.913289133473981</v>
      </c>
      <c r="AB626" s="3">
        <f t="shared" si="146"/>
        <v>7.4440633708856936</v>
      </c>
      <c r="AC626" s="3">
        <f t="shared" si="147"/>
        <v>8.8431323603598528</v>
      </c>
      <c r="AD626" s="3">
        <f t="shared" si="148"/>
        <v>3.0418221687293396</v>
      </c>
      <c r="AE626" s="3">
        <f t="shared" si="149"/>
        <v>5.8815883529017725</v>
      </c>
      <c r="AF626" s="3">
        <f t="shared" si="150"/>
        <v>10.044461432936693</v>
      </c>
      <c r="AG626" s="18">
        <f t="shared" si="151"/>
        <v>-5.2916694181835453</v>
      </c>
      <c r="AH626" s="3">
        <f t="shared" si="152"/>
        <v>11.148538394652739</v>
      </c>
      <c r="AI626" s="3">
        <f t="shared" si="153"/>
        <v>-5.3834362636664537</v>
      </c>
      <c r="AJ626" s="3">
        <f t="shared" si="154"/>
        <v>-3.8949384155452691</v>
      </c>
      <c r="AK626" s="3">
        <f t="shared" si="155"/>
        <v>-5.3261429225702699</v>
      </c>
      <c r="AL626" s="3">
        <f t="shared" si="156"/>
        <v>-3.9840061304848149</v>
      </c>
      <c r="AM626" s="3">
        <f t="shared" si="157"/>
        <v>-0.33642856817900224</v>
      </c>
      <c r="AN626" t="str">
        <f t="shared" si="158"/>
        <v/>
      </c>
      <c r="AO626" t="str">
        <f t="shared" si="159"/>
        <v>BI-RUI-P004LD</v>
      </c>
    </row>
    <row r="627" spans="1:41">
      <c r="A627" s="1">
        <v>115</v>
      </c>
      <c r="B627" t="s">
        <v>37</v>
      </c>
      <c r="C627" t="s">
        <v>113</v>
      </c>
      <c r="E627" s="5">
        <v>71.056620492248157</v>
      </c>
      <c r="F627" s="5">
        <v>74.198241343774555</v>
      </c>
      <c r="G627" s="5">
        <v>69.816819153264106</v>
      </c>
      <c r="H627" s="5">
        <v>70.761576845643319</v>
      </c>
      <c r="I627" s="5">
        <v>73.545482688038646</v>
      </c>
      <c r="J627" s="5">
        <v>67.576127829620276</v>
      </c>
      <c r="K627" s="5">
        <v>70.3150089424512</v>
      </c>
      <c r="L627" s="5">
        <v>73.804301493531895</v>
      </c>
      <c r="M627" s="5">
        <v>67.564865053776572</v>
      </c>
      <c r="N627" s="5">
        <v>72.218476267715587</v>
      </c>
      <c r="O627" s="5">
        <v>75.563948397336844</v>
      </c>
      <c r="P627" s="5">
        <v>69.040758647454993</v>
      </c>
      <c r="Q627" s="5">
        <v>72.838381858627343</v>
      </c>
      <c r="R627" s="5">
        <v>76.235375256706206</v>
      </c>
      <c r="S627" s="5">
        <v>70.993330537664988</v>
      </c>
      <c r="T627" s="5">
        <v>74.469288967786525</v>
      </c>
      <c r="U627" s="5">
        <v>76.868377658630862</v>
      </c>
      <c r="V627" s="5">
        <v>72.297885784604674</v>
      </c>
      <c r="W627" s="5">
        <v>74.464301582897605</v>
      </c>
      <c r="X627" s="5">
        <v>76.228333166800539</v>
      </c>
      <c r="Y627" s="5">
        <v>73.567806812666333</v>
      </c>
      <c r="Z627" s="3">
        <f t="shared" si="144"/>
        <v>1.2398013389840514</v>
      </c>
      <c r="AA627" s="3">
        <f t="shared" si="145"/>
        <v>3.1854490160230426</v>
      </c>
      <c r="AB627" s="3">
        <f t="shared" si="146"/>
        <v>2.7501438886746286</v>
      </c>
      <c r="AC627" s="3">
        <f t="shared" si="147"/>
        <v>3.1777176202605943</v>
      </c>
      <c r="AD627" s="3">
        <f t="shared" si="148"/>
        <v>1.8450513209623551</v>
      </c>
      <c r="AE627" s="3">
        <f t="shared" si="149"/>
        <v>2.1714031831818517</v>
      </c>
      <c r="AF627" s="3">
        <f t="shared" si="150"/>
        <v>0.89649477023127133</v>
      </c>
      <c r="AG627" s="18">
        <f t="shared" si="151"/>
        <v>-3.1416208515263975</v>
      </c>
      <c r="AH627" s="3">
        <f t="shared" si="152"/>
        <v>4.3814221905104489</v>
      </c>
      <c r="AI627" s="3">
        <f t="shared" si="153"/>
        <v>-3.4892925510806947</v>
      </c>
      <c r="AJ627" s="3">
        <f t="shared" si="154"/>
        <v>-3.3454721296212568</v>
      </c>
      <c r="AK627" s="3">
        <f t="shared" si="155"/>
        <v>-3.3969933980788625</v>
      </c>
      <c r="AL627" s="3">
        <f t="shared" si="156"/>
        <v>-2.3990886908443372</v>
      </c>
      <c r="AM627" s="3">
        <f t="shared" si="157"/>
        <v>-1.7640315839029341</v>
      </c>
      <c r="AN627" t="str">
        <f t="shared" si="158"/>
        <v/>
      </c>
      <c r="AO627" t="str">
        <f t="shared" si="159"/>
        <v>BI-RUI-P004LD</v>
      </c>
    </row>
    <row r="628" spans="1:41">
      <c r="A628" s="1">
        <v>736</v>
      </c>
      <c r="B628" t="s">
        <v>38</v>
      </c>
      <c r="C628" t="s">
        <v>113</v>
      </c>
      <c r="E628" s="5">
        <v>66.178997924130584</v>
      </c>
      <c r="F628" s="5">
        <v>69.98720654215569</v>
      </c>
      <c r="G628" s="5">
        <v>58.050975200155747</v>
      </c>
      <c r="H628" s="5">
        <v>67.900843757628948</v>
      </c>
      <c r="I628" s="5">
        <v>70.613835265626633</v>
      </c>
      <c r="J628" s="5">
        <v>58.407654246705079</v>
      </c>
      <c r="K628" s="5">
        <v>67.72209223922826</v>
      </c>
      <c r="L628" s="5">
        <v>71.04674034890931</v>
      </c>
      <c r="M628" s="5">
        <v>59.978897241781617</v>
      </c>
      <c r="N628" s="5">
        <v>68.211894048005291</v>
      </c>
      <c r="O628" s="5">
        <v>71.299841224722712</v>
      </c>
      <c r="P628" s="5">
        <v>57.201528766525669</v>
      </c>
      <c r="Q628" s="5">
        <v>68.251368203634954</v>
      </c>
      <c r="R628" s="5">
        <v>74.941485059690677</v>
      </c>
      <c r="S628" s="5">
        <v>63.15610874450342</v>
      </c>
      <c r="T628" s="5">
        <v>70.795656964557452</v>
      </c>
      <c r="U628" s="5">
        <v>73.951706209354512</v>
      </c>
      <c r="V628" s="5">
        <v>63.361755689760777</v>
      </c>
      <c r="W628" s="5">
        <v>69.195894888938497</v>
      </c>
      <c r="X628" s="5">
        <v>69.730846641283861</v>
      </c>
      <c r="Y628" s="5">
        <v>57.832584095613647</v>
      </c>
      <c r="Z628" s="3">
        <f t="shared" si="144"/>
        <v>8.128022723974837</v>
      </c>
      <c r="AA628" s="3">
        <f t="shared" si="145"/>
        <v>9.4931895109238695</v>
      </c>
      <c r="AB628" s="3">
        <f t="shared" si="146"/>
        <v>7.7431949974466434</v>
      </c>
      <c r="AC628" s="3">
        <f t="shared" si="147"/>
        <v>11.010365281479622</v>
      </c>
      <c r="AD628" s="3">
        <f t="shared" si="148"/>
        <v>5.0952594591315332</v>
      </c>
      <c r="AE628" s="3">
        <f t="shared" si="149"/>
        <v>7.4339012747966748</v>
      </c>
      <c r="AF628" s="3">
        <f t="shared" si="150"/>
        <v>11.36331079332485</v>
      </c>
      <c r="AG628" s="18">
        <f t="shared" si="151"/>
        <v>-3.8082086180251054</v>
      </c>
      <c r="AH628" s="3">
        <f t="shared" si="152"/>
        <v>11.936231341999942</v>
      </c>
      <c r="AI628" s="3">
        <f t="shared" si="153"/>
        <v>-3.3246481096810498</v>
      </c>
      <c r="AJ628" s="3">
        <f t="shared" si="154"/>
        <v>-3.0879471767174209</v>
      </c>
      <c r="AK628" s="3">
        <f t="shared" si="155"/>
        <v>-6.6901168560557238</v>
      </c>
      <c r="AL628" s="3">
        <f t="shared" si="156"/>
        <v>-3.1560492447970603</v>
      </c>
      <c r="AM628" s="3">
        <f t="shared" si="157"/>
        <v>-0.53495175234536418</v>
      </c>
      <c r="AN628" t="str">
        <f t="shared" si="158"/>
        <v/>
      </c>
      <c r="AO628" t="str">
        <f t="shared" si="159"/>
        <v>BI-RUI-P004LD</v>
      </c>
    </row>
    <row r="629" spans="1:41">
      <c r="A629" s="1">
        <v>676</v>
      </c>
      <c r="B629" t="s">
        <v>39</v>
      </c>
      <c r="C629" t="s">
        <v>113</v>
      </c>
      <c r="E629" s="5">
        <v>67.969178005491031</v>
      </c>
      <c r="F629" s="5">
        <v>71.249357470560327</v>
      </c>
      <c r="G629" s="5">
        <v>56.910921677246378</v>
      </c>
      <c r="H629" s="5">
        <v>68.701100576794644</v>
      </c>
      <c r="I629" s="5">
        <v>73.135168187922275</v>
      </c>
      <c r="J629" s="5">
        <v>60.723673920448029</v>
      </c>
      <c r="K629" s="5">
        <v>68.576108259594378</v>
      </c>
      <c r="L629" s="5">
        <v>70.406155360958763</v>
      </c>
      <c r="M629" s="5">
        <v>58.551251296851788</v>
      </c>
      <c r="N629" s="5">
        <v>67.701773488885991</v>
      </c>
      <c r="O629" s="5">
        <v>71.514748843615649</v>
      </c>
      <c r="P629" s="5">
        <v>58.368373979931043</v>
      </c>
      <c r="Q629" s="5">
        <v>68.953763846297619</v>
      </c>
      <c r="R629" s="5">
        <v>75.334452110917312</v>
      </c>
      <c r="S629" s="5">
        <v>63.553940548278582</v>
      </c>
      <c r="T629" s="5">
        <v>71.77603287916547</v>
      </c>
      <c r="U629" s="5">
        <v>76.098742897990974</v>
      </c>
      <c r="V629" s="5">
        <v>64.675849989460247</v>
      </c>
      <c r="W629" s="5">
        <v>71.716703758257125</v>
      </c>
      <c r="X629" s="5">
        <v>69.634334543551091</v>
      </c>
      <c r="Y629" s="5">
        <v>59.189152981612033</v>
      </c>
      <c r="Z629" s="3">
        <f t="shared" si="144"/>
        <v>11.058256328244653</v>
      </c>
      <c r="AA629" s="3">
        <f t="shared" si="145"/>
        <v>7.9774266563466156</v>
      </c>
      <c r="AB629" s="3">
        <f t="shared" si="146"/>
        <v>10.024856962742589</v>
      </c>
      <c r="AC629" s="3">
        <f t="shared" si="147"/>
        <v>9.3333995089549475</v>
      </c>
      <c r="AD629" s="3">
        <f t="shared" si="148"/>
        <v>5.3998232980190366</v>
      </c>
      <c r="AE629" s="3">
        <f t="shared" si="149"/>
        <v>7.1001828897052235</v>
      </c>
      <c r="AF629" s="3">
        <f t="shared" si="150"/>
        <v>12.527550776645093</v>
      </c>
      <c r="AG629" s="18">
        <f t="shared" si="151"/>
        <v>-3.2801794650692955</v>
      </c>
      <c r="AH629" s="3">
        <f t="shared" si="152"/>
        <v>14.338435793313948</v>
      </c>
      <c r="AI629" s="3">
        <f t="shared" si="153"/>
        <v>-1.8300471013643858</v>
      </c>
      <c r="AJ629" s="3">
        <f t="shared" si="154"/>
        <v>-3.8129753547296588</v>
      </c>
      <c r="AK629" s="3">
        <f t="shared" si="155"/>
        <v>-6.3806882646196925</v>
      </c>
      <c r="AL629" s="3">
        <f t="shared" si="156"/>
        <v>-4.3227100188255037</v>
      </c>
      <c r="AM629" s="3">
        <f t="shared" si="157"/>
        <v>2.0823692147060342</v>
      </c>
      <c r="AN629" t="str">
        <f t="shared" si="158"/>
        <v/>
      </c>
      <c r="AO629" t="str">
        <f t="shared" si="159"/>
        <v>BI-RUI-P004LD</v>
      </c>
    </row>
    <row r="630" spans="1:41">
      <c r="A630" s="1">
        <v>614</v>
      </c>
      <c r="B630" t="s">
        <v>40</v>
      </c>
      <c r="C630" t="s">
        <v>113</v>
      </c>
      <c r="E630" s="5">
        <v>66.779126890098382</v>
      </c>
      <c r="F630" s="5">
        <v>67.947235324590309</v>
      </c>
      <c r="G630" s="5">
        <v>58.405730598647779</v>
      </c>
      <c r="H630" s="5">
        <v>65.059474011782299</v>
      </c>
      <c r="I630" s="5">
        <v>69.459382527469259</v>
      </c>
      <c r="J630" s="5">
        <v>57.495501908073066</v>
      </c>
      <c r="K630" s="5">
        <v>65.935031032611818</v>
      </c>
      <c r="L630" s="5">
        <v>67.962235381459607</v>
      </c>
      <c r="M630" s="5">
        <v>57.860132951581697</v>
      </c>
      <c r="N630" s="5">
        <v>66.717095672171524</v>
      </c>
      <c r="O630" s="5">
        <v>69.778528967457717</v>
      </c>
      <c r="P630" s="5">
        <v>58.33884167330968</v>
      </c>
      <c r="Q630" s="5">
        <v>68.841078286193863</v>
      </c>
      <c r="R630" s="5">
        <v>76.808056065389835</v>
      </c>
      <c r="S630" s="5">
        <v>66.900579945674252</v>
      </c>
      <c r="T630" s="5">
        <v>72.739996307261293</v>
      </c>
      <c r="U630" s="5">
        <v>76.899425067923247</v>
      </c>
      <c r="V630" s="5">
        <v>65.022164692759631</v>
      </c>
      <c r="W630" s="5">
        <v>71.419916811178837</v>
      </c>
      <c r="X630" s="5">
        <v>67.345883134546298</v>
      </c>
      <c r="Y630" s="5">
        <v>58.855471175146818</v>
      </c>
      <c r="Z630" s="3">
        <f t="shared" si="144"/>
        <v>8.3733962914506037</v>
      </c>
      <c r="AA630" s="3">
        <f t="shared" si="145"/>
        <v>7.5639721037092329</v>
      </c>
      <c r="AB630" s="3">
        <f t="shared" si="146"/>
        <v>8.0748980810301205</v>
      </c>
      <c r="AC630" s="3">
        <f t="shared" si="147"/>
        <v>8.3782539988618439</v>
      </c>
      <c r="AD630" s="3">
        <f t="shared" si="148"/>
        <v>1.9404983405196106</v>
      </c>
      <c r="AE630" s="3">
        <f t="shared" si="149"/>
        <v>7.7178316145016623</v>
      </c>
      <c r="AF630" s="3">
        <f t="shared" si="150"/>
        <v>12.564445636032019</v>
      </c>
      <c r="AG630" s="18">
        <f t="shared" si="151"/>
        <v>-1.168108434491927</v>
      </c>
      <c r="AH630" s="3">
        <f t="shared" si="152"/>
        <v>9.5415047259425307</v>
      </c>
      <c r="AI630" s="3">
        <f t="shared" si="153"/>
        <v>-2.0272043488477891</v>
      </c>
      <c r="AJ630" s="3">
        <f t="shared" si="154"/>
        <v>-3.0614332952861929</v>
      </c>
      <c r="AK630" s="3">
        <f t="shared" si="155"/>
        <v>-7.9669777791959717</v>
      </c>
      <c r="AL630" s="3">
        <f t="shared" si="156"/>
        <v>-4.1594287606619531</v>
      </c>
      <c r="AM630" s="3">
        <f t="shared" si="157"/>
        <v>4.0740336766325385</v>
      </c>
      <c r="AN630" t="str">
        <f t="shared" si="158"/>
        <v/>
      </c>
      <c r="AO630" t="str">
        <f t="shared" si="159"/>
        <v>BI-RUI-P004LD</v>
      </c>
    </row>
    <row r="631" spans="1:41" s="12" customFormat="1">
      <c r="A631" s="1">
        <v>176</v>
      </c>
      <c r="B631" s="12" t="s">
        <v>41</v>
      </c>
      <c r="C631" s="12" t="s">
        <v>113</v>
      </c>
      <c r="D631"/>
      <c r="E631" s="5">
        <v>66.79698180095474</v>
      </c>
      <c r="F631" s="5">
        <v>72.742481554194967</v>
      </c>
      <c r="G631" s="5">
        <v>55.991139670000713</v>
      </c>
      <c r="H631" s="5">
        <v>68.286399475568075</v>
      </c>
      <c r="I631" s="5">
        <v>72.921289532081389</v>
      </c>
      <c r="J631" s="5">
        <v>56.816475125215689</v>
      </c>
      <c r="K631" s="5">
        <v>71.711558001718998</v>
      </c>
      <c r="L631" s="5">
        <v>75.354212103664835</v>
      </c>
      <c r="M631" s="5">
        <v>64.771407733173987</v>
      </c>
      <c r="N631" s="5">
        <v>68.999767933392192</v>
      </c>
      <c r="O631" s="5">
        <v>73.614603047264779</v>
      </c>
      <c r="P631" s="5">
        <v>63.589886259011791</v>
      </c>
      <c r="Q631" s="5">
        <v>69.92925385014955</v>
      </c>
      <c r="R631" s="5">
        <v>76.191844004967948</v>
      </c>
      <c r="S631" s="5">
        <v>63.416641958287897</v>
      </c>
      <c r="T631" s="5">
        <v>72.429011458872793</v>
      </c>
      <c r="U631" s="5">
        <v>75.448118211390664</v>
      </c>
      <c r="V631" s="5">
        <v>62.3892866044892</v>
      </c>
      <c r="W631" s="5">
        <v>69.654998973480787</v>
      </c>
      <c r="X631" s="5">
        <v>68.602256358722983</v>
      </c>
      <c r="Y631" s="5">
        <v>57.838049551572809</v>
      </c>
      <c r="Z631" s="3">
        <f t="shared" si="144"/>
        <v>10.805842130954026</v>
      </c>
      <c r="AA631" s="3">
        <f t="shared" si="145"/>
        <v>11.469924350352386</v>
      </c>
      <c r="AB631" s="3">
        <f t="shared" si="146"/>
        <v>6.9401502685450112</v>
      </c>
      <c r="AC631" s="3">
        <f t="shared" si="147"/>
        <v>5.4098816743804008</v>
      </c>
      <c r="AD631" s="3">
        <f t="shared" si="148"/>
        <v>6.5126118918616527</v>
      </c>
      <c r="AE631" s="3">
        <f t="shared" si="149"/>
        <v>10.039724854383593</v>
      </c>
      <c r="AF631" s="3">
        <f t="shared" si="150"/>
        <v>11.816949421907978</v>
      </c>
      <c r="AG631" s="18">
        <f t="shared" si="151"/>
        <v>-5.9454997532402274</v>
      </c>
      <c r="AH631" s="3">
        <f t="shared" si="152"/>
        <v>16.751341884194254</v>
      </c>
      <c r="AI631" s="3">
        <f t="shared" si="153"/>
        <v>-3.6426541019458369</v>
      </c>
      <c r="AJ631" s="3">
        <f t="shared" si="154"/>
        <v>-4.6148351138725872</v>
      </c>
      <c r="AK631" s="3">
        <f t="shared" si="155"/>
        <v>-6.2625901548183975</v>
      </c>
      <c r="AL631" s="3">
        <f t="shared" si="156"/>
        <v>-3.019106752517871</v>
      </c>
      <c r="AM631" s="3">
        <f t="shared" si="157"/>
        <v>1.0527426147578041</v>
      </c>
      <c r="AN631" t="str">
        <f t="shared" si="158"/>
        <v/>
      </c>
      <c r="AO631" t="str">
        <f t="shared" si="159"/>
        <v>BI-RUI-P004LD</v>
      </c>
    </row>
    <row r="632" spans="1:41">
      <c r="A632" s="2">
        <v>240</v>
      </c>
      <c r="B632" t="s">
        <v>27</v>
      </c>
      <c r="C632" t="s">
        <v>114</v>
      </c>
      <c r="D632" t="s">
        <v>115</v>
      </c>
      <c r="E632" s="5">
        <v>71.505120605398304</v>
      </c>
      <c r="F632" s="5">
        <v>70.742817492092456</v>
      </c>
      <c r="G632" s="5">
        <v>62.598073094032081</v>
      </c>
      <c r="H632" s="5">
        <v>71.349466451309652</v>
      </c>
      <c r="I632" s="5">
        <v>69.881229712443456</v>
      </c>
      <c r="J632" s="5">
        <v>62.799343648916853</v>
      </c>
      <c r="K632" s="5">
        <v>71.617840818921309</v>
      </c>
      <c r="L632" s="5">
        <v>71.006242334923371</v>
      </c>
      <c r="M632" s="5">
        <v>62.777216088873352</v>
      </c>
      <c r="N632" s="5">
        <v>71.673341108659969</v>
      </c>
      <c r="O632" s="5">
        <v>70.533162078590806</v>
      </c>
      <c r="P632" s="5">
        <v>62.639864257744769</v>
      </c>
      <c r="Q632" s="5">
        <v>70.966680676378488</v>
      </c>
      <c r="R632" s="5">
        <v>70.175578774657055</v>
      </c>
      <c r="S632" s="5">
        <v>62.976480953635352</v>
      </c>
      <c r="T632" s="5">
        <v>69.870228927298996</v>
      </c>
      <c r="U632" s="5">
        <v>70.975747107416908</v>
      </c>
      <c r="V632" s="5">
        <v>63.871027438367733</v>
      </c>
      <c r="W632" s="5">
        <v>68.267786104661312</v>
      </c>
      <c r="X632" s="5">
        <v>67.466713958911996</v>
      </c>
      <c r="Y632" s="5">
        <v>65.32120590700292</v>
      </c>
      <c r="Z632" s="3">
        <f t="shared" si="144"/>
        <v>8.9070475113662226</v>
      </c>
      <c r="AA632" s="3">
        <f t="shared" si="145"/>
        <v>8.5501228023927993</v>
      </c>
      <c r="AB632" s="3">
        <f t="shared" si="146"/>
        <v>8.8406247300479563</v>
      </c>
      <c r="AC632" s="3">
        <f t="shared" si="147"/>
        <v>9.0334768509151999</v>
      </c>
      <c r="AD632" s="3">
        <f t="shared" si="148"/>
        <v>7.9901997227431352</v>
      </c>
      <c r="AE632" s="3">
        <f t="shared" si="149"/>
        <v>5.9992014889312628</v>
      </c>
      <c r="AF632" s="3">
        <f t="shared" si="150"/>
        <v>2.9465801976583919</v>
      </c>
      <c r="AG632" s="18">
        <f t="shared" si="151"/>
        <v>0.76230311330584755</v>
      </c>
      <c r="AH632" s="3">
        <f t="shared" si="152"/>
        <v>8.1447443980603751</v>
      </c>
      <c r="AI632" s="3">
        <f t="shared" si="153"/>
        <v>0.61159848399793759</v>
      </c>
      <c r="AJ632" s="3">
        <f t="shared" si="154"/>
        <v>1.140179030069163</v>
      </c>
      <c r="AK632" s="3">
        <f t="shared" si="155"/>
        <v>0.79110190172143291</v>
      </c>
      <c r="AL632" s="3">
        <f t="shared" si="156"/>
        <v>-1.1055181801179117</v>
      </c>
      <c r="AM632" s="3">
        <f t="shared" si="157"/>
        <v>0.80107214574931618</v>
      </c>
      <c r="AN632" t="str">
        <f t="shared" si="158"/>
        <v/>
      </c>
      <c r="AO632" t="str">
        <f t="shared" si="159"/>
        <v/>
      </c>
    </row>
    <row r="633" spans="1:41">
      <c r="A633" s="1">
        <v>303</v>
      </c>
      <c r="B633" t="s">
        <v>30</v>
      </c>
      <c r="C633" t="s">
        <v>114</v>
      </c>
      <c r="E633" s="5">
        <v>69.703533756053361</v>
      </c>
      <c r="F633" s="5">
        <v>68.496415572650392</v>
      </c>
      <c r="G633" s="5">
        <v>59.55111714727736</v>
      </c>
      <c r="H633" s="5">
        <v>70.15465543832056</v>
      </c>
      <c r="I633" s="5">
        <v>69.252782424105575</v>
      </c>
      <c r="J633" s="5">
        <v>60.936977681640549</v>
      </c>
      <c r="K633" s="5">
        <v>70.283787731638</v>
      </c>
      <c r="L633" s="5">
        <v>68.745642861637052</v>
      </c>
      <c r="M633" s="5">
        <v>62.159863801828728</v>
      </c>
      <c r="N633" s="5">
        <v>71.046362410649806</v>
      </c>
      <c r="O633" s="5">
        <v>70.089393055152485</v>
      </c>
      <c r="P633" s="5">
        <v>62.901069608166623</v>
      </c>
      <c r="Q633" s="5">
        <v>70.570598090450304</v>
      </c>
      <c r="R633" s="5">
        <v>69.143669214247126</v>
      </c>
      <c r="S633" s="5">
        <v>62.913264019460513</v>
      </c>
      <c r="T633" s="5">
        <v>68.777046219894942</v>
      </c>
      <c r="U633" s="5">
        <v>68.902171108594032</v>
      </c>
      <c r="V633" s="5">
        <v>62.385634838222423</v>
      </c>
      <c r="W633" s="5">
        <v>67.795870254823868</v>
      </c>
      <c r="X633" s="5">
        <v>67.969723836473833</v>
      </c>
      <c r="Y633" s="5">
        <v>62.273755563047423</v>
      </c>
      <c r="Z633" s="3">
        <f t="shared" si="144"/>
        <v>10.152416608776001</v>
      </c>
      <c r="AA633" s="3">
        <f t="shared" si="145"/>
        <v>9.2176777566800112</v>
      </c>
      <c r="AB633" s="3">
        <f t="shared" si="146"/>
        <v>8.1239239298092727</v>
      </c>
      <c r="AC633" s="3">
        <f t="shared" si="147"/>
        <v>8.1452928024831834</v>
      </c>
      <c r="AD633" s="3">
        <f t="shared" si="148"/>
        <v>7.6573340709897906</v>
      </c>
      <c r="AE633" s="3">
        <f t="shared" si="149"/>
        <v>6.3914113816725191</v>
      </c>
      <c r="AF633" s="3">
        <f t="shared" si="150"/>
        <v>5.5221146917764443</v>
      </c>
      <c r="AG633" s="18">
        <f t="shared" si="151"/>
        <v>1.2071181834029687</v>
      </c>
      <c r="AH633" s="3">
        <f t="shared" si="152"/>
        <v>8.9452984253730321</v>
      </c>
      <c r="AI633" s="3">
        <f t="shared" si="153"/>
        <v>1.5381448700009486</v>
      </c>
      <c r="AJ633" s="3">
        <f t="shared" si="154"/>
        <v>0.95696935549732132</v>
      </c>
      <c r="AK633" s="3">
        <f t="shared" si="155"/>
        <v>1.4269288762031778</v>
      </c>
      <c r="AL633" s="3">
        <f t="shared" si="156"/>
        <v>-0.12512488869909077</v>
      </c>
      <c r="AM633" s="3">
        <f t="shared" si="157"/>
        <v>-0.17385358164996489</v>
      </c>
      <c r="AN633" t="str">
        <f t="shared" si="158"/>
        <v/>
      </c>
      <c r="AO633" t="str">
        <f t="shared" si="159"/>
        <v/>
      </c>
    </row>
    <row r="634" spans="1:41">
      <c r="A634" s="1">
        <v>491</v>
      </c>
      <c r="B634" t="s">
        <v>32</v>
      </c>
      <c r="C634" t="s">
        <v>114</v>
      </c>
      <c r="E634" s="5">
        <v>69.103276135825013</v>
      </c>
      <c r="F634" s="5">
        <v>69.040229061437685</v>
      </c>
      <c r="G634" s="5">
        <v>59.656005779488751</v>
      </c>
      <c r="H634" s="5">
        <v>69.208669659674058</v>
      </c>
      <c r="I634" s="5">
        <v>66.769220098521387</v>
      </c>
      <c r="J634" s="5">
        <v>59.385000824332188</v>
      </c>
      <c r="K634" s="5">
        <v>68.852737534183191</v>
      </c>
      <c r="L634" s="5">
        <v>66.94509025724193</v>
      </c>
      <c r="M634" s="5">
        <v>59.033483993125337</v>
      </c>
      <c r="N634" s="5">
        <v>68.423252423357454</v>
      </c>
      <c r="O634" s="5">
        <v>66.299537081727379</v>
      </c>
      <c r="P634" s="5">
        <v>59.004460992787948</v>
      </c>
      <c r="Q634" s="5">
        <v>68.969091287943499</v>
      </c>
      <c r="R634" s="5">
        <v>68.801521883364117</v>
      </c>
      <c r="S634" s="5">
        <v>60.732844330956297</v>
      </c>
      <c r="T634" s="5">
        <v>67.354015873746448</v>
      </c>
      <c r="U634" s="5">
        <v>69.003990280461309</v>
      </c>
      <c r="V634" s="5">
        <v>61.974056833653847</v>
      </c>
      <c r="W634" s="5">
        <v>66.949971782378356</v>
      </c>
      <c r="X634" s="5">
        <v>67.624785493319408</v>
      </c>
      <c r="Y634" s="5">
        <v>64.074788247590689</v>
      </c>
      <c r="Z634" s="3">
        <f t="shared" si="144"/>
        <v>9.4472703563362614</v>
      </c>
      <c r="AA634" s="3">
        <f t="shared" si="145"/>
        <v>9.82366883534187</v>
      </c>
      <c r="AB634" s="3">
        <f t="shared" si="146"/>
        <v>9.8192535410578543</v>
      </c>
      <c r="AC634" s="3">
        <f t="shared" si="147"/>
        <v>9.418791430569506</v>
      </c>
      <c r="AD634" s="3">
        <f t="shared" si="148"/>
        <v>8.2362469569872019</v>
      </c>
      <c r="AE634" s="3">
        <f t="shared" si="149"/>
        <v>5.3799590400926007</v>
      </c>
      <c r="AF634" s="3">
        <f t="shared" si="150"/>
        <v>2.8751835347876664</v>
      </c>
      <c r="AG634" s="18">
        <f t="shared" si="151"/>
        <v>6.3047074387327484E-2</v>
      </c>
      <c r="AH634" s="3">
        <f t="shared" si="152"/>
        <v>9.384223281948934</v>
      </c>
      <c r="AI634" s="3">
        <f t="shared" si="153"/>
        <v>1.9076472769412618</v>
      </c>
      <c r="AJ634" s="3">
        <f t="shared" si="154"/>
        <v>2.1237153416300742</v>
      </c>
      <c r="AK634" s="3">
        <f t="shared" si="155"/>
        <v>0.16756940457938185</v>
      </c>
      <c r="AL634" s="3">
        <f t="shared" si="156"/>
        <v>-1.6499744067148612</v>
      </c>
      <c r="AM634" s="3">
        <f t="shared" si="157"/>
        <v>-0.67481371094105214</v>
      </c>
      <c r="AN634" t="str">
        <f t="shared" si="158"/>
        <v/>
      </c>
      <c r="AO634" t="str">
        <f t="shared" si="159"/>
        <v/>
      </c>
    </row>
    <row r="635" spans="1:41">
      <c r="A635" s="1">
        <v>53</v>
      </c>
      <c r="B635" t="s">
        <v>33</v>
      </c>
      <c r="C635" t="s">
        <v>114</v>
      </c>
      <c r="E635" s="5">
        <v>68.693135269377152</v>
      </c>
      <c r="F635" s="5">
        <v>68.228363539134861</v>
      </c>
      <c r="G635" s="5">
        <v>61.807358071938822</v>
      </c>
      <c r="H635" s="5">
        <v>68.719487877329769</v>
      </c>
      <c r="I635" s="5">
        <v>67.930276081148108</v>
      </c>
      <c r="J635" s="5">
        <v>59.676723177767933</v>
      </c>
      <c r="K635" s="5">
        <v>69.401562663983455</v>
      </c>
      <c r="L635" s="5">
        <v>68.769448814328925</v>
      </c>
      <c r="M635" s="5">
        <v>61.161066309181237</v>
      </c>
      <c r="N635" s="5">
        <v>68.135581057765876</v>
      </c>
      <c r="O635" s="5">
        <v>68.482435027292155</v>
      </c>
      <c r="P635" s="5">
        <v>61.254989603385638</v>
      </c>
      <c r="Q635" s="5">
        <v>69.62241590008361</v>
      </c>
      <c r="R635" s="5">
        <v>69.492671107824435</v>
      </c>
      <c r="S635" s="5">
        <v>61.604851407623201</v>
      </c>
      <c r="T635" s="5">
        <v>68.544847129800203</v>
      </c>
      <c r="U635" s="5">
        <v>69.18426299249694</v>
      </c>
      <c r="V635" s="5">
        <v>62.357167357990591</v>
      </c>
      <c r="W635" s="5">
        <v>67.927834455849222</v>
      </c>
      <c r="X635" s="5">
        <v>68.883113576353168</v>
      </c>
      <c r="Y635" s="5">
        <v>63.205967084145954</v>
      </c>
      <c r="Z635" s="3">
        <f t="shared" si="144"/>
        <v>6.8857771974383297</v>
      </c>
      <c r="AA635" s="3">
        <f t="shared" si="145"/>
        <v>9.042764699561836</v>
      </c>
      <c r="AB635" s="3">
        <f t="shared" si="146"/>
        <v>8.2404963548022181</v>
      </c>
      <c r="AC635" s="3">
        <f t="shared" si="147"/>
        <v>6.8805914543802373</v>
      </c>
      <c r="AD635" s="3">
        <f t="shared" si="148"/>
        <v>8.0175644924604086</v>
      </c>
      <c r="AE635" s="3">
        <f t="shared" si="149"/>
        <v>6.1876797718096128</v>
      </c>
      <c r="AF635" s="3">
        <f t="shared" si="150"/>
        <v>4.7218673717032686</v>
      </c>
      <c r="AG635" s="18">
        <f t="shared" si="151"/>
        <v>0.46477173024229046</v>
      </c>
      <c r="AH635" s="3">
        <f t="shared" si="152"/>
        <v>6.4210054671960393</v>
      </c>
      <c r="AI635" s="3">
        <f t="shared" si="153"/>
        <v>0.63211384965453021</v>
      </c>
      <c r="AJ635" s="3">
        <f t="shared" si="154"/>
        <v>-0.34685396952627912</v>
      </c>
      <c r="AK635" s="3">
        <f t="shared" si="155"/>
        <v>0.12974479225917435</v>
      </c>
      <c r="AL635" s="3">
        <f t="shared" si="156"/>
        <v>-0.63941586269673678</v>
      </c>
      <c r="AM635" s="3">
        <f t="shared" si="157"/>
        <v>-0.95527912050394548</v>
      </c>
      <c r="AN635" t="str">
        <f t="shared" si="158"/>
        <v/>
      </c>
      <c r="AO635" t="str">
        <f t="shared" si="159"/>
        <v/>
      </c>
    </row>
    <row r="636" spans="1:41">
      <c r="A636" s="1">
        <v>554</v>
      </c>
      <c r="B636" t="s">
        <v>34</v>
      </c>
      <c r="C636" t="s">
        <v>114</v>
      </c>
      <c r="E636" s="5">
        <v>69.013909563707912</v>
      </c>
      <c r="F636" s="5">
        <v>68.589251352115411</v>
      </c>
      <c r="G636" s="5">
        <v>60.546675367025323</v>
      </c>
      <c r="H636" s="5">
        <v>69.87302884299443</v>
      </c>
      <c r="I636" s="5">
        <v>67.76031184736442</v>
      </c>
      <c r="J636" s="5">
        <v>60.120529119376023</v>
      </c>
      <c r="K636" s="5">
        <v>68.887326204919844</v>
      </c>
      <c r="L636" s="5">
        <v>67.360265098263255</v>
      </c>
      <c r="M636" s="5">
        <v>60.129438774363223</v>
      </c>
      <c r="N636" s="5">
        <v>69.044869200407206</v>
      </c>
      <c r="O636" s="5">
        <v>69.331791262413361</v>
      </c>
      <c r="P636" s="5">
        <v>60.535330664512713</v>
      </c>
      <c r="Q636" s="5">
        <v>70.586798079583289</v>
      </c>
      <c r="R636" s="5">
        <v>69.302212199391192</v>
      </c>
      <c r="S636" s="5">
        <v>62.217139407802627</v>
      </c>
      <c r="T636" s="5">
        <v>67.307031534318781</v>
      </c>
      <c r="U636" s="5">
        <v>69.177032781312818</v>
      </c>
      <c r="V636" s="5">
        <v>63.462809948440373</v>
      </c>
      <c r="W636" s="5">
        <v>67.045211954418676</v>
      </c>
      <c r="X636" s="5">
        <v>68.112797954767458</v>
      </c>
      <c r="Y636" s="5">
        <v>62.876488276898563</v>
      </c>
      <c r="Z636" s="3">
        <f t="shared" si="144"/>
        <v>8.4672341966825897</v>
      </c>
      <c r="AA636" s="3">
        <f t="shared" si="145"/>
        <v>9.7524997236184063</v>
      </c>
      <c r="AB636" s="3">
        <f t="shared" si="146"/>
        <v>8.7578874305566217</v>
      </c>
      <c r="AC636" s="3">
        <f t="shared" si="147"/>
        <v>8.5095385358944924</v>
      </c>
      <c r="AD636" s="3">
        <f t="shared" si="148"/>
        <v>8.3696586717806625</v>
      </c>
      <c r="AE636" s="3">
        <f t="shared" si="149"/>
        <v>3.8442215858784081</v>
      </c>
      <c r="AF636" s="3">
        <f t="shared" si="150"/>
        <v>4.1687236775201129</v>
      </c>
      <c r="AG636" s="18">
        <f t="shared" si="151"/>
        <v>0.42465821159250083</v>
      </c>
      <c r="AH636" s="3">
        <f t="shared" si="152"/>
        <v>8.0425759850900889</v>
      </c>
      <c r="AI636" s="3">
        <f t="shared" si="153"/>
        <v>1.5270611066565891</v>
      </c>
      <c r="AJ636" s="3">
        <f t="shared" si="154"/>
        <v>-0.28692206200615544</v>
      </c>
      <c r="AK636" s="3">
        <f t="shared" si="155"/>
        <v>1.2845858801920969</v>
      </c>
      <c r="AL636" s="3">
        <f t="shared" si="156"/>
        <v>-1.8700012469940361</v>
      </c>
      <c r="AM636" s="3">
        <f t="shared" si="157"/>
        <v>-1.0675860003487827</v>
      </c>
      <c r="AN636" t="str">
        <f t="shared" si="158"/>
        <v/>
      </c>
      <c r="AO636" t="str">
        <f t="shared" si="159"/>
        <v/>
      </c>
    </row>
    <row r="637" spans="1:41">
      <c r="A637" s="1">
        <v>428</v>
      </c>
      <c r="B637" t="s">
        <v>35</v>
      </c>
      <c r="C637" t="s">
        <v>114</v>
      </c>
      <c r="E637" s="5">
        <v>69.088051507119005</v>
      </c>
      <c r="F637" s="5">
        <v>67.706482740534398</v>
      </c>
      <c r="G637" s="5">
        <v>59.696479571600712</v>
      </c>
      <c r="H637" s="5">
        <v>69.650157331083989</v>
      </c>
      <c r="I637" s="5">
        <v>68.724339226646535</v>
      </c>
      <c r="J637" s="5">
        <v>60.201884518896172</v>
      </c>
      <c r="K637" s="5">
        <v>69.348642592671254</v>
      </c>
      <c r="L637" s="5">
        <v>68.22719217570085</v>
      </c>
      <c r="M637" s="5">
        <v>60.144623416596517</v>
      </c>
      <c r="N637" s="5">
        <v>69.123314134014521</v>
      </c>
      <c r="O637" s="5">
        <v>67.52884946553948</v>
      </c>
      <c r="P637" s="5">
        <v>60.723252764389457</v>
      </c>
      <c r="Q637" s="5">
        <v>69.061504551824299</v>
      </c>
      <c r="R637" s="5">
        <v>68.176874116197169</v>
      </c>
      <c r="S637" s="5">
        <v>61.835159361972323</v>
      </c>
      <c r="T637" s="5">
        <v>66.462387230190117</v>
      </c>
      <c r="U637" s="5">
        <v>68.085923705733592</v>
      </c>
      <c r="V637" s="5">
        <v>62.756055901590948</v>
      </c>
      <c r="W637" s="5">
        <v>68.465031255884014</v>
      </c>
      <c r="X637" s="5">
        <v>67.622806555596085</v>
      </c>
      <c r="Y637" s="5">
        <v>61.383047109739771</v>
      </c>
      <c r="Z637" s="3">
        <f t="shared" si="144"/>
        <v>9.3915719355182929</v>
      </c>
      <c r="AA637" s="3">
        <f t="shared" si="145"/>
        <v>9.4482728121878168</v>
      </c>
      <c r="AB637" s="3">
        <f t="shared" si="146"/>
        <v>9.2040191760747376</v>
      </c>
      <c r="AC637" s="3">
        <f t="shared" si="147"/>
        <v>8.4000613696250639</v>
      </c>
      <c r="AD637" s="3">
        <f t="shared" si="148"/>
        <v>7.2263451898519762</v>
      </c>
      <c r="AE637" s="3">
        <f t="shared" si="149"/>
        <v>3.7063313285991697</v>
      </c>
      <c r="AF637" s="3">
        <f t="shared" si="150"/>
        <v>7.0819841461442437</v>
      </c>
      <c r="AG637" s="18">
        <f t="shared" si="151"/>
        <v>1.381568766584607</v>
      </c>
      <c r="AH637" s="3">
        <f t="shared" si="152"/>
        <v>8.0100031689336859</v>
      </c>
      <c r="AI637" s="3">
        <f t="shared" si="153"/>
        <v>1.1214504169704043</v>
      </c>
      <c r="AJ637" s="3">
        <f t="shared" si="154"/>
        <v>1.594464668475041</v>
      </c>
      <c r="AK637" s="3">
        <f t="shared" si="155"/>
        <v>0.8846304356271304</v>
      </c>
      <c r="AL637" s="3">
        <f t="shared" si="156"/>
        <v>-1.6235364755434745</v>
      </c>
      <c r="AM637" s="3">
        <f t="shared" si="157"/>
        <v>0.84222470028792884</v>
      </c>
      <c r="AN637" t="str">
        <f t="shared" si="158"/>
        <v/>
      </c>
      <c r="AO637" t="str">
        <f t="shared" si="159"/>
        <v/>
      </c>
    </row>
    <row r="638" spans="1:41">
      <c r="A638" s="1">
        <v>365</v>
      </c>
      <c r="B638" t="s">
        <v>36</v>
      </c>
      <c r="C638" t="s">
        <v>114</v>
      </c>
      <c r="E638" s="5">
        <v>67.624687311953778</v>
      </c>
      <c r="F638" s="5">
        <v>66.222548979275103</v>
      </c>
      <c r="G638" s="5">
        <v>59.865601706437843</v>
      </c>
      <c r="H638" s="5">
        <v>67.935516170783472</v>
      </c>
      <c r="I638" s="5">
        <v>68.883318237179793</v>
      </c>
      <c r="J638" s="5">
        <v>59.383499290264062</v>
      </c>
      <c r="K638" s="5">
        <v>68.534300546117251</v>
      </c>
      <c r="L638" s="5">
        <v>68.578960446380421</v>
      </c>
      <c r="M638" s="5">
        <v>59.616425448076463</v>
      </c>
      <c r="N638" s="5">
        <v>68.458491510046713</v>
      </c>
      <c r="O638" s="5">
        <v>68.097421300455835</v>
      </c>
      <c r="P638" s="5">
        <v>60.56617085778224</v>
      </c>
      <c r="Q638" s="5">
        <v>67.841061027755075</v>
      </c>
      <c r="R638" s="5">
        <v>66.408431635496854</v>
      </c>
      <c r="S638" s="5">
        <v>63.123529277578193</v>
      </c>
      <c r="T638" s="5">
        <v>66.672392806773956</v>
      </c>
      <c r="U638" s="5">
        <v>65.665051839836295</v>
      </c>
      <c r="V638" s="5">
        <v>61.384091079939353</v>
      </c>
      <c r="W638" s="5">
        <v>66.353776749907198</v>
      </c>
      <c r="X638" s="5">
        <v>66.777389022231162</v>
      </c>
      <c r="Y638" s="5">
        <v>62.296653348577642</v>
      </c>
      <c r="Z638" s="3">
        <f t="shared" si="144"/>
        <v>7.759085605515935</v>
      </c>
      <c r="AA638" s="3">
        <f t="shared" si="145"/>
        <v>8.5520168805194103</v>
      </c>
      <c r="AB638" s="3">
        <f t="shared" si="146"/>
        <v>8.9178750980407884</v>
      </c>
      <c r="AC638" s="3">
        <f t="shared" si="147"/>
        <v>7.8923206522644733</v>
      </c>
      <c r="AD638" s="3">
        <f t="shared" si="148"/>
        <v>4.7175317501768816</v>
      </c>
      <c r="AE638" s="3">
        <f t="shared" si="149"/>
        <v>5.2883017268346038</v>
      </c>
      <c r="AF638" s="3">
        <f t="shared" si="150"/>
        <v>4.0571234013295552</v>
      </c>
      <c r="AG638" s="18">
        <f t="shared" si="151"/>
        <v>1.4021383326786747</v>
      </c>
      <c r="AH638" s="3">
        <f t="shared" si="152"/>
        <v>6.3569472728372602</v>
      </c>
      <c r="AI638" s="3">
        <f t="shared" si="153"/>
        <v>-4.4659900263170016E-2</v>
      </c>
      <c r="AJ638" s="3">
        <f t="shared" si="154"/>
        <v>0.36107020959087777</v>
      </c>
      <c r="AK638" s="3">
        <f t="shared" si="155"/>
        <v>1.4326293922582209</v>
      </c>
      <c r="AL638" s="3">
        <f t="shared" si="156"/>
        <v>1.0073409669376616</v>
      </c>
      <c r="AM638" s="3">
        <f t="shared" si="157"/>
        <v>-0.42361227232396459</v>
      </c>
      <c r="AN638" t="str">
        <f t="shared" si="158"/>
        <v/>
      </c>
      <c r="AO638" t="str">
        <f t="shared" si="159"/>
        <v/>
      </c>
    </row>
    <row r="639" spans="1:41">
      <c r="A639" s="1">
        <v>116</v>
      </c>
      <c r="B639" t="s">
        <v>37</v>
      </c>
      <c r="C639" t="s">
        <v>114</v>
      </c>
      <c r="E639" s="5">
        <v>67.887227523130576</v>
      </c>
      <c r="F639" s="5">
        <v>68.620996471537424</v>
      </c>
      <c r="G639" s="5">
        <v>61.976968007686153</v>
      </c>
      <c r="H639" s="5">
        <v>67.260612498327831</v>
      </c>
      <c r="I639" s="5">
        <v>68.279666950816207</v>
      </c>
      <c r="J639" s="5">
        <v>60.340853832874053</v>
      </c>
      <c r="K639" s="5">
        <v>67.296732490019792</v>
      </c>
      <c r="L639" s="5">
        <v>66.860610246514398</v>
      </c>
      <c r="M639" s="5">
        <v>60.497122401894039</v>
      </c>
      <c r="N639" s="5">
        <v>68.253398289150823</v>
      </c>
      <c r="O639" s="5">
        <v>68.347190630803411</v>
      </c>
      <c r="P639" s="5">
        <v>60.085969460262262</v>
      </c>
      <c r="Q639" s="5">
        <v>68.16284419490114</v>
      </c>
      <c r="R639" s="5">
        <v>68.884500928774429</v>
      </c>
      <c r="S639" s="5">
        <v>61.767325242776437</v>
      </c>
      <c r="T639" s="5">
        <v>67.271103416461202</v>
      </c>
      <c r="U639" s="5">
        <v>69.236572022721418</v>
      </c>
      <c r="V639" s="5">
        <v>63.486623850917681</v>
      </c>
      <c r="W639" s="5">
        <v>66.234292846284873</v>
      </c>
      <c r="X639" s="5">
        <v>68.153604607402599</v>
      </c>
      <c r="Y639" s="5">
        <v>63.284905052883623</v>
      </c>
      <c r="Z639" s="3">
        <f t="shared" si="144"/>
        <v>5.9102595154444231</v>
      </c>
      <c r="AA639" s="3">
        <f t="shared" si="145"/>
        <v>6.9197586654537773</v>
      </c>
      <c r="AB639" s="3">
        <f t="shared" si="146"/>
        <v>6.7996100881257533</v>
      </c>
      <c r="AC639" s="3">
        <f t="shared" si="147"/>
        <v>8.1674288288885606</v>
      </c>
      <c r="AD639" s="3">
        <f t="shared" si="148"/>
        <v>6.3955189521247036</v>
      </c>
      <c r="AE639" s="3">
        <f t="shared" si="149"/>
        <v>3.7844795655435206</v>
      </c>
      <c r="AF639" s="3">
        <f t="shared" si="150"/>
        <v>2.9493877934012502</v>
      </c>
      <c r="AG639" s="18">
        <f t="shared" si="151"/>
        <v>-0.7337689484068477</v>
      </c>
      <c r="AH639" s="3">
        <f t="shared" si="152"/>
        <v>6.6440284638512708</v>
      </c>
      <c r="AI639" s="3">
        <f t="shared" si="153"/>
        <v>0.43612224350539464</v>
      </c>
      <c r="AJ639" s="3">
        <f t="shared" si="154"/>
        <v>-9.3792341652587652E-2</v>
      </c>
      <c r="AK639" s="3">
        <f t="shared" si="155"/>
        <v>-0.72165673387328866</v>
      </c>
      <c r="AL639" s="3">
        <f t="shared" si="156"/>
        <v>-1.9654686062602167</v>
      </c>
      <c r="AM639" s="3">
        <f t="shared" si="157"/>
        <v>-1.9193117611177257</v>
      </c>
      <c r="AN639" t="str">
        <f t="shared" si="158"/>
        <v/>
      </c>
      <c r="AO639" t="str">
        <f t="shared" si="159"/>
        <v/>
      </c>
    </row>
    <row r="640" spans="1:41">
      <c r="A640" s="1">
        <v>737</v>
      </c>
      <c r="B640" t="s">
        <v>38</v>
      </c>
      <c r="C640" t="s">
        <v>114</v>
      </c>
      <c r="E640" s="5">
        <v>64.345657678913312</v>
      </c>
      <c r="F640" s="5">
        <v>65.171414099631988</v>
      </c>
      <c r="G640" s="5">
        <v>58.081323667438539</v>
      </c>
      <c r="H640" s="5">
        <v>64.721343768914437</v>
      </c>
      <c r="I640" s="5">
        <v>64.740247479253185</v>
      </c>
      <c r="J640" s="5">
        <v>58.478343328578397</v>
      </c>
      <c r="K640" s="5">
        <v>68.830061257679006</v>
      </c>
      <c r="L640" s="5">
        <v>68.16676272590891</v>
      </c>
      <c r="M640" s="5">
        <v>57.895783573172679</v>
      </c>
      <c r="N640" s="5">
        <v>70.277130942545071</v>
      </c>
      <c r="O640" s="5">
        <v>68.02043153706181</v>
      </c>
      <c r="P640" s="5">
        <v>61.844315299838087</v>
      </c>
      <c r="Q640" s="5">
        <v>70.037819351887038</v>
      </c>
      <c r="R640" s="5">
        <v>66.86556389736856</v>
      </c>
      <c r="S640" s="5">
        <v>62.834696855042168</v>
      </c>
      <c r="T640" s="5">
        <v>64.85002516520683</v>
      </c>
      <c r="U640" s="5">
        <v>65.179798511689057</v>
      </c>
      <c r="V640" s="5">
        <v>59.355108619542342</v>
      </c>
      <c r="W640" s="5">
        <v>62.799095813278583</v>
      </c>
      <c r="X640" s="5">
        <v>66.136742297111212</v>
      </c>
      <c r="Y640" s="5">
        <v>60.102675935357922</v>
      </c>
      <c r="Z640" s="3">
        <f t="shared" si="144"/>
        <v>6.264334011474773</v>
      </c>
      <c r="AA640" s="3">
        <f t="shared" si="145"/>
        <v>6.24300044033604</v>
      </c>
      <c r="AB640" s="3">
        <f t="shared" si="146"/>
        <v>10.934277684506327</v>
      </c>
      <c r="AC640" s="3">
        <f t="shared" si="147"/>
        <v>8.4328156427069842</v>
      </c>
      <c r="AD640" s="3">
        <f t="shared" si="148"/>
        <v>7.2031224968448697</v>
      </c>
      <c r="AE640" s="3">
        <f t="shared" si="149"/>
        <v>5.4949165456644877</v>
      </c>
      <c r="AF640" s="3">
        <f t="shared" si="150"/>
        <v>2.6964198779206612</v>
      </c>
      <c r="AG640" s="18">
        <f t="shared" si="151"/>
        <v>-0.82575642071867605</v>
      </c>
      <c r="AH640" s="3">
        <f t="shared" si="152"/>
        <v>7.090090432193449</v>
      </c>
      <c r="AI640" s="3">
        <f t="shared" si="153"/>
        <v>0.66329853177009568</v>
      </c>
      <c r="AJ640" s="3">
        <f t="shared" si="154"/>
        <v>2.2566994054832605</v>
      </c>
      <c r="AK640" s="3">
        <f t="shared" si="155"/>
        <v>3.1722554545184778</v>
      </c>
      <c r="AL640" s="3">
        <f t="shared" si="156"/>
        <v>-0.32977334648222723</v>
      </c>
      <c r="AM640" s="3">
        <f t="shared" si="157"/>
        <v>-3.3376464838326285</v>
      </c>
      <c r="AN640" t="str">
        <f t="shared" si="158"/>
        <v/>
      </c>
      <c r="AO640" t="str">
        <f t="shared" si="159"/>
        <v>BI-RUI-P005LD</v>
      </c>
    </row>
    <row r="641" spans="1:41">
      <c r="A641" s="1">
        <v>677</v>
      </c>
      <c r="B641" t="s">
        <v>39</v>
      </c>
      <c r="C641" t="s">
        <v>114</v>
      </c>
      <c r="E641" s="5">
        <v>67.558335562829626</v>
      </c>
      <c r="F641" s="5">
        <v>68.481980103967757</v>
      </c>
      <c r="G641" s="5">
        <v>59.903951755880982</v>
      </c>
      <c r="H641" s="5">
        <v>67.339136678281577</v>
      </c>
      <c r="I641" s="5">
        <v>68.365125251232541</v>
      </c>
      <c r="J641" s="5">
        <v>58.616817415626691</v>
      </c>
      <c r="K641" s="5">
        <v>67.260618916259332</v>
      </c>
      <c r="L641" s="5">
        <v>67.477651682469343</v>
      </c>
      <c r="M641" s="5">
        <v>60.186041095481201</v>
      </c>
      <c r="N641" s="5">
        <v>67.200127435473235</v>
      </c>
      <c r="O641" s="5">
        <v>67.297640463457469</v>
      </c>
      <c r="P641" s="5">
        <v>58.418094218120757</v>
      </c>
      <c r="Q641" s="5">
        <v>68.063892080890611</v>
      </c>
      <c r="R641" s="5">
        <v>67.999321797921439</v>
      </c>
      <c r="S641" s="5">
        <v>59.035956812782402</v>
      </c>
      <c r="T641" s="5">
        <v>66.29245135745488</v>
      </c>
      <c r="U641" s="5">
        <v>66.967004519132502</v>
      </c>
      <c r="V641" s="5">
        <v>63.113301057583122</v>
      </c>
      <c r="W641" s="5">
        <v>65.092806349253621</v>
      </c>
      <c r="X641" s="5">
        <v>65.868865123815468</v>
      </c>
      <c r="Y641" s="5">
        <v>60.436216993663848</v>
      </c>
      <c r="Z641" s="3">
        <f t="shared" si="144"/>
        <v>7.6543838069486441</v>
      </c>
      <c r="AA641" s="3">
        <f t="shared" si="145"/>
        <v>8.7223192626548851</v>
      </c>
      <c r="AB641" s="3">
        <f t="shared" si="146"/>
        <v>7.0745778207781314</v>
      </c>
      <c r="AC641" s="3">
        <f t="shared" si="147"/>
        <v>8.7820332173524775</v>
      </c>
      <c r="AD641" s="3">
        <f t="shared" si="148"/>
        <v>9.0279352681082088</v>
      </c>
      <c r="AE641" s="3">
        <f t="shared" si="149"/>
        <v>3.1791502998717576</v>
      </c>
      <c r="AF641" s="3">
        <f t="shared" si="150"/>
        <v>4.656589355589773</v>
      </c>
      <c r="AG641" s="18">
        <f t="shared" si="151"/>
        <v>-0.9236445411381311</v>
      </c>
      <c r="AH641" s="3">
        <f t="shared" si="152"/>
        <v>8.5780283480867752</v>
      </c>
      <c r="AI641" s="3">
        <f t="shared" si="153"/>
        <v>-0.21703276621001066</v>
      </c>
      <c r="AJ641" s="3">
        <f t="shared" si="154"/>
        <v>-9.7513027984234668E-2</v>
      </c>
      <c r="AK641" s="3">
        <f t="shared" si="155"/>
        <v>6.4570282969171444E-2</v>
      </c>
      <c r="AL641" s="3">
        <f t="shared" si="156"/>
        <v>-0.67455316167762192</v>
      </c>
      <c r="AM641" s="3">
        <f t="shared" si="157"/>
        <v>-0.77605877456184658</v>
      </c>
      <c r="AN641" t="str">
        <f t="shared" si="158"/>
        <v/>
      </c>
      <c r="AO641" t="str">
        <f t="shared" si="159"/>
        <v/>
      </c>
    </row>
    <row r="642" spans="1:41">
      <c r="A642" s="1">
        <v>615</v>
      </c>
      <c r="B642" t="s">
        <v>40</v>
      </c>
      <c r="C642" t="s">
        <v>114</v>
      </c>
      <c r="E642" s="5">
        <v>71.088025899112466</v>
      </c>
      <c r="F642" s="5">
        <v>70.535278669630131</v>
      </c>
      <c r="G642" s="5">
        <v>61.241001966949568</v>
      </c>
      <c r="H642" s="5">
        <v>69.716235156654463</v>
      </c>
      <c r="I642" s="5">
        <v>68.88975395044595</v>
      </c>
      <c r="J642" s="5">
        <v>60.339308699216843</v>
      </c>
      <c r="K642" s="5">
        <v>70.022303503522778</v>
      </c>
      <c r="L642" s="5">
        <v>67.828248564715665</v>
      </c>
      <c r="M642" s="5">
        <v>61.089383988896969</v>
      </c>
      <c r="N642" s="5">
        <v>70.239701938142744</v>
      </c>
      <c r="O642" s="5">
        <v>69.05178319738593</v>
      </c>
      <c r="P642" s="5">
        <v>60.287807276823287</v>
      </c>
      <c r="Q642" s="5">
        <v>70.690135928073488</v>
      </c>
      <c r="R642" s="5">
        <v>69.61195181754556</v>
      </c>
      <c r="S642" s="5">
        <v>61.582505587563361</v>
      </c>
      <c r="T642" s="5">
        <v>69.188016050037305</v>
      </c>
      <c r="U642" s="5">
        <v>68.741578684798725</v>
      </c>
      <c r="V642" s="5">
        <v>63.302589865277348</v>
      </c>
      <c r="W642" s="5">
        <v>66.805240838517676</v>
      </c>
      <c r="X642" s="5">
        <v>67.456960962492474</v>
      </c>
      <c r="Y642" s="5">
        <v>62.55875361927167</v>
      </c>
      <c r="Z642" s="3">
        <f t="shared" si="144"/>
        <v>9.8470239321628981</v>
      </c>
      <c r="AA642" s="3">
        <f t="shared" si="145"/>
        <v>9.3769264574376194</v>
      </c>
      <c r="AB642" s="3">
        <f t="shared" si="146"/>
        <v>8.9329195146258087</v>
      </c>
      <c r="AC642" s="3">
        <f t="shared" si="147"/>
        <v>9.9518946613194572</v>
      </c>
      <c r="AD642" s="3">
        <f t="shared" si="148"/>
        <v>9.1076303405101271</v>
      </c>
      <c r="AE642" s="3">
        <f t="shared" si="149"/>
        <v>5.8854261847599574</v>
      </c>
      <c r="AF642" s="3">
        <f t="shared" si="150"/>
        <v>4.2464872192460064</v>
      </c>
      <c r="AG642" s="18">
        <f t="shared" si="151"/>
        <v>0.55274722948233546</v>
      </c>
      <c r="AH642" s="3">
        <f t="shared" si="152"/>
        <v>9.2942767026805626</v>
      </c>
      <c r="AI642" s="3">
        <f t="shared" si="153"/>
        <v>2.1940549388071133</v>
      </c>
      <c r="AJ642" s="3">
        <f t="shared" si="154"/>
        <v>1.1879187407568139</v>
      </c>
      <c r="AK642" s="3">
        <f t="shared" si="155"/>
        <v>1.0781841105279284</v>
      </c>
      <c r="AL642" s="3">
        <f t="shared" si="156"/>
        <v>0.44643736523858024</v>
      </c>
      <c r="AM642" s="3">
        <f t="shared" si="157"/>
        <v>-0.65172012397479762</v>
      </c>
      <c r="AN642" t="str">
        <f t="shared" si="158"/>
        <v/>
      </c>
      <c r="AO642" t="str">
        <f t="shared" si="159"/>
        <v/>
      </c>
    </row>
    <row r="643" spans="1:41" s="12" customFormat="1">
      <c r="A643" s="1">
        <v>177</v>
      </c>
      <c r="B643" s="12" t="s">
        <v>41</v>
      </c>
      <c r="C643" s="12" t="s">
        <v>114</v>
      </c>
      <c r="D643"/>
      <c r="E643" s="5">
        <v>70.765126230648036</v>
      </c>
      <c r="F643" s="5">
        <v>68.930059284592119</v>
      </c>
      <c r="G643" s="5">
        <v>62.322985626596889</v>
      </c>
      <c r="H643" s="5">
        <v>69.748316757168055</v>
      </c>
      <c r="I643" s="5">
        <v>70.480175531535906</v>
      </c>
      <c r="J643" s="5">
        <v>60.574041061603957</v>
      </c>
      <c r="K643" s="5">
        <v>69.635075784348246</v>
      </c>
      <c r="L643" s="5">
        <v>69.361378233508972</v>
      </c>
      <c r="M643" s="5">
        <v>61.872473090046903</v>
      </c>
      <c r="N643" s="5">
        <v>69.535257079803628</v>
      </c>
      <c r="O643" s="5">
        <v>70.223828567048173</v>
      </c>
      <c r="P643" s="5">
        <v>62.332442165420467</v>
      </c>
      <c r="Q643" s="5">
        <v>70.958129078812618</v>
      </c>
      <c r="R643" s="5">
        <v>70.761443658892688</v>
      </c>
      <c r="S643" s="5">
        <v>62.925301430673777</v>
      </c>
      <c r="T643" s="5">
        <v>69.912457480696759</v>
      </c>
      <c r="U643" s="5">
        <v>68.892961240610674</v>
      </c>
      <c r="V643" s="5">
        <v>63.288049658225603</v>
      </c>
      <c r="W643" s="5">
        <v>67.087382890045888</v>
      </c>
      <c r="X643" s="5">
        <v>69.378432547176757</v>
      </c>
      <c r="Y643" s="5">
        <v>64.591710140569148</v>
      </c>
      <c r="Z643" s="3">
        <f t="shared" si="144"/>
        <v>8.4421406040511471</v>
      </c>
      <c r="AA643" s="3">
        <f t="shared" si="145"/>
        <v>9.1742756955640985</v>
      </c>
      <c r="AB643" s="3">
        <f t="shared" si="146"/>
        <v>7.7626026943013429</v>
      </c>
      <c r="AC643" s="3">
        <f t="shared" si="147"/>
        <v>7.2028149143831612</v>
      </c>
      <c r="AD643" s="3">
        <f t="shared" si="148"/>
        <v>8.0328276481388414</v>
      </c>
      <c r="AE643" s="3">
        <f t="shared" si="149"/>
        <v>6.6244078224711558</v>
      </c>
      <c r="AF643" s="3">
        <f t="shared" si="150"/>
        <v>2.4956727494767392</v>
      </c>
      <c r="AG643" s="18">
        <f t="shared" si="151"/>
        <v>1.8350669460559175</v>
      </c>
      <c r="AH643" s="3">
        <f t="shared" si="152"/>
        <v>6.6070736579952296</v>
      </c>
      <c r="AI643" s="3">
        <f t="shared" si="153"/>
        <v>0.27369755083927316</v>
      </c>
      <c r="AJ643" s="3">
        <f t="shared" si="154"/>
        <v>-0.68857148724454476</v>
      </c>
      <c r="AK643" s="3">
        <f t="shared" si="155"/>
        <v>0.19668541991993038</v>
      </c>
      <c r="AL643" s="3">
        <f t="shared" si="156"/>
        <v>1.0194962400860845</v>
      </c>
      <c r="AM643" s="3">
        <f t="shared" si="157"/>
        <v>-2.2910496571308698</v>
      </c>
      <c r="AN643" t="str">
        <f t="shared" si="158"/>
        <v/>
      </c>
      <c r="AO643" t="str">
        <f t="shared" si="159"/>
        <v>BI-RUI-P005LD</v>
      </c>
    </row>
    <row r="644" spans="1:41">
      <c r="A644" s="2">
        <v>241</v>
      </c>
      <c r="B644" t="s">
        <v>27</v>
      </c>
      <c r="C644" t="s">
        <v>116</v>
      </c>
      <c r="D644" t="s">
        <v>117</v>
      </c>
      <c r="E644" s="5">
        <v>77.58737179070819</v>
      </c>
      <c r="F644" s="5">
        <v>77.360596027909551</v>
      </c>
      <c r="G644" s="5">
        <v>72.277277300398907</v>
      </c>
      <c r="H644" s="5">
        <v>77.607650812434542</v>
      </c>
      <c r="I644" s="5">
        <v>77.220660360579089</v>
      </c>
      <c r="J644" s="5">
        <v>71.604566528872226</v>
      </c>
      <c r="K644" s="5">
        <v>77.580015066837944</v>
      </c>
      <c r="L644" s="5">
        <v>77.101360125994361</v>
      </c>
      <c r="M644" s="5">
        <v>71.706092813645682</v>
      </c>
      <c r="N644" s="5">
        <v>77.30867090999115</v>
      </c>
      <c r="O644" s="5">
        <v>76.502506720121602</v>
      </c>
      <c r="P644" s="5">
        <v>70.987627658632476</v>
      </c>
      <c r="Q644" s="5">
        <v>76.66336434057169</v>
      </c>
      <c r="R644" s="5">
        <v>76.765691051690879</v>
      </c>
      <c r="S644" s="5">
        <v>70.700343933040756</v>
      </c>
      <c r="T644" s="5">
        <v>76.601274595965037</v>
      </c>
      <c r="U644" s="5">
        <v>77.05317134226209</v>
      </c>
      <c r="V644" s="5">
        <v>71.516019573844986</v>
      </c>
      <c r="W644" s="5">
        <v>75.938101614684243</v>
      </c>
      <c r="X644" s="5">
        <v>76.588650888645702</v>
      </c>
      <c r="Y644" s="5">
        <v>72.394080642810565</v>
      </c>
      <c r="Z644" s="3">
        <f t="shared" ref="Z644:Z707" si="160">E644-G644</f>
        <v>5.3100944903092824</v>
      </c>
      <c r="AA644" s="3">
        <f t="shared" ref="AA644:AA707" si="161">H644-J644</f>
        <v>6.0030842835623162</v>
      </c>
      <c r="AB644" s="3">
        <f t="shared" ref="AB644:AB707" si="162">K644-M644</f>
        <v>5.8739222531922621</v>
      </c>
      <c r="AC644" s="3">
        <f t="shared" ref="AC644:AC707" si="163">N644-P644</f>
        <v>6.3210432513586738</v>
      </c>
      <c r="AD644" s="3">
        <f t="shared" ref="AD644:AD707" si="164">Q644-S644</f>
        <v>5.9630204075309337</v>
      </c>
      <c r="AE644" s="3">
        <f t="shared" ref="AE644:AE707" si="165">T644-V644</f>
        <v>5.0852550221200516</v>
      </c>
      <c r="AF644" s="3">
        <f t="shared" ref="AF644:AF707" si="166">W644-Y644</f>
        <v>3.5440209718736781</v>
      </c>
      <c r="AG644" s="18">
        <f t="shared" ref="AG644:AG707" si="167">E644-F644</f>
        <v>0.22677576279863843</v>
      </c>
      <c r="AH644" s="3">
        <f t="shared" ref="AH644:AH707" si="168">F644-G644</f>
        <v>5.083318727510644</v>
      </c>
      <c r="AI644" s="3">
        <f t="shared" ref="AI644:AI707" si="169">K644-L644</f>
        <v>0.47865494084358318</v>
      </c>
      <c r="AJ644" s="3">
        <f t="shared" ref="AJ644:AJ707" si="170">N644-O644</f>
        <v>0.80616418986954841</v>
      </c>
      <c r="AK644" s="3">
        <f t="shared" ref="AK644:AK707" si="171">Q644-R644</f>
        <v>-0.10232671111918989</v>
      </c>
      <c r="AL644" s="3">
        <f t="shared" ref="AL644:AL707" si="172">T644-U644</f>
        <v>-0.45189674629705223</v>
      </c>
      <c r="AM644" s="3">
        <f t="shared" ref="AM644:AM707" si="173">W644-X644</f>
        <v>-0.65054927396145956</v>
      </c>
      <c r="AN644" t="str">
        <f t="shared" ref="AN644:AN707" si="174">IF(AF644&lt;-2,C644,IF(AE644&lt;-2,C644,""))</f>
        <v/>
      </c>
      <c r="AO644" t="str">
        <f t="shared" ref="AO644:AO707" si="175">IF(AM644&lt;-2,C644,IF(AL644&lt;-2,C644,""))</f>
        <v/>
      </c>
    </row>
    <row r="645" spans="1:41">
      <c r="A645" s="1">
        <v>304</v>
      </c>
      <c r="B645" t="s">
        <v>30</v>
      </c>
      <c r="C645" t="s">
        <v>116</v>
      </c>
      <c r="E645" s="5">
        <v>77.601625896640172</v>
      </c>
      <c r="F645" s="5">
        <v>77.344867678279897</v>
      </c>
      <c r="G645" s="5">
        <v>71.901440638604257</v>
      </c>
      <c r="H645" s="5">
        <v>77.599999999999994</v>
      </c>
      <c r="I645" s="5">
        <v>77.319441121751296</v>
      </c>
      <c r="J645" s="5">
        <v>72.228034622927026</v>
      </c>
      <c r="K645" s="5">
        <v>77.488903419716863</v>
      </c>
      <c r="L645" s="5">
        <v>77.212308698607956</v>
      </c>
      <c r="M645" s="5">
        <v>71.982841256885706</v>
      </c>
      <c r="N645" s="5">
        <v>77.582061835580916</v>
      </c>
      <c r="O645" s="5">
        <v>77.39231989623616</v>
      </c>
      <c r="P645" s="5">
        <v>72.693902915723882</v>
      </c>
      <c r="Q645" s="5">
        <v>77.602956778956184</v>
      </c>
      <c r="R645" s="5">
        <v>77.479887467839575</v>
      </c>
      <c r="S645" s="5">
        <v>73.165783730385556</v>
      </c>
      <c r="T645" s="5">
        <v>77.335246868928934</v>
      </c>
      <c r="U645" s="5">
        <v>77.457562064276729</v>
      </c>
      <c r="V645" s="5">
        <v>73.28917572258635</v>
      </c>
      <c r="W645" s="5">
        <v>76.719142706113743</v>
      </c>
      <c r="X645" s="5">
        <v>76.802624379284467</v>
      </c>
      <c r="Y645" s="5">
        <v>72.312170228741877</v>
      </c>
      <c r="Z645" s="3">
        <f t="shared" si="160"/>
        <v>5.7001852580359156</v>
      </c>
      <c r="AA645" s="3">
        <f t="shared" si="161"/>
        <v>5.3719653770729678</v>
      </c>
      <c r="AB645" s="3">
        <f t="shared" si="162"/>
        <v>5.5060621628311566</v>
      </c>
      <c r="AC645" s="3">
        <f t="shared" si="163"/>
        <v>4.8881589198570339</v>
      </c>
      <c r="AD645" s="3">
        <f t="shared" si="164"/>
        <v>4.437173048570628</v>
      </c>
      <c r="AE645" s="3">
        <f t="shared" si="165"/>
        <v>4.0460711463425838</v>
      </c>
      <c r="AF645" s="3">
        <f t="shared" si="166"/>
        <v>4.4069724773718661</v>
      </c>
      <c r="AG645" s="18">
        <f t="shared" si="167"/>
        <v>0.25675821836027524</v>
      </c>
      <c r="AH645" s="3">
        <f t="shared" si="168"/>
        <v>5.4434270396756403</v>
      </c>
      <c r="AI645" s="3">
        <f t="shared" si="169"/>
        <v>0.27659472110890704</v>
      </c>
      <c r="AJ645" s="3">
        <f t="shared" si="170"/>
        <v>0.18974193934475636</v>
      </c>
      <c r="AK645" s="3">
        <f t="shared" si="171"/>
        <v>0.12306931111660901</v>
      </c>
      <c r="AL645" s="3">
        <f t="shared" si="172"/>
        <v>-0.12231519534779522</v>
      </c>
      <c r="AM645" s="3">
        <f t="shared" si="173"/>
        <v>-8.3481673170723525E-2</v>
      </c>
      <c r="AN645" t="str">
        <f t="shared" si="174"/>
        <v/>
      </c>
      <c r="AO645" t="str">
        <f t="shared" si="175"/>
        <v/>
      </c>
    </row>
    <row r="646" spans="1:41">
      <c r="A646" s="1">
        <v>492</v>
      </c>
      <c r="B646" t="s">
        <v>32</v>
      </c>
      <c r="C646" t="s">
        <v>116</v>
      </c>
      <c r="E646" s="5">
        <v>76.375733969617585</v>
      </c>
      <c r="F646" s="5">
        <v>75.528907860512547</v>
      </c>
      <c r="G646" s="5">
        <v>69.799712994225132</v>
      </c>
      <c r="H646" s="5">
        <v>76.181787411981986</v>
      </c>
      <c r="I646" s="5">
        <v>74.768012063352842</v>
      </c>
      <c r="J646" s="5">
        <v>69.818586027623468</v>
      </c>
      <c r="K646" s="5">
        <v>76.287356337255815</v>
      </c>
      <c r="L646" s="5">
        <v>75.723311826490971</v>
      </c>
      <c r="M646" s="5">
        <v>70.189796779477703</v>
      </c>
      <c r="N646" s="5">
        <v>76.057252601524524</v>
      </c>
      <c r="O646" s="5">
        <v>75.71094545659642</v>
      </c>
      <c r="P646" s="5">
        <v>70.181701299867314</v>
      </c>
      <c r="Q646" s="5">
        <v>76.208242101626581</v>
      </c>
      <c r="R646" s="5">
        <v>75.494080118102104</v>
      </c>
      <c r="S646" s="5">
        <v>70.883851543195817</v>
      </c>
      <c r="T646" s="5">
        <v>75.449191010831299</v>
      </c>
      <c r="U646" s="5">
        <v>75.559881441003881</v>
      </c>
      <c r="V646" s="5">
        <v>69.84578832921845</v>
      </c>
      <c r="W646" s="5">
        <v>73.5650812760544</v>
      </c>
      <c r="X646" s="5">
        <v>73.612991991531018</v>
      </c>
      <c r="Y646" s="5">
        <v>70.053600291746932</v>
      </c>
      <c r="Z646" s="3">
        <f t="shared" si="160"/>
        <v>6.5760209753924528</v>
      </c>
      <c r="AA646" s="3">
        <f t="shared" si="161"/>
        <v>6.3632013843585185</v>
      </c>
      <c r="AB646" s="3">
        <f t="shared" si="162"/>
        <v>6.0975595577781121</v>
      </c>
      <c r="AC646" s="3">
        <f t="shared" si="163"/>
        <v>5.875551301657211</v>
      </c>
      <c r="AD646" s="3">
        <f t="shared" si="164"/>
        <v>5.324390558430764</v>
      </c>
      <c r="AE646" s="3">
        <f t="shared" si="165"/>
        <v>5.6034026816128488</v>
      </c>
      <c r="AF646" s="3">
        <f t="shared" si="166"/>
        <v>3.5114809843074681</v>
      </c>
      <c r="AG646" s="18">
        <f t="shared" si="167"/>
        <v>0.84682610910503797</v>
      </c>
      <c r="AH646" s="3">
        <f t="shared" si="168"/>
        <v>5.7291948662874148</v>
      </c>
      <c r="AI646" s="3">
        <f t="shared" si="169"/>
        <v>0.56404451076484463</v>
      </c>
      <c r="AJ646" s="3">
        <f t="shared" si="170"/>
        <v>0.34630714492810455</v>
      </c>
      <c r="AK646" s="3">
        <f t="shared" si="171"/>
        <v>0.7141619835244768</v>
      </c>
      <c r="AL646" s="3">
        <f t="shared" si="172"/>
        <v>-0.11069043017258196</v>
      </c>
      <c r="AM646" s="3">
        <f t="shared" si="173"/>
        <v>-4.7910715476618293E-2</v>
      </c>
      <c r="AN646" t="str">
        <f t="shared" si="174"/>
        <v/>
      </c>
      <c r="AO646" t="str">
        <f t="shared" si="175"/>
        <v/>
      </c>
    </row>
    <row r="647" spans="1:41">
      <c r="A647" s="1">
        <v>54</v>
      </c>
      <c r="B647" t="s">
        <v>33</v>
      </c>
      <c r="C647" t="s">
        <v>116</v>
      </c>
      <c r="E647" s="5">
        <v>74.059905040793339</v>
      </c>
      <c r="F647" s="5">
        <v>72.92671139819123</v>
      </c>
      <c r="G647" s="5">
        <v>66.407736491246695</v>
      </c>
      <c r="H647" s="5">
        <v>74.371393994795952</v>
      </c>
      <c r="I647" s="5">
        <v>73.090600531876134</v>
      </c>
      <c r="J647" s="5">
        <v>66.084139870922229</v>
      </c>
      <c r="K647" s="5">
        <v>74.74850743874056</v>
      </c>
      <c r="L647" s="5">
        <v>73.574643067405077</v>
      </c>
      <c r="M647" s="5">
        <v>67.724262592946204</v>
      </c>
      <c r="N647" s="5">
        <v>74.315703427956024</v>
      </c>
      <c r="O647" s="5">
        <v>73.082380232897378</v>
      </c>
      <c r="P647" s="5">
        <v>66.735474164230936</v>
      </c>
      <c r="Q647" s="5">
        <v>74.247311811917157</v>
      </c>
      <c r="R647" s="5">
        <v>73.20220647385932</v>
      </c>
      <c r="S647" s="5">
        <v>67.967245735509735</v>
      </c>
      <c r="T647" s="5">
        <v>72.69272300642271</v>
      </c>
      <c r="U647" s="5">
        <v>73.286880508578278</v>
      </c>
      <c r="V647" s="5">
        <v>67.020766860260977</v>
      </c>
      <c r="W647" s="5">
        <v>71.470599126530203</v>
      </c>
      <c r="X647" s="5">
        <v>71.869849954312599</v>
      </c>
      <c r="Y647" s="5">
        <v>66.941311487328136</v>
      </c>
      <c r="Z647" s="3">
        <f t="shared" si="160"/>
        <v>7.6521685495466443</v>
      </c>
      <c r="AA647" s="3">
        <f t="shared" si="161"/>
        <v>8.2872541238737227</v>
      </c>
      <c r="AB647" s="3">
        <f t="shared" si="162"/>
        <v>7.0242448457943567</v>
      </c>
      <c r="AC647" s="3">
        <f t="shared" si="163"/>
        <v>7.5802292637250872</v>
      </c>
      <c r="AD647" s="3">
        <f t="shared" si="164"/>
        <v>6.2800660764074223</v>
      </c>
      <c r="AE647" s="3">
        <f t="shared" si="165"/>
        <v>5.6719561461617332</v>
      </c>
      <c r="AF647" s="3">
        <f t="shared" si="166"/>
        <v>4.5292876392020673</v>
      </c>
      <c r="AG647" s="18">
        <f t="shared" si="167"/>
        <v>1.1331936426021088</v>
      </c>
      <c r="AH647" s="3">
        <f t="shared" si="168"/>
        <v>6.5189749069445355</v>
      </c>
      <c r="AI647" s="3">
        <f t="shared" si="169"/>
        <v>1.1738643713354833</v>
      </c>
      <c r="AJ647" s="3">
        <f t="shared" si="170"/>
        <v>1.2333231950586452</v>
      </c>
      <c r="AK647" s="3">
        <f t="shared" si="171"/>
        <v>1.0451053380578372</v>
      </c>
      <c r="AL647" s="3">
        <f t="shared" si="172"/>
        <v>-0.59415750215556784</v>
      </c>
      <c r="AM647" s="3">
        <f t="shared" si="173"/>
        <v>-0.39925082778239585</v>
      </c>
      <c r="AN647" t="str">
        <f t="shared" si="174"/>
        <v/>
      </c>
      <c r="AO647" t="str">
        <f t="shared" si="175"/>
        <v/>
      </c>
    </row>
    <row r="648" spans="1:41">
      <c r="A648" s="1">
        <v>555</v>
      </c>
      <c r="B648" t="s">
        <v>34</v>
      </c>
      <c r="C648" t="s">
        <v>116</v>
      </c>
      <c r="E648" s="5">
        <v>74.191059391524291</v>
      </c>
      <c r="F648" s="5">
        <v>73.327329584954967</v>
      </c>
      <c r="G648" s="5">
        <v>66.306889786647659</v>
      </c>
      <c r="H648" s="5">
        <v>74.894141863906739</v>
      </c>
      <c r="I648" s="5">
        <v>73.515365021416812</v>
      </c>
      <c r="J648" s="5">
        <v>66.582232135637383</v>
      </c>
      <c r="K648" s="5">
        <v>74.787693714244341</v>
      </c>
      <c r="L648" s="5">
        <v>73.667286214457036</v>
      </c>
      <c r="M648" s="5">
        <v>66.780011360318113</v>
      </c>
      <c r="N648" s="5">
        <v>75.07118021747111</v>
      </c>
      <c r="O648" s="5">
        <v>74.123575814706143</v>
      </c>
      <c r="P648" s="5">
        <v>67.218197388513062</v>
      </c>
      <c r="Q648" s="5">
        <v>75.242629034908788</v>
      </c>
      <c r="R648" s="5">
        <v>74.04276341193119</v>
      </c>
      <c r="S648" s="5">
        <v>68.719771008240372</v>
      </c>
      <c r="T648" s="5">
        <v>73.504900204330937</v>
      </c>
      <c r="U648" s="5">
        <v>73.761904505722143</v>
      </c>
      <c r="V648" s="5">
        <v>68.057544383031001</v>
      </c>
      <c r="W648" s="5">
        <v>72.018716307111816</v>
      </c>
      <c r="X648" s="5">
        <v>72.091084722667503</v>
      </c>
      <c r="Y648" s="5">
        <v>67.521138408121544</v>
      </c>
      <c r="Z648" s="3">
        <f t="shared" si="160"/>
        <v>7.8841696048766323</v>
      </c>
      <c r="AA648" s="3">
        <f t="shared" si="161"/>
        <v>8.3119097282693559</v>
      </c>
      <c r="AB648" s="3">
        <f t="shared" si="162"/>
        <v>8.0076823539262278</v>
      </c>
      <c r="AC648" s="3">
        <f t="shared" si="163"/>
        <v>7.8529828289580479</v>
      </c>
      <c r="AD648" s="3">
        <f t="shared" si="164"/>
        <v>6.5228580266684162</v>
      </c>
      <c r="AE648" s="3">
        <f t="shared" si="165"/>
        <v>5.4473558212999365</v>
      </c>
      <c r="AF648" s="3">
        <f t="shared" si="166"/>
        <v>4.4975778989902722</v>
      </c>
      <c r="AG648" s="18">
        <f t="shared" si="167"/>
        <v>0.86372980656932441</v>
      </c>
      <c r="AH648" s="3">
        <f t="shared" si="168"/>
        <v>7.0204397983073079</v>
      </c>
      <c r="AI648" s="3">
        <f t="shared" si="169"/>
        <v>1.120407499787305</v>
      </c>
      <c r="AJ648" s="3">
        <f t="shared" si="170"/>
        <v>0.94760440276496638</v>
      </c>
      <c r="AK648" s="3">
        <f t="shared" si="171"/>
        <v>1.1998656229775975</v>
      </c>
      <c r="AL648" s="3">
        <f t="shared" si="172"/>
        <v>-0.25700430139120556</v>
      </c>
      <c r="AM648" s="3">
        <f t="shared" si="173"/>
        <v>-7.2368415555686738E-2</v>
      </c>
      <c r="AN648" t="str">
        <f t="shared" si="174"/>
        <v/>
      </c>
      <c r="AO648" t="str">
        <f t="shared" si="175"/>
        <v/>
      </c>
    </row>
    <row r="649" spans="1:41">
      <c r="A649" s="1">
        <v>429</v>
      </c>
      <c r="B649" t="s">
        <v>35</v>
      </c>
      <c r="C649" t="s">
        <v>116</v>
      </c>
      <c r="E649" s="5">
        <v>74.643234280649281</v>
      </c>
      <c r="F649" s="5">
        <v>73.406401117899691</v>
      </c>
      <c r="G649" s="5">
        <v>66.659900395247206</v>
      </c>
      <c r="H649" s="5">
        <v>74.557133677723826</v>
      </c>
      <c r="I649" s="5">
        <v>73.44756411914193</v>
      </c>
      <c r="J649" s="5">
        <v>66.762264640571189</v>
      </c>
      <c r="K649" s="5">
        <v>74.421643372649669</v>
      </c>
      <c r="L649" s="5">
        <v>73.38856023608173</v>
      </c>
      <c r="M649" s="5">
        <v>66.643725875799575</v>
      </c>
      <c r="N649" s="5">
        <v>74.919765829506275</v>
      </c>
      <c r="O649" s="5">
        <v>74.020171796047819</v>
      </c>
      <c r="P649" s="5">
        <v>66.993515399433747</v>
      </c>
      <c r="Q649" s="5">
        <v>75.110254389552807</v>
      </c>
      <c r="R649" s="5">
        <v>74.256744243729571</v>
      </c>
      <c r="S649" s="5">
        <v>68.319301541937051</v>
      </c>
      <c r="T649" s="5">
        <v>72.981650728849303</v>
      </c>
      <c r="U649" s="5">
        <v>73.061913600227442</v>
      </c>
      <c r="V649" s="5">
        <v>67.829652914736386</v>
      </c>
      <c r="W649" s="5">
        <v>71.737914874917678</v>
      </c>
      <c r="X649" s="5">
        <v>71.67978836933483</v>
      </c>
      <c r="Y649" s="5">
        <v>67.237428841927084</v>
      </c>
      <c r="Z649" s="3">
        <f t="shared" si="160"/>
        <v>7.9833338854020752</v>
      </c>
      <c r="AA649" s="3">
        <f t="shared" si="161"/>
        <v>7.7948690371526368</v>
      </c>
      <c r="AB649" s="3">
        <f t="shared" si="162"/>
        <v>7.7779174968500939</v>
      </c>
      <c r="AC649" s="3">
        <f t="shared" si="163"/>
        <v>7.9262504300725283</v>
      </c>
      <c r="AD649" s="3">
        <f t="shared" si="164"/>
        <v>6.7909528476157561</v>
      </c>
      <c r="AE649" s="3">
        <f t="shared" si="165"/>
        <v>5.1519978141129172</v>
      </c>
      <c r="AF649" s="3">
        <f t="shared" si="166"/>
        <v>4.5004860329905938</v>
      </c>
      <c r="AG649" s="18">
        <f t="shared" si="167"/>
        <v>1.2368331627495905</v>
      </c>
      <c r="AH649" s="3">
        <f t="shared" si="168"/>
        <v>6.7465007226524847</v>
      </c>
      <c r="AI649" s="3">
        <f t="shared" si="169"/>
        <v>1.0330831365679387</v>
      </c>
      <c r="AJ649" s="3">
        <f t="shared" si="170"/>
        <v>0.89959403345845601</v>
      </c>
      <c r="AK649" s="3">
        <f t="shared" si="171"/>
        <v>0.85351014582323614</v>
      </c>
      <c r="AL649" s="3">
        <f t="shared" si="172"/>
        <v>-8.0262871378138811E-2</v>
      </c>
      <c r="AM649" s="3">
        <f t="shared" si="173"/>
        <v>5.8126505582848154E-2</v>
      </c>
      <c r="AN649" t="str">
        <f t="shared" si="174"/>
        <v/>
      </c>
      <c r="AO649" t="str">
        <f t="shared" si="175"/>
        <v/>
      </c>
    </row>
    <row r="650" spans="1:41">
      <c r="A650" s="1">
        <v>366</v>
      </c>
      <c r="B650" t="s">
        <v>36</v>
      </c>
      <c r="C650" t="s">
        <v>116</v>
      </c>
      <c r="E650" s="5">
        <v>74.146532118885034</v>
      </c>
      <c r="F650" s="5">
        <v>73.502324112631896</v>
      </c>
      <c r="G650" s="5">
        <v>66.784313502363091</v>
      </c>
      <c r="H650" s="5">
        <v>74.629119365703957</v>
      </c>
      <c r="I650" s="5">
        <v>73.957568507989379</v>
      </c>
      <c r="J650" s="5">
        <v>66.590823974515601</v>
      </c>
      <c r="K650" s="5">
        <v>74.844477378653679</v>
      </c>
      <c r="L650" s="5">
        <v>74.026168490484253</v>
      </c>
      <c r="M650" s="5">
        <v>67.14722116492257</v>
      </c>
      <c r="N650" s="5">
        <v>74.73674902183555</v>
      </c>
      <c r="O650" s="5">
        <v>73.984136820541565</v>
      </c>
      <c r="P650" s="5">
        <v>66.933513341895122</v>
      </c>
      <c r="Q650" s="5">
        <v>75.093388935832593</v>
      </c>
      <c r="R650" s="5">
        <v>74.171008635124821</v>
      </c>
      <c r="S650" s="5">
        <v>67.723003363041727</v>
      </c>
      <c r="T650" s="5">
        <v>72.997955233471785</v>
      </c>
      <c r="U650" s="5">
        <v>72.70849001890285</v>
      </c>
      <c r="V650" s="5">
        <v>68.099435435359268</v>
      </c>
      <c r="W650" s="5">
        <v>71.534902101654865</v>
      </c>
      <c r="X650" s="5">
        <v>72.217485945063785</v>
      </c>
      <c r="Y650" s="5">
        <v>66.913592518093651</v>
      </c>
      <c r="Z650" s="3">
        <f t="shared" si="160"/>
        <v>7.3622186165219432</v>
      </c>
      <c r="AA650" s="3">
        <f t="shared" si="161"/>
        <v>8.0382953911883561</v>
      </c>
      <c r="AB650" s="3">
        <f t="shared" si="162"/>
        <v>7.6972562137311087</v>
      </c>
      <c r="AC650" s="3">
        <f t="shared" si="163"/>
        <v>7.8032356799404283</v>
      </c>
      <c r="AD650" s="3">
        <f t="shared" si="164"/>
        <v>7.370385572790866</v>
      </c>
      <c r="AE650" s="3">
        <f t="shared" si="165"/>
        <v>4.8985197981125168</v>
      </c>
      <c r="AF650" s="3">
        <f t="shared" si="166"/>
        <v>4.6213095835612137</v>
      </c>
      <c r="AG650" s="18">
        <f t="shared" si="167"/>
        <v>0.64420800625313746</v>
      </c>
      <c r="AH650" s="3">
        <f t="shared" si="168"/>
        <v>6.7180106102688057</v>
      </c>
      <c r="AI650" s="3">
        <f t="shared" si="169"/>
        <v>0.81830888816942604</v>
      </c>
      <c r="AJ650" s="3">
        <f t="shared" si="170"/>
        <v>0.75261220129398509</v>
      </c>
      <c r="AK650" s="3">
        <f t="shared" si="171"/>
        <v>0.92238030070777199</v>
      </c>
      <c r="AL650" s="3">
        <f t="shared" si="172"/>
        <v>0.28946521456893493</v>
      </c>
      <c r="AM650" s="3">
        <f t="shared" si="173"/>
        <v>-0.68258384340892064</v>
      </c>
      <c r="AN650" t="str">
        <f t="shared" si="174"/>
        <v/>
      </c>
      <c r="AO650" t="str">
        <f t="shared" si="175"/>
        <v/>
      </c>
    </row>
    <row r="651" spans="1:41">
      <c r="A651" s="1">
        <v>117</v>
      </c>
      <c r="B651" t="s">
        <v>37</v>
      </c>
      <c r="C651" t="s">
        <v>116</v>
      </c>
      <c r="E651" s="5">
        <v>74.083959786559149</v>
      </c>
      <c r="F651" s="5">
        <v>73.75016993177033</v>
      </c>
      <c r="G651" s="5">
        <v>68.261341619796525</v>
      </c>
      <c r="H651" s="5">
        <v>73.146244390551118</v>
      </c>
      <c r="I651" s="5">
        <v>72.724889165476412</v>
      </c>
      <c r="J651" s="5">
        <v>67.354529731093237</v>
      </c>
      <c r="K651" s="5">
        <v>73.495156296996612</v>
      </c>
      <c r="L651" s="5">
        <v>72.614551218126465</v>
      </c>
      <c r="M651" s="5">
        <v>66.702407964247897</v>
      </c>
      <c r="N651" s="5">
        <v>74.01680611913271</v>
      </c>
      <c r="O651" s="5">
        <v>73.299875526401934</v>
      </c>
      <c r="P651" s="5">
        <v>67.537069663603333</v>
      </c>
      <c r="Q651" s="5">
        <v>73.975266393900924</v>
      </c>
      <c r="R651" s="5">
        <v>73.893763278327384</v>
      </c>
      <c r="S651" s="5">
        <v>68.190128870421034</v>
      </c>
      <c r="T651" s="5">
        <v>72.66998816863142</v>
      </c>
      <c r="U651" s="5">
        <v>72.611987429870979</v>
      </c>
      <c r="V651" s="5">
        <v>67.471731846667552</v>
      </c>
      <c r="W651" s="5">
        <v>71.310569146800276</v>
      </c>
      <c r="X651" s="5">
        <v>72.557995431182547</v>
      </c>
      <c r="Y651" s="5">
        <v>68.359500705852668</v>
      </c>
      <c r="Z651" s="3">
        <f t="shared" si="160"/>
        <v>5.8226181667626236</v>
      </c>
      <c r="AA651" s="3">
        <f t="shared" si="161"/>
        <v>5.791714659457881</v>
      </c>
      <c r="AB651" s="3">
        <f t="shared" si="162"/>
        <v>6.7927483327487153</v>
      </c>
      <c r="AC651" s="3">
        <f t="shared" si="163"/>
        <v>6.4797364555293768</v>
      </c>
      <c r="AD651" s="3">
        <f t="shared" si="164"/>
        <v>5.7851375234798894</v>
      </c>
      <c r="AE651" s="3">
        <f t="shared" si="165"/>
        <v>5.1982563219638678</v>
      </c>
      <c r="AF651" s="3">
        <f t="shared" si="166"/>
        <v>2.9510684409476085</v>
      </c>
      <c r="AG651" s="18">
        <f t="shared" si="167"/>
        <v>0.33378985478881873</v>
      </c>
      <c r="AH651" s="3">
        <f t="shared" si="168"/>
        <v>5.4888283119738048</v>
      </c>
      <c r="AI651" s="3">
        <f t="shared" si="169"/>
        <v>0.88060507887014694</v>
      </c>
      <c r="AJ651" s="3">
        <f t="shared" si="170"/>
        <v>0.71693059273077608</v>
      </c>
      <c r="AK651" s="3">
        <f t="shared" si="171"/>
        <v>8.1503115573539731E-2</v>
      </c>
      <c r="AL651" s="3">
        <f t="shared" si="172"/>
        <v>5.8000738760441095E-2</v>
      </c>
      <c r="AM651" s="3">
        <f t="shared" si="173"/>
        <v>-1.2474262843822714</v>
      </c>
      <c r="AN651" t="str">
        <f t="shared" si="174"/>
        <v/>
      </c>
      <c r="AO651" t="str">
        <f t="shared" si="175"/>
        <v/>
      </c>
    </row>
    <row r="652" spans="1:41">
      <c r="A652" s="1">
        <v>738</v>
      </c>
      <c r="B652" t="s">
        <v>38</v>
      </c>
      <c r="C652" t="s">
        <v>116</v>
      </c>
      <c r="E652" s="5">
        <v>71.542990737095252</v>
      </c>
      <c r="F652" s="5">
        <v>70.292734446535789</v>
      </c>
      <c r="G652" s="5">
        <v>63.100022255109621</v>
      </c>
      <c r="H652" s="5">
        <v>70.65703152801791</v>
      </c>
      <c r="I652" s="5">
        <v>69.665660892838389</v>
      </c>
      <c r="J652" s="5">
        <v>62.673713619033187</v>
      </c>
      <c r="K652" s="5">
        <v>70.812947689640808</v>
      </c>
      <c r="L652" s="5">
        <v>69.28735814963548</v>
      </c>
      <c r="M652" s="5">
        <v>64.573490055908763</v>
      </c>
      <c r="N652" s="5">
        <v>69.036031620330007</v>
      </c>
      <c r="O652" s="5">
        <v>68.748017898250808</v>
      </c>
      <c r="P652" s="5">
        <v>61.211378786532137</v>
      </c>
      <c r="Q652" s="5">
        <v>70.386299267305347</v>
      </c>
      <c r="R652" s="5">
        <v>70.233224250976306</v>
      </c>
      <c r="S652" s="5">
        <v>62.137489705432209</v>
      </c>
      <c r="T652" s="5">
        <v>69.596336781431859</v>
      </c>
      <c r="U652" s="5">
        <v>69.674294992760906</v>
      </c>
      <c r="V652" s="5">
        <v>65.356289127307605</v>
      </c>
      <c r="W652" s="5">
        <v>68.730919998579324</v>
      </c>
      <c r="X652" s="5">
        <v>69.174728221109945</v>
      </c>
      <c r="Y652" s="5">
        <v>64.013624858038739</v>
      </c>
      <c r="Z652" s="3">
        <f t="shared" si="160"/>
        <v>8.4429684819856305</v>
      </c>
      <c r="AA652" s="3">
        <f t="shared" si="161"/>
        <v>7.9833179089847235</v>
      </c>
      <c r="AB652" s="3">
        <f t="shared" si="162"/>
        <v>6.2394576337320444</v>
      </c>
      <c r="AC652" s="3">
        <f t="shared" si="163"/>
        <v>7.8246528337978702</v>
      </c>
      <c r="AD652" s="3">
        <f t="shared" si="164"/>
        <v>8.2488095618731379</v>
      </c>
      <c r="AE652" s="3">
        <f t="shared" si="165"/>
        <v>4.240047654124254</v>
      </c>
      <c r="AF652" s="3">
        <f t="shared" si="166"/>
        <v>4.7172951405405854</v>
      </c>
      <c r="AG652" s="18">
        <f t="shared" si="167"/>
        <v>1.250256290559463</v>
      </c>
      <c r="AH652" s="3">
        <f t="shared" si="168"/>
        <v>7.1927121914261676</v>
      </c>
      <c r="AI652" s="3">
        <f t="shared" si="169"/>
        <v>1.5255895400053276</v>
      </c>
      <c r="AJ652" s="3">
        <f t="shared" si="170"/>
        <v>0.2880137220791994</v>
      </c>
      <c r="AK652" s="3">
        <f t="shared" si="171"/>
        <v>0.15307501632904064</v>
      </c>
      <c r="AL652" s="3">
        <f t="shared" si="172"/>
        <v>-7.7958211329047344E-2</v>
      </c>
      <c r="AM652" s="3">
        <f t="shared" si="173"/>
        <v>-0.44380822253062036</v>
      </c>
      <c r="AN652" t="str">
        <f t="shared" si="174"/>
        <v/>
      </c>
      <c r="AO652" t="str">
        <f t="shared" si="175"/>
        <v/>
      </c>
    </row>
    <row r="653" spans="1:41">
      <c r="A653" s="1">
        <v>678</v>
      </c>
      <c r="B653" t="s">
        <v>39</v>
      </c>
      <c r="C653" t="s">
        <v>116</v>
      </c>
      <c r="E653" s="5">
        <v>76.475610329585777</v>
      </c>
      <c r="F653" s="5">
        <v>75.700832910232918</v>
      </c>
      <c r="G653" s="5">
        <v>70.248648876570996</v>
      </c>
      <c r="H653" s="5">
        <v>75.242194137297503</v>
      </c>
      <c r="I653" s="5">
        <v>75.13280399355267</v>
      </c>
      <c r="J653" s="5">
        <v>68.532427614604615</v>
      </c>
      <c r="K653" s="5">
        <v>74.850746290391129</v>
      </c>
      <c r="L653" s="5">
        <v>74.519602381582658</v>
      </c>
      <c r="M653" s="5">
        <v>68.71630940858536</v>
      </c>
      <c r="N653" s="5">
        <v>74.924960821030467</v>
      </c>
      <c r="O653" s="5">
        <v>74.946495126956094</v>
      </c>
      <c r="P653" s="5">
        <v>69.502841196583759</v>
      </c>
      <c r="Q653" s="5">
        <v>75.465033398309217</v>
      </c>
      <c r="R653" s="5">
        <v>75.790520279875466</v>
      </c>
      <c r="S653" s="5">
        <v>70.126176596404605</v>
      </c>
      <c r="T653" s="5">
        <v>75.142142967771463</v>
      </c>
      <c r="U653" s="5">
        <v>75.692941981653576</v>
      </c>
      <c r="V653" s="5">
        <v>70.632128164523166</v>
      </c>
      <c r="W653" s="5">
        <v>75.048991303918356</v>
      </c>
      <c r="X653" s="5">
        <v>76.060435697026662</v>
      </c>
      <c r="Y653" s="5">
        <v>70.946543734374401</v>
      </c>
      <c r="Z653" s="3">
        <f t="shared" si="160"/>
        <v>6.2269614530147805</v>
      </c>
      <c r="AA653" s="3">
        <f t="shared" si="161"/>
        <v>6.7097665226928882</v>
      </c>
      <c r="AB653" s="3">
        <f t="shared" si="162"/>
        <v>6.1344368818057688</v>
      </c>
      <c r="AC653" s="3">
        <f t="shared" si="163"/>
        <v>5.422119624446708</v>
      </c>
      <c r="AD653" s="3">
        <f t="shared" si="164"/>
        <v>5.3388568019046119</v>
      </c>
      <c r="AE653" s="3">
        <f t="shared" si="165"/>
        <v>4.5100148032482963</v>
      </c>
      <c r="AF653" s="3">
        <f t="shared" si="166"/>
        <v>4.1024475695439548</v>
      </c>
      <c r="AG653" s="18">
        <f t="shared" si="167"/>
        <v>0.77477741935285849</v>
      </c>
      <c r="AH653" s="3">
        <f t="shared" si="168"/>
        <v>5.4521840336619221</v>
      </c>
      <c r="AI653" s="3">
        <f t="shared" si="169"/>
        <v>0.33114390880847111</v>
      </c>
      <c r="AJ653" s="3">
        <f t="shared" si="170"/>
        <v>-2.1534305925626995E-2</v>
      </c>
      <c r="AK653" s="3">
        <f t="shared" si="171"/>
        <v>-0.32548688156624905</v>
      </c>
      <c r="AL653" s="3">
        <f t="shared" si="172"/>
        <v>-0.55079901388211283</v>
      </c>
      <c r="AM653" s="3">
        <f t="shared" si="173"/>
        <v>-1.0114443931083059</v>
      </c>
      <c r="AN653" t="str">
        <f t="shared" si="174"/>
        <v/>
      </c>
      <c r="AO653" t="str">
        <f t="shared" si="175"/>
        <v/>
      </c>
    </row>
    <row r="654" spans="1:41">
      <c r="A654" s="1">
        <v>616</v>
      </c>
      <c r="B654" t="s">
        <v>40</v>
      </c>
      <c r="C654" t="s">
        <v>116</v>
      </c>
      <c r="E654" s="5">
        <v>75.706241592393141</v>
      </c>
      <c r="F654" s="5">
        <v>73.701611157067106</v>
      </c>
      <c r="G654" s="5">
        <v>69.88645467759207</v>
      </c>
      <c r="H654" s="5">
        <v>75.413448459879064</v>
      </c>
      <c r="I654" s="5">
        <v>75.125811839398523</v>
      </c>
      <c r="J654" s="5">
        <v>69.117247687422577</v>
      </c>
      <c r="K654" s="5">
        <v>75.416083992914025</v>
      </c>
      <c r="L654" s="5">
        <v>75.087639907233182</v>
      </c>
      <c r="M654" s="5">
        <v>68.172038487297115</v>
      </c>
      <c r="N654" s="5">
        <v>76.542379215753684</v>
      </c>
      <c r="O654" s="5">
        <v>75.985630885872013</v>
      </c>
      <c r="P654" s="5">
        <v>70.469432656402816</v>
      </c>
      <c r="Q654" s="5">
        <v>75.835148728565045</v>
      </c>
      <c r="R654" s="5">
        <v>75.224967758184334</v>
      </c>
      <c r="S654" s="5">
        <v>70.222493383963666</v>
      </c>
      <c r="T654" s="5">
        <v>74.586670529860811</v>
      </c>
      <c r="U654" s="5">
        <v>75.632920266820847</v>
      </c>
      <c r="V654" s="5">
        <v>70.26462957770697</v>
      </c>
      <c r="W654" s="5">
        <v>75.329297673933581</v>
      </c>
      <c r="X654" s="5">
        <v>75.468125363146584</v>
      </c>
      <c r="Y654" s="5">
        <v>70.678516271519982</v>
      </c>
      <c r="Z654" s="3">
        <f t="shared" si="160"/>
        <v>5.819786914801071</v>
      </c>
      <c r="AA654" s="3">
        <f t="shared" si="161"/>
        <v>6.296200772456487</v>
      </c>
      <c r="AB654" s="3">
        <f t="shared" si="162"/>
        <v>7.24404550561691</v>
      </c>
      <c r="AC654" s="3">
        <f t="shared" si="163"/>
        <v>6.0729465593508678</v>
      </c>
      <c r="AD654" s="3">
        <f t="shared" si="164"/>
        <v>5.6126553446013787</v>
      </c>
      <c r="AE654" s="3">
        <f t="shared" si="165"/>
        <v>4.3220409521538414</v>
      </c>
      <c r="AF654" s="3">
        <f t="shared" si="166"/>
        <v>4.6507814024135996</v>
      </c>
      <c r="AG654" s="18">
        <f t="shared" si="167"/>
        <v>2.0046304353260354</v>
      </c>
      <c r="AH654" s="3">
        <f t="shared" si="168"/>
        <v>3.8151564794750357</v>
      </c>
      <c r="AI654" s="3">
        <f t="shared" si="169"/>
        <v>0.32844408568084305</v>
      </c>
      <c r="AJ654" s="3">
        <f t="shared" si="170"/>
        <v>0.55674832988167111</v>
      </c>
      <c r="AK654" s="3">
        <f t="shared" si="171"/>
        <v>0.61018097038071062</v>
      </c>
      <c r="AL654" s="3">
        <f t="shared" si="172"/>
        <v>-1.0462497369600356</v>
      </c>
      <c r="AM654" s="3">
        <f t="shared" si="173"/>
        <v>-0.13882768921300226</v>
      </c>
      <c r="AN654" t="str">
        <f t="shared" si="174"/>
        <v/>
      </c>
      <c r="AO654" t="str">
        <f t="shared" si="175"/>
        <v/>
      </c>
    </row>
    <row r="655" spans="1:41" s="12" customFormat="1">
      <c r="A655" s="1">
        <v>178</v>
      </c>
      <c r="B655" s="12" t="s">
        <v>41</v>
      </c>
      <c r="C655" s="12" t="s">
        <v>116</v>
      </c>
      <c r="D655"/>
      <c r="E655" s="5">
        <v>75.704618815817099</v>
      </c>
      <c r="F655" s="5">
        <v>75.664275502655244</v>
      </c>
      <c r="G655" s="5">
        <v>69.318748674246564</v>
      </c>
      <c r="H655" s="5">
        <v>76.049105008619662</v>
      </c>
      <c r="I655" s="5">
        <v>75.384703848330616</v>
      </c>
      <c r="J655" s="5">
        <v>70.019161564019939</v>
      </c>
      <c r="K655" s="5">
        <v>76.242472352142585</v>
      </c>
      <c r="L655" s="5">
        <v>76.706928560451033</v>
      </c>
      <c r="M655" s="5">
        <v>69.361319845664624</v>
      </c>
      <c r="N655" s="5">
        <v>75.691041782001022</v>
      </c>
      <c r="O655" s="5">
        <v>74.559140179483407</v>
      </c>
      <c r="P655" s="5">
        <v>69.650876081052871</v>
      </c>
      <c r="Q655" s="5">
        <v>74.450229761568409</v>
      </c>
      <c r="R655" s="5">
        <v>74.447944401923962</v>
      </c>
      <c r="S655" s="5">
        <v>69.134892461946222</v>
      </c>
      <c r="T655" s="5">
        <v>74.184571082280556</v>
      </c>
      <c r="U655" s="5">
        <v>73.687227671794886</v>
      </c>
      <c r="V655" s="5">
        <v>69.20402383638546</v>
      </c>
      <c r="W655" s="5">
        <v>72.044983814423006</v>
      </c>
      <c r="X655" s="5">
        <v>74.239199692354191</v>
      </c>
      <c r="Y655" s="5">
        <v>68.857787120413036</v>
      </c>
      <c r="Z655" s="3">
        <f t="shared" si="160"/>
        <v>6.3858701415705355</v>
      </c>
      <c r="AA655" s="3">
        <f t="shared" si="161"/>
        <v>6.0299434445997235</v>
      </c>
      <c r="AB655" s="3">
        <f t="shared" si="162"/>
        <v>6.8811525064779602</v>
      </c>
      <c r="AC655" s="3">
        <f t="shared" si="163"/>
        <v>6.0401657009481511</v>
      </c>
      <c r="AD655" s="3">
        <f t="shared" si="164"/>
        <v>5.3153372996221862</v>
      </c>
      <c r="AE655" s="3">
        <f t="shared" si="165"/>
        <v>4.9805472458950959</v>
      </c>
      <c r="AF655" s="3">
        <f t="shared" si="166"/>
        <v>3.1871966940099696</v>
      </c>
      <c r="AG655" s="18">
        <f t="shared" si="167"/>
        <v>4.0343313161855576E-2</v>
      </c>
      <c r="AH655" s="3">
        <f t="shared" si="168"/>
        <v>6.3455268284086799</v>
      </c>
      <c r="AI655" s="3">
        <f t="shared" si="169"/>
        <v>-0.46445620830844803</v>
      </c>
      <c r="AJ655" s="3">
        <f t="shared" si="170"/>
        <v>1.1319016025176154</v>
      </c>
      <c r="AK655" s="3">
        <f t="shared" si="171"/>
        <v>2.2853596444463165E-3</v>
      </c>
      <c r="AL655" s="3">
        <f t="shared" si="172"/>
        <v>0.49734341048566932</v>
      </c>
      <c r="AM655" s="3">
        <f t="shared" si="173"/>
        <v>-2.1942158779311853</v>
      </c>
      <c r="AN655" t="str">
        <f t="shared" si="174"/>
        <v/>
      </c>
      <c r="AO655" t="str">
        <f t="shared" si="175"/>
        <v>BI-RUI-P006LD</v>
      </c>
    </row>
    <row r="656" spans="1:41">
      <c r="A656" s="2">
        <v>242</v>
      </c>
      <c r="B656" t="s">
        <v>27</v>
      </c>
      <c r="C656" t="s">
        <v>118</v>
      </c>
      <c r="D656" t="s">
        <v>119</v>
      </c>
      <c r="E656" s="5">
        <v>71.812270910714687</v>
      </c>
      <c r="F656" s="5">
        <v>71.60360492430415</v>
      </c>
      <c r="G656" s="5">
        <v>69.327824444714111</v>
      </c>
      <c r="H656" s="5">
        <v>72.344306092022109</v>
      </c>
      <c r="I656" s="5">
        <v>71.308371881593274</v>
      </c>
      <c r="J656" s="5">
        <v>65.161186955626619</v>
      </c>
      <c r="K656" s="5">
        <v>73.662652038975466</v>
      </c>
      <c r="L656" s="5">
        <v>72.971710391834065</v>
      </c>
      <c r="M656" s="5">
        <v>65.00452292682904</v>
      </c>
      <c r="N656" s="5">
        <v>72.772956396201749</v>
      </c>
      <c r="O656" s="5">
        <v>73.011716197930653</v>
      </c>
      <c r="P656" s="5">
        <v>65.615795463983886</v>
      </c>
      <c r="Q656" s="5">
        <v>71.565908987285425</v>
      </c>
      <c r="R656" s="5">
        <v>69.435202068046948</v>
      </c>
      <c r="S656" s="5">
        <v>66.652576824066131</v>
      </c>
      <c r="T656" s="5">
        <v>71.704210664887952</v>
      </c>
      <c r="U656" s="5">
        <v>73.415199318396105</v>
      </c>
      <c r="V656" s="5">
        <v>68.037167948062887</v>
      </c>
      <c r="W656" s="5">
        <v>71.711374082766625</v>
      </c>
      <c r="X656" s="5">
        <v>71.230120508248703</v>
      </c>
      <c r="Y656" s="5">
        <v>69.680217692632439</v>
      </c>
      <c r="Z656" s="3">
        <f t="shared" si="160"/>
        <v>2.4844464660005769</v>
      </c>
      <c r="AA656" s="3">
        <f t="shared" si="161"/>
        <v>7.18311913639549</v>
      </c>
      <c r="AB656" s="3">
        <f t="shared" si="162"/>
        <v>8.6581291121464261</v>
      </c>
      <c r="AC656" s="3">
        <f t="shared" si="163"/>
        <v>7.1571609322178631</v>
      </c>
      <c r="AD656" s="3">
        <f t="shared" si="164"/>
        <v>4.9133321632192946</v>
      </c>
      <c r="AE656" s="3">
        <f t="shared" si="165"/>
        <v>3.6670427168250654</v>
      </c>
      <c r="AF656" s="3">
        <f t="shared" si="166"/>
        <v>2.0311563901341856</v>
      </c>
      <c r="AG656" s="18">
        <f t="shared" si="167"/>
        <v>0.20866598641053713</v>
      </c>
      <c r="AH656" s="3">
        <f t="shared" si="168"/>
        <v>2.2757804795900398</v>
      </c>
      <c r="AI656" s="3">
        <f t="shared" si="169"/>
        <v>0.69094164714140049</v>
      </c>
      <c r="AJ656" s="3">
        <f t="shared" si="170"/>
        <v>-0.23875980172890365</v>
      </c>
      <c r="AK656" s="3">
        <f t="shared" si="171"/>
        <v>2.1307069192384773</v>
      </c>
      <c r="AL656" s="3">
        <f t="shared" si="172"/>
        <v>-1.7109886535081529</v>
      </c>
      <c r="AM656" s="3">
        <f t="shared" si="173"/>
        <v>0.48125357451792183</v>
      </c>
      <c r="AN656" t="str">
        <f t="shared" si="174"/>
        <v/>
      </c>
      <c r="AO656" t="str">
        <f t="shared" si="175"/>
        <v/>
      </c>
    </row>
    <row r="657" spans="1:41">
      <c r="A657" s="1">
        <v>493</v>
      </c>
      <c r="B657" t="s">
        <v>32</v>
      </c>
      <c r="C657" t="s">
        <v>118</v>
      </c>
      <c r="E657" s="5">
        <v>70.069621740775403</v>
      </c>
      <c r="F657" s="5">
        <v>68.439920103245313</v>
      </c>
      <c r="G657" s="5">
        <v>61.724090017832623</v>
      </c>
      <c r="H657" s="5">
        <v>70.307173904402006</v>
      </c>
      <c r="I657" s="5">
        <v>68.851036475544674</v>
      </c>
      <c r="J657" s="5">
        <v>60.912107972041269</v>
      </c>
      <c r="K657" s="5">
        <v>70.043597051050128</v>
      </c>
      <c r="L657" s="5">
        <v>68.279632590012397</v>
      </c>
      <c r="M657" s="5">
        <v>60.529564737282527</v>
      </c>
      <c r="N657" s="5">
        <v>69.614004596691174</v>
      </c>
      <c r="O657" s="5">
        <v>68.124066696462251</v>
      </c>
      <c r="P657" s="5">
        <v>61.350911062793116</v>
      </c>
      <c r="Q657" s="5">
        <v>69.98075577598388</v>
      </c>
      <c r="R657" s="5">
        <v>69.590629080920706</v>
      </c>
      <c r="S657" s="5">
        <v>62.270126941996232</v>
      </c>
      <c r="T657" s="5">
        <v>68.729215146287729</v>
      </c>
      <c r="U657" s="5">
        <v>68.961385593121818</v>
      </c>
      <c r="V657" s="5">
        <v>63.599250153911001</v>
      </c>
      <c r="W657" s="5">
        <v>67.408903194833826</v>
      </c>
      <c r="X657" s="5">
        <v>67.13104044366213</v>
      </c>
      <c r="Y657" s="5">
        <v>66.599647640394593</v>
      </c>
      <c r="Z657" s="3">
        <f t="shared" si="160"/>
        <v>8.3455317229427806</v>
      </c>
      <c r="AA657" s="3">
        <f t="shared" si="161"/>
        <v>9.3950659323607368</v>
      </c>
      <c r="AB657" s="3">
        <f t="shared" si="162"/>
        <v>9.5140323137676006</v>
      </c>
      <c r="AC657" s="3">
        <f t="shared" si="163"/>
        <v>8.2630935338980578</v>
      </c>
      <c r="AD657" s="3">
        <f t="shared" si="164"/>
        <v>7.7106288339876485</v>
      </c>
      <c r="AE657" s="3">
        <f t="shared" si="165"/>
        <v>5.1299649923767277</v>
      </c>
      <c r="AF657" s="3">
        <f t="shared" si="166"/>
        <v>0.80925555443923258</v>
      </c>
      <c r="AG657" s="18">
        <f t="shared" si="167"/>
        <v>1.6297016375300899</v>
      </c>
      <c r="AH657" s="3">
        <f t="shared" si="168"/>
        <v>6.7158300854126907</v>
      </c>
      <c r="AI657" s="3">
        <f t="shared" si="169"/>
        <v>1.7639644610377303</v>
      </c>
      <c r="AJ657" s="3">
        <f t="shared" si="170"/>
        <v>1.4899379002289237</v>
      </c>
      <c r="AK657" s="3">
        <f t="shared" si="171"/>
        <v>0.39012669506317366</v>
      </c>
      <c r="AL657" s="3">
        <f t="shared" si="172"/>
        <v>-0.23217044683408972</v>
      </c>
      <c r="AM657" s="3">
        <f t="shared" si="173"/>
        <v>0.27786275117169623</v>
      </c>
      <c r="AN657" t="str">
        <f t="shared" si="174"/>
        <v/>
      </c>
      <c r="AO657" t="str">
        <f t="shared" si="175"/>
        <v/>
      </c>
    </row>
    <row r="658" spans="1:41">
      <c r="A658" s="1">
        <v>55</v>
      </c>
      <c r="B658" t="s">
        <v>33</v>
      </c>
      <c r="C658" t="s">
        <v>118</v>
      </c>
      <c r="E658" s="5">
        <v>69.352306533720409</v>
      </c>
      <c r="F658" s="5">
        <v>69.042017206859839</v>
      </c>
      <c r="G658" s="5">
        <v>61.19371875671451</v>
      </c>
      <c r="H658" s="5">
        <v>70.041179146478413</v>
      </c>
      <c r="I658" s="5">
        <v>68.884624051017227</v>
      </c>
      <c r="J658" s="5">
        <v>60.881276881716992</v>
      </c>
      <c r="K658" s="5">
        <v>70.38284620311596</v>
      </c>
      <c r="L658" s="5">
        <v>68.59770204557357</v>
      </c>
      <c r="M658" s="5">
        <v>63.099670435534357</v>
      </c>
      <c r="N658" s="5">
        <v>69.820114453164464</v>
      </c>
      <c r="O658" s="5">
        <v>68.843178172217335</v>
      </c>
      <c r="P658" s="5">
        <v>62.494432701114093</v>
      </c>
      <c r="Q658" s="5">
        <v>69.835274907664939</v>
      </c>
      <c r="R658" s="5">
        <v>67.947446666636878</v>
      </c>
      <c r="S658" s="5">
        <v>62.45569990495936</v>
      </c>
      <c r="T658" s="5">
        <v>68.159560809556666</v>
      </c>
      <c r="U658" s="5">
        <v>69.043525992633306</v>
      </c>
      <c r="V658" s="5">
        <v>63.757285042043463</v>
      </c>
      <c r="W658" s="5">
        <v>66.872124020478068</v>
      </c>
      <c r="X658" s="5">
        <v>67.152646339610101</v>
      </c>
      <c r="Y658" s="5">
        <v>63.823225888817547</v>
      </c>
      <c r="Z658" s="3">
        <f t="shared" si="160"/>
        <v>8.1585877770058985</v>
      </c>
      <c r="AA658" s="3">
        <f t="shared" si="161"/>
        <v>9.1599022647614206</v>
      </c>
      <c r="AB658" s="3">
        <f t="shared" si="162"/>
        <v>7.2831757675816036</v>
      </c>
      <c r="AC658" s="3">
        <f t="shared" si="163"/>
        <v>7.3256817520503716</v>
      </c>
      <c r="AD658" s="3">
        <f t="shared" si="164"/>
        <v>7.3795750027055789</v>
      </c>
      <c r="AE658" s="3">
        <f t="shared" si="165"/>
        <v>4.4022757675132027</v>
      </c>
      <c r="AF658" s="3">
        <f t="shared" si="166"/>
        <v>3.0488981316605219</v>
      </c>
      <c r="AG658" s="18">
        <f t="shared" si="167"/>
        <v>0.31028932686056976</v>
      </c>
      <c r="AH658" s="3">
        <f t="shared" si="168"/>
        <v>7.8482984501453288</v>
      </c>
      <c r="AI658" s="3">
        <f t="shared" si="169"/>
        <v>1.7851441575423905</v>
      </c>
      <c r="AJ658" s="3">
        <f t="shared" si="170"/>
        <v>0.97693628094712892</v>
      </c>
      <c r="AK658" s="3">
        <f t="shared" si="171"/>
        <v>1.8878282410280605</v>
      </c>
      <c r="AL658" s="3">
        <f t="shared" si="172"/>
        <v>-0.88396518307663996</v>
      </c>
      <c r="AM658" s="3">
        <f t="shared" si="173"/>
        <v>-0.28052231913203229</v>
      </c>
      <c r="AN658" t="str">
        <f t="shared" si="174"/>
        <v/>
      </c>
      <c r="AO658" t="str">
        <f t="shared" si="175"/>
        <v/>
      </c>
    </row>
    <row r="659" spans="1:41">
      <c r="A659" s="1">
        <v>556</v>
      </c>
      <c r="B659" t="s">
        <v>34</v>
      </c>
      <c r="C659" t="s">
        <v>118</v>
      </c>
      <c r="E659" s="5">
        <v>69.608681418927901</v>
      </c>
      <c r="F659" s="5">
        <v>68.620548865236543</v>
      </c>
      <c r="G659" s="5">
        <v>61.75673777748284</v>
      </c>
      <c r="H659" s="5">
        <v>70.333728520582014</v>
      </c>
      <c r="I659" s="5">
        <v>68.253870233700667</v>
      </c>
      <c r="J659" s="5">
        <v>61.807673651310743</v>
      </c>
      <c r="K659" s="5">
        <v>70.10392691024974</v>
      </c>
      <c r="L659" s="5">
        <v>69.890307164052444</v>
      </c>
      <c r="M659" s="5">
        <v>61.795885443314233</v>
      </c>
      <c r="N659" s="5">
        <v>70.259353151738253</v>
      </c>
      <c r="O659" s="5">
        <v>69.610831675994234</v>
      </c>
      <c r="P659" s="5">
        <v>62.420157369211189</v>
      </c>
      <c r="Q659" s="5">
        <v>70.492945842626867</v>
      </c>
      <c r="R659" s="5">
        <v>69.636859161827658</v>
      </c>
      <c r="S659" s="5">
        <v>63.979730729689443</v>
      </c>
      <c r="T659" s="5">
        <v>67.653452877976946</v>
      </c>
      <c r="U659" s="5">
        <v>68.409191616240065</v>
      </c>
      <c r="V659" s="5">
        <v>64.458321212359024</v>
      </c>
      <c r="W659" s="5">
        <v>66.732436142025563</v>
      </c>
      <c r="X659" s="5">
        <v>67.369038198436741</v>
      </c>
      <c r="Y659" s="5">
        <v>64.497048117649015</v>
      </c>
      <c r="Z659" s="3">
        <f t="shared" si="160"/>
        <v>7.851943641445061</v>
      </c>
      <c r="AA659" s="3">
        <f t="shared" si="161"/>
        <v>8.5260548692712703</v>
      </c>
      <c r="AB659" s="3">
        <f t="shared" si="162"/>
        <v>8.3080414669355065</v>
      </c>
      <c r="AC659" s="3">
        <f t="shared" si="163"/>
        <v>7.8391957825270637</v>
      </c>
      <c r="AD659" s="3">
        <f t="shared" si="164"/>
        <v>6.5132151129374236</v>
      </c>
      <c r="AE659" s="3">
        <f t="shared" si="165"/>
        <v>3.1951316656179216</v>
      </c>
      <c r="AF659" s="3">
        <f t="shared" si="166"/>
        <v>2.2353880243765474</v>
      </c>
      <c r="AG659" s="18">
        <f t="shared" si="167"/>
        <v>0.98813255369135788</v>
      </c>
      <c r="AH659" s="3">
        <f t="shared" si="168"/>
        <v>6.8638110877537031</v>
      </c>
      <c r="AI659" s="3">
        <f t="shared" si="169"/>
        <v>0.21361974619729551</v>
      </c>
      <c r="AJ659" s="3">
        <f t="shared" si="170"/>
        <v>0.64852147574401897</v>
      </c>
      <c r="AK659" s="3">
        <f t="shared" si="171"/>
        <v>0.85608668079920847</v>
      </c>
      <c r="AL659" s="3">
        <f t="shared" si="172"/>
        <v>-0.7557387382631191</v>
      </c>
      <c r="AM659" s="3">
        <f t="shared" si="173"/>
        <v>-0.63660205641117784</v>
      </c>
      <c r="AN659" t="str">
        <f t="shared" si="174"/>
        <v/>
      </c>
      <c r="AO659" t="str">
        <f t="shared" si="175"/>
        <v/>
      </c>
    </row>
    <row r="660" spans="1:41">
      <c r="A660" s="1">
        <v>430</v>
      </c>
      <c r="B660" t="s">
        <v>35</v>
      </c>
      <c r="C660" t="s">
        <v>118</v>
      </c>
      <c r="E660" s="5">
        <v>69.050330366363994</v>
      </c>
      <c r="F660" s="5">
        <v>67.962460635462435</v>
      </c>
      <c r="G660" s="5">
        <v>60.184245746515181</v>
      </c>
      <c r="H660" s="5">
        <v>69.94414998195127</v>
      </c>
      <c r="I660" s="5">
        <v>68.244446831506181</v>
      </c>
      <c r="J660" s="5">
        <v>61.033378730156471</v>
      </c>
      <c r="K660" s="5">
        <v>69.264962141988804</v>
      </c>
      <c r="L660" s="5">
        <v>68.057813345459252</v>
      </c>
      <c r="M660" s="5">
        <v>60.88943792299083</v>
      </c>
      <c r="N660" s="5">
        <v>69.318241322820867</v>
      </c>
      <c r="O660" s="5">
        <v>68.598761823997322</v>
      </c>
      <c r="P660" s="5">
        <v>61.138494308296821</v>
      </c>
      <c r="Q660" s="5">
        <v>69.40507726553173</v>
      </c>
      <c r="R660" s="5">
        <v>68.057139313657672</v>
      </c>
      <c r="S660" s="5">
        <v>62.13842834997773</v>
      </c>
      <c r="T660" s="5">
        <v>67.017867871699252</v>
      </c>
      <c r="U660" s="5">
        <v>67.323352002804896</v>
      </c>
      <c r="V660" s="5">
        <v>62.45088735477799</v>
      </c>
      <c r="W660" s="5">
        <v>66.331506640924019</v>
      </c>
      <c r="X660" s="5">
        <v>66.710391453326721</v>
      </c>
      <c r="Y660" s="5">
        <v>61.189573904880248</v>
      </c>
      <c r="Z660" s="3">
        <f t="shared" si="160"/>
        <v>8.866084619848813</v>
      </c>
      <c r="AA660" s="3">
        <f t="shared" si="161"/>
        <v>8.9107712517947988</v>
      </c>
      <c r="AB660" s="3">
        <f t="shared" si="162"/>
        <v>8.3755242189979739</v>
      </c>
      <c r="AC660" s="3">
        <f t="shared" si="163"/>
        <v>8.1797470145240467</v>
      </c>
      <c r="AD660" s="3">
        <f t="shared" si="164"/>
        <v>7.2666489155540006</v>
      </c>
      <c r="AE660" s="3">
        <f t="shared" si="165"/>
        <v>4.5669805169212623</v>
      </c>
      <c r="AF660" s="3">
        <f t="shared" si="166"/>
        <v>5.1419327360437705</v>
      </c>
      <c r="AG660" s="18">
        <f t="shared" si="167"/>
        <v>1.0878697309015593</v>
      </c>
      <c r="AH660" s="3">
        <f t="shared" si="168"/>
        <v>7.7782148889472538</v>
      </c>
      <c r="AI660" s="3">
        <f t="shared" si="169"/>
        <v>1.2071487965295518</v>
      </c>
      <c r="AJ660" s="3">
        <f t="shared" si="170"/>
        <v>0.71947949882354578</v>
      </c>
      <c r="AK660" s="3">
        <f t="shared" si="171"/>
        <v>1.3479379518740586</v>
      </c>
      <c r="AL660" s="3">
        <f t="shared" si="172"/>
        <v>-0.30548413110564354</v>
      </c>
      <c r="AM660" s="3">
        <f t="shared" si="173"/>
        <v>-0.37888481240270266</v>
      </c>
      <c r="AN660" t="str">
        <f t="shared" si="174"/>
        <v/>
      </c>
      <c r="AO660" t="str">
        <f t="shared" si="175"/>
        <v/>
      </c>
    </row>
    <row r="661" spans="1:41">
      <c r="A661" s="1">
        <v>367</v>
      </c>
      <c r="B661" t="s">
        <v>36</v>
      </c>
      <c r="C661" t="s">
        <v>118</v>
      </c>
      <c r="E661" s="5">
        <v>67.693321670051517</v>
      </c>
      <c r="F661" s="5">
        <v>66.901804434050717</v>
      </c>
      <c r="G661" s="5">
        <v>59.98654041634245</v>
      </c>
      <c r="H661" s="5">
        <v>67.794517310756973</v>
      </c>
      <c r="I661" s="5">
        <v>67.602297318886258</v>
      </c>
      <c r="J661" s="5">
        <v>60.602115053042922</v>
      </c>
      <c r="K661" s="5">
        <v>69.20661451313434</v>
      </c>
      <c r="L661" s="5">
        <v>67.08186584020423</v>
      </c>
      <c r="M661" s="5">
        <v>60.012671016791813</v>
      </c>
      <c r="N661" s="5">
        <v>69.567746844858632</v>
      </c>
      <c r="O661" s="5">
        <v>67.717543962011945</v>
      </c>
      <c r="P661" s="5">
        <v>60.63193943210468</v>
      </c>
      <c r="Q661" s="5">
        <v>69.18390860922257</v>
      </c>
      <c r="R661" s="5">
        <v>67.550840439547258</v>
      </c>
      <c r="S661" s="5">
        <v>61.213936826284623</v>
      </c>
      <c r="T661" s="5">
        <v>68.665465278961847</v>
      </c>
      <c r="U661" s="5">
        <v>65.489614335716041</v>
      </c>
      <c r="V661" s="5">
        <v>61.424051349569879</v>
      </c>
      <c r="W661" s="5">
        <v>65.881347498131944</v>
      </c>
      <c r="X661" s="5">
        <v>66.508665541733251</v>
      </c>
      <c r="Y661" s="5">
        <v>61.247388081128548</v>
      </c>
      <c r="Z661" s="3">
        <f t="shared" si="160"/>
        <v>7.7067812537090674</v>
      </c>
      <c r="AA661" s="3">
        <f t="shared" si="161"/>
        <v>7.1924022577140505</v>
      </c>
      <c r="AB661" s="3">
        <f t="shared" si="162"/>
        <v>9.1939434963425271</v>
      </c>
      <c r="AC661" s="3">
        <f t="shared" si="163"/>
        <v>8.9358074127539524</v>
      </c>
      <c r="AD661" s="3">
        <f t="shared" si="164"/>
        <v>7.9699717829379466</v>
      </c>
      <c r="AE661" s="3">
        <f t="shared" si="165"/>
        <v>7.2414139293919675</v>
      </c>
      <c r="AF661" s="3">
        <f t="shared" si="166"/>
        <v>4.6339594170033962</v>
      </c>
      <c r="AG661" s="18">
        <f t="shared" si="167"/>
        <v>0.79151723600080004</v>
      </c>
      <c r="AH661" s="3">
        <f t="shared" si="168"/>
        <v>6.9152640177082674</v>
      </c>
      <c r="AI661" s="3">
        <f t="shared" si="169"/>
        <v>2.1247486729301102</v>
      </c>
      <c r="AJ661" s="3">
        <f t="shared" si="170"/>
        <v>1.8502028828466877</v>
      </c>
      <c r="AK661" s="3">
        <f t="shared" si="171"/>
        <v>1.6330681696753118</v>
      </c>
      <c r="AL661" s="3">
        <f t="shared" si="172"/>
        <v>3.1758509432458055</v>
      </c>
      <c r="AM661" s="3">
        <f t="shared" si="173"/>
        <v>-0.62731804360130639</v>
      </c>
      <c r="AN661" t="str">
        <f t="shared" si="174"/>
        <v/>
      </c>
      <c r="AO661" t="str">
        <f t="shared" si="175"/>
        <v/>
      </c>
    </row>
    <row r="662" spans="1:41">
      <c r="A662" s="1">
        <v>118</v>
      </c>
      <c r="B662" t="s">
        <v>37</v>
      </c>
      <c r="C662" t="s">
        <v>118</v>
      </c>
      <c r="E662" s="5">
        <v>68.815144917209338</v>
      </c>
      <c r="F662" s="5">
        <v>66.635235091091431</v>
      </c>
      <c r="G662" s="5">
        <v>62.344132687799522</v>
      </c>
      <c r="H662" s="5">
        <v>68.755272010284202</v>
      </c>
      <c r="I662" s="5">
        <v>68.133955915785151</v>
      </c>
      <c r="J662" s="5">
        <v>61.216244181585409</v>
      </c>
      <c r="K662" s="5">
        <v>69.458796191340483</v>
      </c>
      <c r="L662" s="5">
        <v>68.303639985535767</v>
      </c>
      <c r="M662" s="5">
        <v>62.315434498522428</v>
      </c>
      <c r="N662" s="5">
        <v>68.820344008155402</v>
      </c>
      <c r="O662" s="5">
        <v>66.217957931123124</v>
      </c>
      <c r="P662" s="5">
        <v>61.437544327351439</v>
      </c>
      <c r="Q662" s="5">
        <v>68.177782669152592</v>
      </c>
      <c r="R662" s="5">
        <v>67.928928303215855</v>
      </c>
      <c r="S662" s="5">
        <v>62.02130388554238</v>
      </c>
      <c r="T662" s="5">
        <v>66.291716116601179</v>
      </c>
      <c r="U662" s="5">
        <v>65.806207426137021</v>
      </c>
      <c r="V662" s="5">
        <v>62.266330208419838</v>
      </c>
      <c r="W662" s="5">
        <v>65.743981953210593</v>
      </c>
      <c r="X662" s="5">
        <v>66.082846087937924</v>
      </c>
      <c r="Y662" s="5">
        <v>62.625605094065577</v>
      </c>
      <c r="Z662" s="3">
        <f t="shared" si="160"/>
        <v>6.4710122294098156</v>
      </c>
      <c r="AA662" s="3">
        <f t="shared" si="161"/>
        <v>7.5390278286987922</v>
      </c>
      <c r="AB662" s="3">
        <f t="shared" si="162"/>
        <v>7.1433616928180541</v>
      </c>
      <c r="AC662" s="3">
        <f t="shared" si="163"/>
        <v>7.3827996808039629</v>
      </c>
      <c r="AD662" s="3">
        <f t="shared" si="164"/>
        <v>6.1564787836102113</v>
      </c>
      <c r="AE662" s="3">
        <f t="shared" si="165"/>
        <v>4.0253859081813417</v>
      </c>
      <c r="AF662" s="3">
        <f t="shared" si="166"/>
        <v>3.1183768591450161</v>
      </c>
      <c r="AG662" s="18">
        <f t="shared" si="167"/>
        <v>2.1799098261179068</v>
      </c>
      <c r="AH662" s="3">
        <f t="shared" si="168"/>
        <v>4.2911024032919087</v>
      </c>
      <c r="AI662" s="3">
        <f t="shared" si="169"/>
        <v>1.1551562058047153</v>
      </c>
      <c r="AJ662" s="3">
        <f t="shared" si="170"/>
        <v>2.6023860770322784</v>
      </c>
      <c r="AK662" s="3">
        <f t="shared" si="171"/>
        <v>0.2488543659367366</v>
      </c>
      <c r="AL662" s="3">
        <f t="shared" si="172"/>
        <v>0.48550869046415812</v>
      </c>
      <c r="AM662" s="3">
        <f t="shared" si="173"/>
        <v>-0.33886413472733068</v>
      </c>
      <c r="AN662" t="str">
        <f t="shared" si="174"/>
        <v/>
      </c>
      <c r="AO662" t="str">
        <f t="shared" si="175"/>
        <v/>
      </c>
    </row>
    <row r="663" spans="1:41">
      <c r="A663" s="1">
        <v>739</v>
      </c>
      <c r="B663" t="s">
        <v>38</v>
      </c>
      <c r="C663" t="s">
        <v>118</v>
      </c>
      <c r="E663" s="5">
        <v>68.765399433724184</v>
      </c>
      <c r="F663" s="5">
        <v>67.60318020103513</v>
      </c>
      <c r="G663" s="5">
        <v>62.96900027155155</v>
      </c>
      <c r="H663" s="5">
        <v>68.790683448289371</v>
      </c>
      <c r="I663" s="5">
        <v>68.522669256620773</v>
      </c>
      <c r="J663" s="5">
        <v>62.109655475084359</v>
      </c>
      <c r="K663" s="5">
        <v>71.477146306235511</v>
      </c>
      <c r="L663" s="5">
        <v>70.220389082028717</v>
      </c>
      <c r="M663" s="5">
        <v>63.192089614169582</v>
      </c>
      <c r="N663" s="5">
        <v>73.865657432467458</v>
      </c>
      <c r="O663" s="5">
        <v>72.490891795855987</v>
      </c>
      <c r="P663" s="5">
        <v>64.962208158195367</v>
      </c>
      <c r="Q663" s="5">
        <v>72.359251343692208</v>
      </c>
      <c r="R663" s="5">
        <v>71.851950880180809</v>
      </c>
      <c r="S663" s="5">
        <v>66.977201732370986</v>
      </c>
      <c r="T663" s="5">
        <v>68.500334163460622</v>
      </c>
      <c r="U663" s="5">
        <v>68.566424413668571</v>
      </c>
      <c r="V663" s="5">
        <v>65.121024607157366</v>
      </c>
      <c r="W663" s="5">
        <v>65.821274083940992</v>
      </c>
      <c r="X663" s="5">
        <v>67.148508659508124</v>
      </c>
      <c r="Y663" s="5">
        <v>65.170776853303209</v>
      </c>
      <c r="Z663" s="3">
        <f t="shared" si="160"/>
        <v>5.7963991621726336</v>
      </c>
      <c r="AA663" s="3">
        <f t="shared" si="161"/>
        <v>6.681027973205012</v>
      </c>
      <c r="AB663" s="3">
        <f t="shared" si="162"/>
        <v>8.285056692065929</v>
      </c>
      <c r="AC663" s="3">
        <f t="shared" si="163"/>
        <v>8.9034492742720914</v>
      </c>
      <c r="AD663" s="3">
        <f t="shared" si="164"/>
        <v>5.3820496113212215</v>
      </c>
      <c r="AE663" s="3">
        <f t="shared" si="165"/>
        <v>3.3793095563032551</v>
      </c>
      <c r="AF663" s="3">
        <f t="shared" si="166"/>
        <v>0.65049723063778231</v>
      </c>
      <c r="AG663" s="18">
        <f t="shared" si="167"/>
        <v>1.1622192326890541</v>
      </c>
      <c r="AH663" s="3">
        <f t="shared" si="168"/>
        <v>4.6341799294835795</v>
      </c>
      <c r="AI663" s="3">
        <f t="shared" si="169"/>
        <v>1.2567572242067939</v>
      </c>
      <c r="AJ663" s="3">
        <f t="shared" si="170"/>
        <v>1.3747656366114711</v>
      </c>
      <c r="AK663" s="3">
        <f t="shared" si="171"/>
        <v>0.5073004635113989</v>
      </c>
      <c r="AL663" s="3">
        <f t="shared" si="172"/>
        <v>-6.6090250207949452E-2</v>
      </c>
      <c r="AM663" s="3">
        <f t="shared" si="173"/>
        <v>-1.3272345755671324</v>
      </c>
      <c r="AN663" t="str">
        <f t="shared" si="174"/>
        <v/>
      </c>
      <c r="AO663" t="str">
        <f t="shared" si="175"/>
        <v/>
      </c>
    </row>
    <row r="664" spans="1:41">
      <c r="A664" s="1">
        <v>679</v>
      </c>
      <c r="B664" t="s">
        <v>39</v>
      </c>
      <c r="C664" t="s">
        <v>118</v>
      </c>
      <c r="E664" s="5">
        <v>74.160764804655969</v>
      </c>
      <c r="F664" s="5">
        <v>69.944997772018965</v>
      </c>
      <c r="G664" s="5">
        <v>69.350907764423681</v>
      </c>
      <c r="H664" s="5">
        <v>73.039227271663123</v>
      </c>
      <c r="I664" s="5">
        <v>72.75947833289419</v>
      </c>
      <c r="J664" s="5">
        <v>65.61894957789481</v>
      </c>
      <c r="K664" s="5">
        <v>73.106262359080077</v>
      </c>
      <c r="L664" s="5">
        <v>72.526129524399778</v>
      </c>
      <c r="M664" s="5">
        <v>65.497313236588212</v>
      </c>
      <c r="N664" s="5">
        <v>73.094075730796547</v>
      </c>
      <c r="O664" s="5">
        <v>72.832172454747749</v>
      </c>
      <c r="P664" s="5">
        <v>67.504275414467855</v>
      </c>
      <c r="Q664" s="5">
        <v>73.896808785957802</v>
      </c>
      <c r="R664" s="5">
        <v>71.395447186752975</v>
      </c>
      <c r="S664" s="5">
        <v>70.745018139571897</v>
      </c>
      <c r="T664" s="5">
        <v>70.269788562918819</v>
      </c>
      <c r="U664" s="5">
        <v>70.494434889595311</v>
      </c>
      <c r="V664" s="5">
        <v>67.608551127165043</v>
      </c>
      <c r="W664" s="5">
        <v>72.726736297011399</v>
      </c>
      <c r="X664" s="5">
        <v>71.658717303702304</v>
      </c>
      <c r="Y664" s="5">
        <v>70.130273392350119</v>
      </c>
      <c r="Z664" s="3">
        <f t="shared" si="160"/>
        <v>4.8098570402322878</v>
      </c>
      <c r="AA664" s="3">
        <f t="shared" si="161"/>
        <v>7.4202776937683126</v>
      </c>
      <c r="AB664" s="3">
        <f t="shared" si="162"/>
        <v>7.6089491224918646</v>
      </c>
      <c r="AC664" s="3">
        <f t="shared" si="163"/>
        <v>5.5898003163286916</v>
      </c>
      <c r="AD664" s="3">
        <f t="shared" si="164"/>
        <v>3.1517906463859049</v>
      </c>
      <c r="AE664" s="3">
        <f t="shared" si="165"/>
        <v>2.661237435753776</v>
      </c>
      <c r="AF664" s="3">
        <f t="shared" si="166"/>
        <v>2.5964629046612799</v>
      </c>
      <c r="AG664" s="18">
        <f t="shared" si="167"/>
        <v>4.2157670326370038</v>
      </c>
      <c r="AH664" s="3">
        <f t="shared" si="168"/>
        <v>0.59409000759528396</v>
      </c>
      <c r="AI664" s="3">
        <f t="shared" si="169"/>
        <v>0.58013283468029897</v>
      </c>
      <c r="AJ664" s="3">
        <f t="shared" si="170"/>
        <v>0.26190327604879826</v>
      </c>
      <c r="AK664" s="3">
        <f t="shared" si="171"/>
        <v>2.5013615992048273</v>
      </c>
      <c r="AL664" s="3">
        <f t="shared" si="172"/>
        <v>-0.22464632667649198</v>
      </c>
      <c r="AM664" s="3">
        <f t="shared" si="173"/>
        <v>1.0680189933090958</v>
      </c>
      <c r="AN664" t="str">
        <f t="shared" si="174"/>
        <v/>
      </c>
      <c r="AO664" t="str">
        <f t="shared" si="175"/>
        <v/>
      </c>
    </row>
    <row r="665" spans="1:41">
      <c r="A665" s="1">
        <v>617</v>
      </c>
      <c r="B665" t="s">
        <v>40</v>
      </c>
      <c r="C665" t="s">
        <v>118</v>
      </c>
      <c r="E665" s="5">
        <v>71.642844156098121</v>
      </c>
      <c r="F665" s="5">
        <v>70.164334061116278</v>
      </c>
      <c r="G665" s="5">
        <v>69.030645854730878</v>
      </c>
      <c r="H665" s="5">
        <v>74.889238232634526</v>
      </c>
      <c r="I665" s="5">
        <v>73.097386826487394</v>
      </c>
      <c r="J665" s="5">
        <v>72.350478390902893</v>
      </c>
      <c r="K665" s="5">
        <v>75.21456783154369</v>
      </c>
      <c r="L665" s="5">
        <v>73.919484148626779</v>
      </c>
      <c r="M665" s="5">
        <v>68.635573108315711</v>
      </c>
      <c r="N665" s="5">
        <v>74.088564799053785</v>
      </c>
      <c r="O665" s="5">
        <v>73.201699104051158</v>
      </c>
      <c r="P665" s="5">
        <v>68.321160148818535</v>
      </c>
      <c r="Q665" s="5">
        <v>74.536129592745056</v>
      </c>
      <c r="R665" s="5">
        <v>73.845850921441752</v>
      </c>
      <c r="S665" s="5">
        <v>67.798839664920067</v>
      </c>
      <c r="T665" s="5">
        <v>71.751042450790635</v>
      </c>
      <c r="U665" s="5">
        <v>71.786557662920387</v>
      </c>
      <c r="V665" s="5">
        <v>68.359809500223861</v>
      </c>
      <c r="W665" s="5">
        <v>70.616932175051147</v>
      </c>
      <c r="X665" s="5">
        <v>71.126403239716822</v>
      </c>
      <c r="Y665" s="5">
        <v>67.773379478438528</v>
      </c>
      <c r="Z665" s="3">
        <f t="shared" si="160"/>
        <v>2.6121983013672434</v>
      </c>
      <c r="AA665" s="3">
        <f t="shared" si="161"/>
        <v>2.5387598417316326</v>
      </c>
      <c r="AB665" s="3">
        <f t="shared" si="162"/>
        <v>6.5789947232279786</v>
      </c>
      <c r="AC665" s="3">
        <f t="shared" si="163"/>
        <v>5.7674046502352496</v>
      </c>
      <c r="AD665" s="3">
        <f t="shared" si="164"/>
        <v>6.7372899278249889</v>
      </c>
      <c r="AE665" s="3">
        <f t="shared" si="165"/>
        <v>3.3912329505667742</v>
      </c>
      <c r="AF665" s="3">
        <f t="shared" si="166"/>
        <v>2.843552696612619</v>
      </c>
      <c r="AG665" s="18">
        <f t="shared" si="167"/>
        <v>1.4785100949818428</v>
      </c>
      <c r="AH665" s="3">
        <f t="shared" si="168"/>
        <v>1.1336882063854006</v>
      </c>
      <c r="AI665" s="3">
        <f t="shared" si="169"/>
        <v>1.2950836829169106</v>
      </c>
      <c r="AJ665" s="3">
        <f t="shared" si="170"/>
        <v>0.88686569500262635</v>
      </c>
      <c r="AK665" s="3">
        <f t="shared" si="171"/>
        <v>0.69027867130330378</v>
      </c>
      <c r="AL665" s="3">
        <f t="shared" si="172"/>
        <v>-3.5515212129752172E-2</v>
      </c>
      <c r="AM665" s="3">
        <f t="shared" si="173"/>
        <v>-0.50947106466567504</v>
      </c>
      <c r="AN665" t="str">
        <f t="shared" si="174"/>
        <v/>
      </c>
      <c r="AO665" t="str">
        <f t="shared" si="175"/>
        <v/>
      </c>
    </row>
    <row r="666" spans="1:41" s="12" customFormat="1">
      <c r="A666" s="1">
        <v>179</v>
      </c>
      <c r="B666" s="12" t="s">
        <v>41</v>
      </c>
      <c r="C666" s="12" t="s">
        <v>118</v>
      </c>
      <c r="D666"/>
      <c r="E666" s="5">
        <v>74.72675339314506</v>
      </c>
      <c r="F666" s="5">
        <v>73.621938570142149</v>
      </c>
      <c r="G666" s="5">
        <v>73.112462403724194</v>
      </c>
      <c r="H666" s="5">
        <v>75.005312405618653</v>
      </c>
      <c r="I666" s="5">
        <v>73.511251327831317</v>
      </c>
      <c r="J666" s="5">
        <v>68.506871745181542</v>
      </c>
      <c r="K666" s="5">
        <v>76.018274526529154</v>
      </c>
      <c r="L666" s="5">
        <v>74.979134659061543</v>
      </c>
      <c r="M666" s="5">
        <v>70.379120925977404</v>
      </c>
      <c r="N666" s="5">
        <v>74.70470798267354</v>
      </c>
      <c r="O666" s="5">
        <v>74.360087002613483</v>
      </c>
      <c r="P666" s="5">
        <v>71.424708604807464</v>
      </c>
      <c r="Q666" s="5">
        <v>76.033065438871347</v>
      </c>
      <c r="R666" s="5">
        <v>74.822763548027979</v>
      </c>
      <c r="S666" s="5">
        <v>72.307049065635866</v>
      </c>
      <c r="T666" s="5">
        <v>74.988266000438102</v>
      </c>
      <c r="U666" s="5">
        <v>73.656253605578939</v>
      </c>
      <c r="V666" s="5">
        <v>72.56661531120173</v>
      </c>
      <c r="W666" s="5">
        <v>73.599790426673962</v>
      </c>
      <c r="X666" s="5">
        <v>73.698616918066804</v>
      </c>
      <c r="Y666" s="5">
        <v>70.403560511035053</v>
      </c>
      <c r="Z666" s="3">
        <f t="shared" si="160"/>
        <v>1.6142909894208657</v>
      </c>
      <c r="AA666" s="3">
        <f t="shared" si="161"/>
        <v>6.4984406604371117</v>
      </c>
      <c r="AB666" s="3">
        <f t="shared" si="162"/>
        <v>5.6391536005517509</v>
      </c>
      <c r="AC666" s="3">
        <f t="shared" si="163"/>
        <v>3.2799993778660763</v>
      </c>
      <c r="AD666" s="3">
        <f t="shared" si="164"/>
        <v>3.7260163732354812</v>
      </c>
      <c r="AE666" s="3">
        <f t="shared" si="165"/>
        <v>2.4216506892363725</v>
      </c>
      <c r="AF666" s="3">
        <f t="shared" si="166"/>
        <v>3.1962299156389093</v>
      </c>
      <c r="AG666" s="18">
        <f t="shared" si="167"/>
        <v>1.1048148230029113</v>
      </c>
      <c r="AH666" s="3">
        <f t="shared" si="168"/>
        <v>0.50947616641795435</v>
      </c>
      <c r="AI666" s="3">
        <f t="shared" si="169"/>
        <v>1.0391398674676111</v>
      </c>
      <c r="AJ666" s="3">
        <f t="shared" si="170"/>
        <v>0.34462098006005704</v>
      </c>
      <c r="AK666" s="3">
        <f t="shared" si="171"/>
        <v>1.2103018908433683</v>
      </c>
      <c r="AL666" s="3">
        <f t="shared" si="172"/>
        <v>1.3320123948591629</v>
      </c>
      <c r="AM666" s="3">
        <f t="shared" si="173"/>
        <v>-9.8826491392841831E-2</v>
      </c>
      <c r="AN666" t="str">
        <f t="shared" si="174"/>
        <v/>
      </c>
      <c r="AO666" t="str">
        <f t="shared" si="175"/>
        <v/>
      </c>
    </row>
    <row r="667" spans="1:41">
      <c r="A667" s="2">
        <v>243</v>
      </c>
      <c r="B667" t="s">
        <v>27</v>
      </c>
      <c r="C667" t="s">
        <v>120</v>
      </c>
      <c r="E667" s="5">
        <v>74.222169182831379</v>
      </c>
      <c r="F667" s="5">
        <v>73.033858065771383</v>
      </c>
      <c r="G667" s="5">
        <v>64.973261180231844</v>
      </c>
      <c r="H667" s="5">
        <v>73.527304267317632</v>
      </c>
      <c r="I667" s="5">
        <v>71.949695224995295</v>
      </c>
      <c r="J667" s="5">
        <v>65.17180713972931</v>
      </c>
      <c r="K667" s="5">
        <v>74.431354149158977</v>
      </c>
      <c r="L667" s="5">
        <v>73.125304551469128</v>
      </c>
      <c r="M667" s="5">
        <v>65.690462722754532</v>
      </c>
      <c r="N667" s="5">
        <v>74.509329843367908</v>
      </c>
      <c r="O667" s="5">
        <v>72.676404580190336</v>
      </c>
      <c r="P667" s="5">
        <v>66.021042933364669</v>
      </c>
      <c r="Q667" s="5">
        <v>73.630156634888507</v>
      </c>
      <c r="R667" s="5">
        <v>72.015973179779152</v>
      </c>
      <c r="S667" s="5">
        <v>65.235417249007781</v>
      </c>
      <c r="T667" s="5">
        <v>70.92871026698549</v>
      </c>
      <c r="U667" s="5">
        <v>71.59342610648325</v>
      </c>
      <c r="V667" s="5">
        <v>65.829961662748445</v>
      </c>
      <c r="W667" s="5">
        <v>69.516022519827146</v>
      </c>
      <c r="X667" s="5">
        <v>69.886082860207821</v>
      </c>
      <c r="Y667" s="5">
        <v>66.303521292841893</v>
      </c>
      <c r="Z667" s="3">
        <f t="shared" si="160"/>
        <v>9.2489080025995349</v>
      </c>
      <c r="AA667" s="3">
        <f t="shared" si="161"/>
        <v>8.3554971275883219</v>
      </c>
      <c r="AB667" s="3">
        <f t="shared" si="162"/>
        <v>8.7408914264044455</v>
      </c>
      <c r="AC667" s="3">
        <f t="shared" si="163"/>
        <v>8.4882869100032394</v>
      </c>
      <c r="AD667" s="3">
        <f t="shared" si="164"/>
        <v>8.394739385880726</v>
      </c>
      <c r="AE667" s="3">
        <f t="shared" si="165"/>
        <v>5.0987486042370449</v>
      </c>
      <c r="AF667" s="3">
        <f t="shared" si="166"/>
        <v>3.2125012269852533</v>
      </c>
      <c r="AG667" s="18">
        <f t="shared" si="167"/>
        <v>1.188311117059996</v>
      </c>
      <c r="AH667" s="3">
        <f t="shared" si="168"/>
        <v>8.0605968855395389</v>
      </c>
      <c r="AI667" s="3">
        <f t="shared" si="169"/>
        <v>1.3060495976898494</v>
      </c>
      <c r="AJ667" s="3">
        <f t="shared" si="170"/>
        <v>1.8329252631775717</v>
      </c>
      <c r="AK667" s="3">
        <f t="shared" si="171"/>
        <v>1.6141834551093552</v>
      </c>
      <c r="AL667" s="3">
        <f t="shared" si="172"/>
        <v>-0.66471583949775948</v>
      </c>
      <c r="AM667" s="3">
        <f t="shared" si="173"/>
        <v>-0.37006034038067526</v>
      </c>
      <c r="AN667" t="str">
        <f t="shared" si="174"/>
        <v/>
      </c>
      <c r="AO667" t="str">
        <f t="shared" si="175"/>
        <v/>
      </c>
    </row>
    <row r="668" spans="1:41">
      <c r="A668" s="1">
        <v>305</v>
      </c>
      <c r="B668" t="s">
        <v>30</v>
      </c>
      <c r="C668" t="s">
        <v>120</v>
      </c>
      <c r="E668" s="5">
        <v>70.664991286632954</v>
      </c>
      <c r="F668" s="5">
        <v>69.138491395705358</v>
      </c>
      <c r="G668" s="5">
        <v>61.978061231280108</v>
      </c>
      <c r="H668" s="5">
        <v>70.613169596382392</v>
      </c>
      <c r="I668" s="5">
        <v>69.23820824054927</v>
      </c>
      <c r="J668" s="5">
        <v>61.71212133290382</v>
      </c>
      <c r="K668" s="5">
        <v>71.432669213338329</v>
      </c>
      <c r="L668" s="5">
        <v>70.55653652495802</v>
      </c>
      <c r="M668" s="5">
        <v>64.052792129714561</v>
      </c>
      <c r="N668" s="5">
        <v>73.427905743646548</v>
      </c>
      <c r="O668" s="5">
        <v>71.997846225026777</v>
      </c>
      <c r="P668" s="5">
        <v>65.415164571860075</v>
      </c>
      <c r="Q668" s="5">
        <v>71.343113095413344</v>
      </c>
      <c r="R668" s="5">
        <v>70.308073025035569</v>
      </c>
      <c r="S668" s="5">
        <v>64.756787503211299</v>
      </c>
      <c r="T668" s="5">
        <v>68.185498725956933</v>
      </c>
      <c r="U668" s="5">
        <v>68.514786160061504</v>
      </c>
      <c r="V668" s="5">
        <v>64.209019044254404</v>
      </c>
      <c r="W668" s="5">
        <v>67.163132334069189</v>
      </c>
      <c r="X668" s="5">
        <v>68.871459047582789</v>
      </c>
      <c r="Y668" s="5">
        <v>63.72294102425758</v>
      </c>
      <c r="Z668" s="3">
        <f t="shared" si="160"/>
        <v>8.6869300553528461</v>
      </c>
      <c r="AA668" s="3">
        <f t="shared" si="161"/>
        <v>8.9010482634785717</v>
      </c>
      <c r="AB668" s="3">
        <f t="shared" si="162"/>
        <v>7.3798770836237679</v>
      </c>
      <c r="AC668" s="3">
        <f t="shared" si="163"/>
        <v>8.0127411717864732</v>
      </c>
      <c r="AD668" s="3">
        <f t="shared" si="164"/>
        <v>6.5863255922020443</v>
      </c>
      <c r="AE668" s="3">
        <f t="shared" si="165"/>
        <v>3.9764796817025285</v>
      </c>
      <c r="AF668" s="3">
        <f t="shared" si="166"/>
        <v>3.4401913098116097</v>
      </c>
      <c r="AG668" s="18">
        <f t="shared" si="167"/>
        <v>1.526499890927596</v>
      </c>
      <c r="AH668" s="3">
        <f t="shared" si="168"/>
        <v>7.1604301644252502</v>
      </c>
      <c r="AI668" s="3">
        <f t="shared" si="169"/>
        <v>0.87613268838030933</v>
      </c>
      <c r="AJ668" s="3">
        <f t="shared" si="170"/>
        <v>1.4300595186197711</v>
      </c>
      <c r="AK668" s="3">
        <f t="shared" si="171"/>
        <v>1.0350400703777751</v>
      </c>
      <c r="AL668" s="3">
        <f t="shared" si="172"/>
        <v>-0.32928743410457173</v>
      </c>
      <c r="AM668" s="3">
        <f t="shared" si="173"/>
        <v>-1.7083267135135998</v>
      </c>
      <c r="AN668" t="str">
        <f t="shared" si="174"/>
        <v/>
      </c>
      <c r="AO668" t="str">
        <f t="shared" si="175"/>
        <v/>
      </c>
    </row>
    <row r="669" spans="1:41">
      <c r="A669" s="1">
        <v>494</v>
      </c>
      <c r="B669" t="s">
        <v>32</v>
      </c>
      <c r="C669" t="s">
        <v>120</v>
      </c>
      <c r="E669" s="5">
        <v>69.872373719027308</v>
      </c>
      <c r="F669" s="5">
        <v>69.09973775494899</v>
      </c>
      <c r="G669" s="5">
        <v>62.195965736280911</v>
      </c>
      <c r="H669" s="5">
        <v>70.211419377311728</v>
      </c>
      <c r="I669" s="5">
        <v>68.857981420365945</v>
      </c>
      <c r="J669" s="5">
        <v>61.352702429186778</v>
      </c>
      <c r="K669" s="5">
        <v>69.334269993776601</v>
      </c>
      <c r="L669" s="5">
        <v>68.273136304529061</v>
      </c>
      <c r="M669" s="5">
        <v>61.192629290326238</v>
      </c>
      <c r="N669" s="5">
        <v>69.05888894118182</v>
      </c>
      <c r="O669" s="5">
        <v>67.828061694576391</v>
      </c>
      <c r="P669" s="5">
        <v>61.058638126314207</v>
      </c>
      <c r="Q669" s="5">
        <v>70.614127898893514</v>
      </c>
      <c r="R669" s="5">
        <v>69.173139447964786</v>
      </c>
      <c r="S669" s="5">
        <v>62.119179368314803</v>
      </c>
      <c r="T669" s="5">
        <v>67.775577444026851</v>
      </c>
      <c r="U669" s="5">
        <v>70.966947499989587</v>
      </c>
      <c r="V669" s="5">
        <v>64.513129104238772</v>
      </c>
      <c r="W669" s="5">
        <v>67.52891173192549</v>
      </c>
      <c r="X669" s="5">
        <v>67.667234945408396</v>
      </c>
      <c r="Y669" s="5">
        <v>65.677149646107935</v>
      </c>
      <c r="Z669" s="3">
        <f t="shared" si="160"/>
        <v>7.6764079827463974</v>
      </c>
      <c r="AA669" s="3">
        <f t="shared" si="161"/>
        <v>8.8587169481249504</v>
      </c>
      <c r="AB669" s="3">
        <f t="shared" si="162"/>
        <v>8.1416407034503635</v>
      </c>
      <c r="AC669" s="3">
        <f t="shared" si="163"/>
        <v>8.0002508148676128</v>
      </c>
      <c r="AD669" s="3">
        <f t="shared" si="164"/>
        <v>8.4949485305787107</v>
      </c>
      <c r="AE669" s="3">
        <f t="shared" si="165"/>
        <v>3.2624483397880795</v>
      </c>
      <c r="AF669" s="3">
        <f t="shared" si="166"/>
        <v>1.8517620858175547</v>
      </c>
      <c r="AG669" s="18">
        <f t="shared" si="167"/>
        <v>0.77263596407831869</v>
      </c>
      <c r="AH669" s="3">
        <f t="shared" si="168"/>
        <v>6.9037720186680787</v>
      </c>
      <c r="AI669" s="3">
        <f t="shared" si="169"/>
        <v>1.0611336892475407</v>
      </c>
      <c r="AJ669" s="3">
        <f t="shared" si="170"/>
        <v>1.2308272466054291</v>
      </c>
      <c r="AK669" s="3">
        <f t="shared" si="171"/>
        <v>1.4409884509287281</v>
      </c>
      <c r="AL669" s="3">
        <f t="shared" si="172"/>
        <v>-3.1913700559627358</v>
      </c>
      <c r="AM669" s="3">
        <f t="shared" si="173"/>
        <v>-0.13832321348290577</v>
      </c>
      <c r="AN669" t="str">
        <f t="shared" si="174"/>
        <v/>
      </c>
      <c r="AO669" t="str">
        <f t="shared" si="175"/>
        <v>BI-RUI-P008LD</v>
      </c>
    </row>
    <row r="670" spans="1:41">
      <c r="A670" s="1">
        <v>56</v>
      </c>
      <c r="B670" t="s">
        <v>33</v>
      </c>
      <c r="C670" t="s">
        <v>120</v>
      </c>
      <c r="E670" s="5">
        <v>69.321119660321941</v>
      </c>
      <c r="F670" s="5">
        <v>68.093939938825486</v>
      </c>
      <c r="G670" s="5">
        <v>62.349366935879431</v>
      </c>
      <c r="H670" s="5">
        <v>69.689553706919597</v>
      </c>
      <c r="I670" s="5">
        <v>68.805832137117022</v>
      </c>
      <c r="J670" s="5">
        <v>62.080148398798947</v>
      </c>
      <c r="K670" s="5">
        <v>70.188381437913961</v>
      </c>
      <c r="L670" s="5">
        <v>68.474220478239246</v>
      </c>
      <c r="M670" s="5">
        <v>63.776882989054997</v>
      </c>
      <c r="N670" s="5">
        <v>69.190163120626934</v>
      </c>
      <c r="O670" s="5">
        <v>68.597125754286935</v>
      </c>
      <c r="P670" s="5">
        <v>63.018299004646529</v>
      </c>
      <c r="Q670" s="5">
        <v>69.466995387283362</v>
      </c>
      <c r="R670" s="5">
        <v>68.398072191784422</v>
      </c>
      <c r="S670" s="5">
        <v>63.173781822930373</v>
      </c>
      <c r="T670" s="5">
        <v>69.390094630609525</v>
      </c>
      <c r="U670" s="5">
        <v>70.168217929805252</v>
      </c>
      <c r="V670" s="5">
        <v>63.958291492910071</v>
      </c>
      <c r="W670" s="5">
        <v>67.53258959630908</v>
      </c>
      <c r="X670" s="5">
        <v>68.243328964291365</v>
      </c>
      <c r="Y670" s="5">
        <v>65.02522308312156</v>
      </c>
      <c r="Z670" s="3">
        <f t="shared" si="160"/>
        <v>6.9717527244425099</v>
      </c>
      <c r="AA670" s="3">
        <f t="shared" si="161"/>
        <v>7.6094053081206496</v>
      </c>
      <c r="AB670" s="3">
        <f t="shared" si="162"/>
        <v>6.4114984488589641</v>
      </c>
      <c r="AC670" s="3">
        <f t="shared" si="163"/>
        <v>6.1718641159804051</v>
      </c>
      <c r="AD670" s="3">
        <f t="shared" si="164"/>
        <v>6.293213564352989</v>
      </c>
      <c r="AE670" s="3">
        <f t="shared" si="165"/>
        <v>5.431803137699454</v>
      </c>
      <c r="AF670" s="3">
        <f t="shared" si="166"/>
        <v>2.5073665131875202</v>
      </c>
      <c r="AG670" s="18">
        <f t="shared" si="167"/>
        <v>1.227179721496455</v>
      </c>
      <c r="AH670" s="3">
        <f t="shared" si="168"/>
        <v>5.7445730029460549</v>
      </c>
      <c r="AI670" s="3">
        <f t="shared" si="169"/>
        <v>1.7141609596747145</v>
      </c>
      <c r="AJ670" s="3">
        <f t="shared" si="170"/>
        <v>0.59303736633999904</v>
      </c>
      <c r="AK670" s="3">
        <f t="shared" si="171"/>
        <v>1.0689231954989395</v>
      </c>
      <c r="AL670" s="3">
        <f t="shared" si="172"/>
        <v>-0.77812329919572676</v>
      </c>
      <c r="AM670" s="3">
        <f t="shared" si="173"/>
        <v>-0.71073936798228488</v>
      </c>
      <c r="AN670" t="str">
        <f t="shared" si="174"/>
        <v/>
      </c>
      <c r="AO670" t="str">
        <f t="shared" si="175"/>
        <v/>
      </c>
    </row>
    <row r="671" spans="1:41">
      <c r="A671" s="1">
        <v>557</v>
      </c>
      <c r="B671" t="s">
        <v>34</v>
      </c>
      <c r="C671" t="s">
        <v>120</v>
      </c>
      <c r="E671" s="5">
        <v>69.669826637050122</v>
      </c>
      <c r="F671" s="5">
        <v>68.707438346643499</v>
      </c>
      <c r="G671" s="5">
        <v>62.318493741788643</v>
      </c>
      <c r="H671" s="5">
        <v>70.836420424051227</v>
      </c>
      <c r="I671" s="5">
        <v>68.53407925252688</v>
      </c>
      <c r="J671" s="5">
        <v>62.314039582186133</v>
      </c>
      <c r="K671" s="5">
        <v>69.990435787412594</v>
      </c>
      <c r="L671" s="5">
        <v>68.169625370214078</v>
      </c>
      <c r="M671" s="5">
        <v>62.979235103876839</v>
      </c>
      <c r="N671" s="5">
        <v>70.276077145982242</v>
      </c>
      <c r="O671" s="5">
        <v>70.906112286504268</v>
      </c>
      <c r="P671" s="5">
        <v>63.359015561858023</v>
      </c>
      <c r="Q671" s="5">
        <v>71.325751175974432</v>
      </c>
      <c r="R671" s="5">
        <v>68.439391253784038</v>
      </c>
      <c r="S671" s="5">
        <v>64.856922729613927</v>
      </c>
      <c r="T671" s="5">
        <v>67.027182958054922</v>
      </c>
      <c r="U671" s="5">
        <v>69.670333982119288</v>
      </c>
      <c r="V671" s="5">
        <v>64.178038614898156</v>
      </c>
      <c r="W671" s="5">
        <v>67.54153523573035</v>
      </c>
      <c r="X671" s="5">
        <v>68.035824284075247</v>
      </c>
      <c r="Y671" s="5">
        <v>64.30965474037707</v>
      </c>
      <c r="Z671" s="3">
        <f t="shared" si="160"/>
        <v>7.3513328952614785</v>
      </c>
      <c r="AA671" s="3">
        <f t="shared" si="161"/>
        <v>8.5223808418650933</v>
      </c>
      <c r="AB671" s="3">
        <f t="shared" si="162"/>
        <v>7.0112006835357548</v>
      </c>
      <c r="AC671" s="3">
        <f t="shared" si="163"/>
        <v>6.9170615841242196</v>
      </c>
      <c r="AD671" s="3">
        <f t="shared" si="164"/>
        <v>6.4688284463605044</v>
      </c>
      <c r="AE671" s="3">
        <f t="shared" si="165"/>
        <v>2.849144343156766</v>
      </c>
      <c r="AF671" s="3">
        <f t="shared" si="166"/>
        <v>3.2318804953532805</v>
      </c>
      <c r="AG671" s="18">
        <f t="shared" si="167"/>
        <v>0.9623882904066221</v>
      </c>
      <c r="AH671" s="3">
        <f t="shared" si="168"/>
        <v>6.3889446048548564</v>
      </c>
      <c r="AI671" s="3">
        <f t="shared" si="169"/>
        <v>1.8208104171985156</v>
      </c>
      <c r="AJ671" s="3">
        <f t="shared" si="170"/>
        <v>-0.63003514052202547</v>
      </c>
      <c r="AK671" s="3">
        <f t="shared" si="171"/>
        <v>2.8863599221903939</v>
      </c>
      <c r="AL671" s="3">
        <f t="shared" si="172"/>
        <v>-2.6431510240643661</v>
      </c>
      <c r="AM671" s="3">
        <f t="shared" si="173"/>
        <v>-0.49428904834489629</v>
      </c>
      <c r="AN671" t="str">
        <f t="shared" si="174"/>
        <v/>
      </c>
      <c r="AO671" t="str">
        <f t="shared" si="175"/>
        <v>BI-RUI-P008LD</v>
      </c>
    </row>
    <row r="672" spans="1:41">
      <c r="A672" s="1">
        <v>431</v>
      </c>
      <c r="B672" t="s">
        <v>35</v>
      </c>
      <c r="C672" t="s">
        <v>120</v>
      </c>
      <c r="E672" s="5">
        <v>68.922313352762629</v>
      </c>
      <c r="F672" s="5">
        <v>69.078661596460094</v>
      </c>
      <c r="G672" s="5">
        <v>62.195128391880353</v>
      </c>
      <c r="H672" s="5">
        <v>69.651669510948139</v>
      </c>
      <c r="I672" s="5">
        <v>69.355977390755058</v>
      </c>
      <c r="J672" s="5">
        <v>62.549230328124601</v>
      </c>
      <c r="K672" s="5">
        <v>70.24396353479176</v>
      </c>
      <c r="L672" s="5">
        <v>68.816829171148214</v>
      </c>
      <c r="M672" s="5">
        <v>62.581688014626387</v>
      </c>
      <c r="N672" s="5">
        <v>68.632768407039208</v>
      </c>
      <c r="O672" s="5">
        <v>68.455331061910982</v>
      </c>
      <c r="P672" s="5">
        <v>62.63776400369629</v>
      </c>
      <c r="Q672" s="5">
        <v>68.425837210501399</v>
      </c>
      <c r="R672" s="5">
        <v>67.172452735435485</v>
      </c>
      <c r="S672" s="5">
        <v>63.338967720669928</v>
      </c>
      <c r="T672" s="5">
        <v>65.623796950654963</v>
      </c>
      <c r="U672" s="5">
        <v>66.782384516695728</v>
      </c>
      <c r="V672" s="5">
        <v>62.892024085708933</v>
      </c>
      <c r="W672" s="5">
        <v>66.744345670939808</v>
      </c>
      <c r="X672" s="5">
        <v>67.20205685331274</v>
      </c>
      <c r="Y672" s="5">
        <v>62.456923029668658</v>
      </c>
      <c r="Z672" s="3">
        <f t="shared" si="160"/>
        <v>6.7271849608822762</v>
      </c>
      <c r="AA672" s="3">
        <f t="shared" si="161"/>
        <v>7.102439182823538</v>
      </c>
      <c r="AB672" s="3">
        <f t="shared" si="162"/>
        <v>7.6622755201653732</v>
      </c>
      <c r="AC672" s="3">
        <f t="shared" si="163"/>
        <v>5.995004403342918</v>
      </c>
      <c r="AD672" s="3">
        <f t="shared" si="164"/>
        <v>5.0868694898314715</v>
      </c>
      <c r="AE672" s="3">
        <f t="shared" si="165"/>
        <v>2.7317728649460307</v>
      </c>
      <c r="AF672" s="3">
        <f t="shared" si="166"/>
        <v>4.2874226412711494</v>
      </c>
      <c r="AG672" s="18">
        <f t="shared" si="167"/>
        <v>-0.15634824369746525</v>
      </c>
      <c r="AH672" s="3">
        <f t="shared" si="168"/>
        <v>6.8835332045797415</v>
      </c>
      <c r="AI672" s="3">
        <f t="shared" si="169"/>
        <v>1.4271343636435461</v>
      </c>
      <c r="AJ672" s="3">
        <f t="shared" si="170"/>
        <v>0.17743734512822584</v>
      </c>
      <c r="AK672" s="3">
        <f t="shared" si="171"/>
        <v>1.2533844750659142</v>
      </c>
      <c r="AL672" s="3">
        <f t="shared" si="172"/>
        <v>-1.1585875660407652</v>
      </c>
      <c r="AM672" s="3">
        <f t="shared" si="173"/>
        <v>-0.45771118237293251</v>
      </c>
      <c r="AN672" t="str">
        <f t="shared" si="174"/>
        <v/>
      </c>
      <c r="AO672" t="str">
        <f t="shared" si="175"/>
        <v/>
      </c>
    </row>
    <row r="673" spans="1:41">
      <c r="A673" s="1">
        <v>368</v>
      </c>
      <c r="B673" t="s">
        <v>36</v>
      </c>
      <c r="C673" t="s">
        <v>120</v>
      </c>
      <c r="E673" s="5">
        <v>67.967103266718112</v>
      </c>
      <c r="F673" s="5">
        <v>66.442194572275525</v>
      </c>
      <c r="G673" s="5">
        <v>61.248620585477482</v>
      </c>
      <c r="H673" s="5">
        <v>67.496264188688286</v>
      </c>
      <c r="I673" s="5">
        <v>66.505847556134029</v>
      </c>
      <c r="J673" s="5">
        <v>60.801860478942793</v>
      </c>
      <c r="K673" s="5">
        <v>68.029504190102742</v>
      </c>
      <c r="L673" s="5">
        <v>67.974038312519141</v>
      </c>
      <c r="M673" s="5">
        <v>60.936914424509943</v>
      </c>
      <c r="N673" s="5">
        <v>68.676978314596823</v>
      </c>
      <c r="O673" s="5">
        <v>67.788315942730009</v>
      </c>
      <c r="P673" s="5">
        <v>62.301673696877067</v>
      </c>
      <c r="Q673" s="5">
        <v>68.061931298782042</v>
      </c>
      <c r="R673" s="5">
        <v>66.064132251577561</v>
      </c>
      <c r="S673" s="5">
        <v>62.621851748951947</v>
      </c>
      <c r="T673" s="5">
        <v>65.368556277443147</v>
      </c>
      <c r="U673" s="5">
        <v>64.999306918492962</v>
      </c>
      <c r="V673" s="5">
        <v>61.624134725440634</v>
      </c>
      <c r="W673" s="5">
        <v>65.278422607085076</v>
      </c>
      <c r="X673" s="5">
        <v>65.994245711328375</v>
      </c>
      <c r="Y673" s="5">
        <v>62.082266123341761</v>
      </c>
      <c r="Z673" s="3">
        <f t="shared" si="160"/>
        <v>6.71848268124063</v>
      </c>
      <c r="AA673" s="3">
        <f t="shared" si="161"/>
        <v>6.6944037097454938</v>
      </c>
      <c r="AB673" s="3">
        <f t="shared" si="162"/>
        <v>7.0925897655927983</v>
      </c>
      <c r="AC673" s="3">
        <f t="shared" si="163"/>
        <v>6.3753046177197561</v>
      </c>
      <c r="AD673" s="3">
        <f t="shared" si="164"/>
        <v>5.4400795498300951</v>
      </c>
      <c r="AE673" s="3">
        <f t="shared" si="165"/>
        <v>3.7444215520025139</v>
      </c>
      <c r="AF673" s="3">
        <f t="shared" si="166"/>
        <v>3.1961564837433158</v>
      </c>
      <c r="AG673" s="18">
        <f t="shared" si="167"/>
        <v>1.5249086944425869</v>
      </c>
      <c r="AH673" s="3">
        <f t="shared" si="168"/>
        <v>5.1935739867980431</v>
      </c>
      <c r="AI673" s="3">
        <f t="shared" si="169"/>
        <v>5.5465877583600331E-2</v>
      </c>
      <c r="AJ673" s="3">
        <f t="shared" si="170"/>
        <v>0.88866237186681474</v>
      </c>
      <c r="AK673" s="3">
        <f t="shared" si="171"/>
        <v>1.9977990472044809</v>
      </c>
      <c r="AL673" s="3">
        <f t="shared" si="172"/>
        <v>0.36924935895018507</v>
      </c>
      <c r="AM673" s="3">
        <f t="shared" si="173"/>
        <v>-0.71582310424329876</v>
      </c>
      <c r="AN673" t="str">
        <f t="shared" si="174"/>
        <v/>
      </c>
      <c r="AO673" t="str">
        <f t="shared" si="175"/>
        <v/>
      </c>
    </row>
    <row r="674" spans="1:41">
      <c r="A674" s="1">
        <v>119</v>
      </c>
      <c r="B674" t="s">
        <v>37</v>
      </c>
      <c r="C674" t="s">
        <v>120</v>
      </c>
      <c r="E674" s="5">
        <v>68.357391850113132</v>
      </c>
      <c r="F674" s="5">
        <v>67.922682111157343</v>
      </c>
      <c r="G674" s="5">
        <v>64.108601509235086</v>
      </c>
      <c r="H674" s="5">
        <v>66.957841408626507</v>
      </c>
      <c r="I674" s="5">
        <v>68.343059296730345</v>
      </c>
      <c r="J674" s="5">
        <v>62.623165809742048</v>
      </c>
      <c r="K674" s="5">
        <v>67.707033259258424</v>
      </c>
      <c r="L674" s="5">
        <v>67.839054397586807</v>
      </c>
      <c r="M674" s="5">
        <v>63.150529868000007</v>
      </c>
      <c r="N674" s="5">
        <v>67.373965468933903</v>
      </c>
      <c r="O674" s="5">
        <v>67.458459406232777</v>
      </c>
      <c r="P674" s="5">
        <v>61.990147865433151</v>
      </c>
      <c r="Q674" s="5">
        <v>67.487725401947102</v>
      </c>
      <c r="R674" s="5">
        <v>68.203110870510514</v>
      </c>
      <c r="S674" s="5">
        <v>63.560747430282127</v>
      </c>
      <c r="T674" s="5">
        <v>65.928201487582371</v>
      </c>
      <c r="U674" s="5">
        <v>69.113234132976856</v>
      </c>
      <c r="V674" s="5">
        <v>64.604284387137469</v>
      </c>
      <c r="W674" s="5">
        <v>65.646732755655904</v>
      </c>
      <c r="X674" s="5">
        <v>67.96853375659245</v>
      </c>
      <c r="Y674" s="5">
        <v>64.579748334379019</v>
      </c>
      <c r="Z674" s="3">
        <f t="shared" si="160"/>
        <v>4.2487903408780454</v>
      </c>
      <c r="AA674" s="3">
        <f t="shared" si="161"/>
        <v>4.3346755988844592</v>
      </c>
      <c r="AB674" s="3">
        <f t="shared" si="162"/>
        <v>4.556503391258417</v>
      </c>
      <c r="AC674" s="3">
        <f t="shared" si="163"/>
        <v>5.3838176035007521</v>
      </c>
      <c r="AD674" s="3">
        <f t="shared" si="164"/>
        <v>3.9269779716649751</v>
      </c>
      <c r="AE674" s="3">
        <f t="shared" si="165"/>
        <v>1.323917100444902</v>
      </c>
      <c r="AF674" s="3">
        <f t="shared" si="166"/>
        <v>1.0669844212768851</v>
      </c>
      <c r="AG674" s="18">
        <f t="shared" si="167"/>
        <v>0.43470973895578879</v>
      </c>
      <c r="AH674" s="3">
        <f t="shared" si="168"/>
        <v>3.8140806019222566</v>
      </c>
      <c r="AI674" s="3">
        <f t="shared" si="169"/>
        <v>-0.13202113832838336</v>
      </c>
      <c r="AJ674" s="3">
        <f t="shared" si="170"/>
        <v>-8.4493937298873334E-2</v>
      </c>
      <c r="AK674" s="3">
        <f t="shared" si="171"/>
        <v>-0.71538546856341156</v>
      </c>
      <c r="AL674" s="3">
        <f t="shared" si="172"/>
        <v>-3.1850326453944859</v>
      </c>
      <c r="AM674" s="3">
        <f t="shared" si="173"/>
        <v>-2.3218010009365457</v>
      </c>
      <c r="AN674" t="str">
        <f t="shared" si="174"/>
        <v/>
      </c>
      <c r="AO674" t="str">
        <f t="shared" si="175"/>
        <v>BI-RUI-P008LD</v>
      </c>
    </row>
    <row r="675" spans="1:41">
      <c r="A675" s="1">
        <v>740</v>
      </c>
      <c r="B675" t="s">
        <v>38</v>
      </c>
      <c r="C675" t="s">
        <v>120</v>
      </c>
      <c r="E675" s="5">
        <v>66.308547289458829</v>
      </c>
      <c r="F675" s="5">
        <v>65.197470454446261</v>
      </c>
      <c r="G675" s="5">
        <v>60.770721306613609</v>
      </c>
      <c r="H675" s="5">
        <v>65.779476216270808</v>
      </c>
      <c r="I675" s="5">
        <v>65.669999325670204</v>
      </c>
      <c r="J675" s="5">
        <v>59.722186284248608</v>
      </c>
      <c r="K675" s="5">
        <v>69.37982923515338</v>
      </c>
      <c r="L675" s="5">
        <v>68.165033908161007</v>
      </c>
      <c r="M675" s="5">
        <v>60.730702852274483</v>
      </c>
      <c r="N675" s="5">
        <v>72.577045650595238</v>
      </c>
      <c r="O675" s="5">
        <v>70.899282239772788</v>
      </c>
      <c r="P675" s="5">
        <v>62.757431718846917</v>
      </c>
      <c r="Q675" s="5">
        <v>71.771224640610882</v>
      </c>
      <c r="R675" s="5">
        <v>68.503552877253796</v>
      </c>
      <c r="S675" s="5">
        <v>64.73493258971537</v>
      </c>
      <c r="T675" s="5">
        <v>65.357787969637286</v>
      </c>
      <c r="U675" s="5">
        <v>65.865949486987347</v>
      </c>
      <c r="V675" s="5">
        <v>62.081735719248947</v>
      </c>
      <c r="W675" s="5">
        <v>62.960631862872752</v>
      </c>
      <c r="X675" s="5">
        <v>64.703407839697476</v>
      </c>
      <c r="Y675" s="5">
        <v>61.895383459674427</v>
      </c>
      <c r="Z675" s="3">
        <f t="shared" si="160"/>
        <v>5.5378259828452201</v>
      </c>
      <c r="AA675" s="3">
        <f t="shared" si="161"/>
        <v>6.0572899320222007</v>
      </c>
      <c r="AB675" s="3">
        <f t="shared" si="162"/>
        <v>8.6491263828788973</v>
      </c>
      <c r="AC675" s="3">
        <f t="shared" si="163"/>
        <v>9.8196139317483215</v>
      </c>
      <c r="AD675" s="3">
        <f t="shared" si="164"/>
        <v>7.0362920508955114</v>
      </c>
      <c r="AE675" s="3">
        <f t="shared" si="165"/>
        <v>3.2760522503883394</v>
      </c>
      <c r="AF675" s="3">
        <f t="shared" si="166"/>
        <v>1.0652484031983249</v>
      </c>
      <c r="AG675" s="18">
        <f t="shared" si="167"/>
        <v>1.1110768350125682</v>
      </c>
      <c r="AH675" s="3">
        <f t="shared" si="168"/>
        <v>4.4267491478326519</v>
      </c>
      <c r="AI675" s="3">
        <f t="shared" si="169"/>
        <v>1.2147953269923732</v>
      </c>
      <c r="AJ675" s="3">
        <f t="shared" si="170"/>
        <v>1.6777634108224504</v>
      </c>
      <c r="AK675" s="3">
        <f t="shared" si="171"/>
        <v>3.267671763357086</v>
      </c>
      <c r="AL675" s="3">
        <f t="shared" si="172"/>
        <v>-0.50816151735006088</v>
      </c>
      <c r="AM675" s="3">
        <f t="shared" si="173"/>
        <v>-1.7427759768247242</v>
      </c>
      <c r="AN675" t="str">
        <f t="shared" si="174"/>
        <v/>
      </c>
      <c r="AO675" t="str">
        <f t="shared" si="175"/>
        <v/>
      </c>
    </row>
    <row r="676" spans="1:41">
      <c r="A676" s="1">
        <v>680</v>
      </c>
      <c r="B676" t="s">
        <v>39</v>
      </c>
      <c r="C676" t="s">
        <v>120</v>
      </c>
      <c r="E676" s="5">
        <v>68.980383844387532</v>
      </c>
      <c r="F676" s="5">
        <v>69.721386297136107</v>
      </c>
      <c r="G676" s="5">
        <v>61.967313810991072</v>
      </c>
      <c r="H676" s="5">
        <v>69.321867881909625</v>
      </c>
      <c r="I676" s="5">
        <v>68.729693591204921</v>
      </c>
      <c r="J676" s="5">
        <v>61.629240422861983</v>
      </c>
      <c r="K676" s="5">
        <v>68.380579952827858</v>
      </c>
      <c r="L676" s="5">
        <v>67.776896368762294</v>
      </c>
      <c r="M676" s="5">
        <v>61.668578880572518</v>
      </c>
      <c r="N676" s="5">
        <v>69.25751233253682</v>
      </c>
      <c r="O676" s="5">
        <v>67.511211609383821</v>
      </c>
      <c r="P676" s="5">
        <v>61.343259980184143</v>
      </c>
      <c r="Q676" s="5">
        <v>69.199561889175129</v>
      </c>
      <c r="R676" s="5">
        <v>68.095722202799195</v>
      </c>
      <c r="S676" s="5">
        <v>61.58855497797542</v>
      </c>
      <c r="T676" s="5">
        <v>66.796450421089332</v>
      </c>
      <c r="U676" s="5">
        <v>66.984724775429953</v>
      </c>
      <c r="V676" s="5">
        <v>63.262983098543458</v>
      </c>
      <c r="W676" s="5">
        <v>65.525598588786409</v>
      </c>
      <c r="X676" s="5">
        <v>68.255556231670141</v>
      </c>
      <c r="Y676" s="5">
        <v>62.759933024376799</v>
      </c>
      <c r="Z676" s="3">
        <f t="shared" si="160"/>
        <v>7.0130700333964597</v>
      </c>
      <c r="AA676" s="3">
        <f t="shared" si="161"/>
        <v>7.6926274590476424</v>
      </c>
      <c r="AB676" s="3">
        <f t="shared" si="162"/>
        <v>6.7120010722553403</v>
      </c>
      <c r="AC676" s="3">
        <f t="shared" si="163"/>
        <v>7.9142523523526762</v>
      </c>
      <c r="AD676" s="3">
        <f t="shared" si="164"/>
        <v>7.6110069111997092</v>
      </c>
      <c r="AE676" s="3">
        <f t="shared" si="165"/>
        <v>3.5334673225458744</v>
      </c>
      <c r="AF676" s="3">
        <f t="shared" si="166"/>
        <v>2.7656655644096091</v>
      </c>
      <c r="AG676" s="18">
        <f t="shared" si="167"/>
        <v>-0.74100245274857457</v>
      </c>
      <c r="AH676" s="3">
        <f t="shared" si="168"/>
        <v>7.7540724861450343</v>
      </c>
      <c r="AI676" s="3">
        <f t="shared" si="169"/>
        <v>0.60368358406556411</v>
      </c>
      <c r="AJ676" s="3">
        <f t="shared" si="170"/>
        <v>1.7463007231529986</v>
      </c>
      <c r="AK676" s="3">
        <f t="shared" si="171"/>
        <v>1.1038396863759345</v>
      </c>
      <c r="AL676" s="3">
        <f t="shared" si="172"/>
        <v>-0.18827435434062068</v>
      </c>
      <c r="AM676" s="3">
        <f t="shared" si="173"/>
        <v>-2.7299576428837327</v>
      </c>
      <c r="AN676" t="str">
        <f t="shared" si="174"/>
        <v/>
      </c>
      <c r="AO676" t="str">
        <f t="shared" si="175"/>
        <v>BI-RUI-P008LD</v>
      </c>
    </row>
    <row r="677" spans="1:41">
      <c r="A677" s="1">
        <v>618</v>
      </c>
      <c r="B677" t="s">
        <v>40</v>
      </c>
      <c r="C677" t="s">
        <v>120</v>
      </c>
      <c r="E677" s="5">
        <v>73.621272349285519</v>
      </c>
      <c r="F677" s="5">
        <v>72.36919991387991</v>
      </c>
      <c r="G677" s="5">
        <v>64.194815292201312</v>
      </c>
      <c r="H677" s="5">
        <v>71.781645321907078</v>
      </c>
      <c r="I677" s="5">
        <v>70.982904088522574</v>
      </c>
      <c r="J677" s="5">
        <v>63.863088550711822</v>
      </c>
      <c r="K677" s="5">
        <v>71.081453246416089</v>
      </c>
      <c r="L677" s="5">
        <v>69.067739877020642</v>
      </c>
      <c r="M677" s="5">
        <v>63.333276987222753</v>
      </c>
      <c r="N677" s="5">
        <v>71.603493309994718</v>
      </c>
      <c r="O677" s="5">
        <v>70.350290091708018</v>
      </c>
      <c r="P677" s="5">
        <v>62.665757449799393</v>
      </c>
      <c r="Q677" s="5">
        <v>72.73679877382159</v>
      </c>
      <c r="R677" s="5">
        <v>71.309931334593728</v>
      </c>
      <c r="S677" s="5">
        <v>64.986648615471637</v>
      </c>
      <c r="T677" s="5">
        <v>70.540686039511598</v>
      </c>
      <c r="U677" s="5">
        <v>70.388227238013855</v>
      </c>
      <c r="V677" s="5">
        <v>66.023994775328006</v>
      </c>
      <c r="W677" s="5">
        <v>68.039156255965054</v>
      </c>
      <c r="X677" s="5">
        <v>67.648599329850441</v>
      </c>
      <c r="Y677" s="5">
        <v>64.499748776007536</v>
      </c>
      <c r="Z677" s="3">
        <f t="shared" si="160"/>
        <v>9.4264570570842068</v>
      </c>
      <c r="AA677" s="3">
        <f t="shared" si="161"/>
        <v>7.9185567711952558</v>
      </c>
      <c r="AB677" s="3">
        <f t="shared" si="162"/>
        <v>7.7481762591933361</v>
      </c>
      <c r="AC677" s="3">
        <f t="shared" si="163"/>
        <v>8.9377358601953247</v>
      </c>
      <c r="AD677" s="3">
        <f t="shared" si="164"/>
        <v>7.7501501583499532</v>
      </c>
      <c r="AE677" s="3">
        <f t="shared" si="165"/>
        <v>4.5166912641835921</v>
      </c>
      <c r="AF677" s="3">
        <f t="shared" si="166"/>
        <v>3.5394074799575179</v>
      </c>
      <c r="AG677" s="18">
        <f t="shared" si="167"/>
        <v>1.2520724354056085</v>
      </c>
      <c r="AH677" s="3">
        <f t="shared" si="168"/>
        <v>8.1743846216785983</v>
      </c>
      <c r="AI677" s="3">
        <f t="shared" si="169"/>
        <v>2.0137133693954468</v>
      </c>
      <c r="AJ677" s="3">
        <f t="shared" si="170"/>
        <v>1.2532032182866999</v>
      </c>
      <c r="AK677" s="3">
        <f t="shared" si="171"/>
        <v>1.4268674392278626</v>
      </c>
      <c r="AL677" s="3">
        <f t="shared" si="172"/>
        <v>0.15245880149774393</v>
      </c>
      <c r="AM677" s="3">
        <f t="shared" si="173"/>
        <v>0.39055692611461268</v>
      </c>
      <c r="AN677" t="str">
        <f t="shared" si="174"/>
        <v/>
      </c>
      <c r="AO677" t="str">
        <f t="shared" si="175"/>
        <v/>
      </c>
    </row>
    <row r="678" spans="1:41" s="12" customFormat="1">
      <c r="A678" s="1">
        <v>180</v>
      </c>
      <c r="B678" s="12" t="s">
        <v>41</v>
      </c>
      <c r="C678" s="12" t="s">
        <v>120</v>
      </c>
      <c r="D678"/>
      <c r="E678" s="5">
        <v>71.639302727155339</v>
      </c>
      <c r="F678" s="5">
        <v>69.014065884661704</v>
      </c>
      <c r="G678" s="5">
        <v>61.716165728305008</v>
      </c>
      <c r="H678" s="5">
        <v>70.894986452650855</v>
      </c>
      <c r="I678" s="5">
        <v>70.381214815516572</v>
      </c>
      <c r="J678" s="5">
        <v>62.980993851473869</v>
      </c>
      <c r="K678" s="5">
        <v>70.253998945418886</v>
      </c>
      <c r="L678" s="5">
        <v>69.444754251853666</v>
      </c>
      <c r="M678" s="5">
        <v>63.423777318369218</v>
      </c>
      <c r="N678" s="5">
        <v>70.749396963307262</v>
      </c>
      <c r="O678" s="5">
        <v>71.695097107919835</v>
      </c>
      <c r="P678" s="5">
        <v>63.9507275018995</v>
      </c>
      <c r="Q678" s="5">
        <v>71.888194704940176</v>
      </c>
      <c r="R678" s="5">
        <v>71.239988860986131</v>
      </c>
      <c r="S678" s="5">
        <v>65.071919394513628</v>
      </c>
      <c r="T678" s="5">
        <v>70.284712597557956</v>
      </c>
      <c r="U678" s="5">
        <v>70.059068471241147</v>
      </c>
      <c r="V678" s="5">
        <v>64.86646386781652</v>
      </c>
      <c r="W678" s="5">
        <v>67.326934717496187</v>
      </c>
      <c r="X678" s="5">
        <v>68.117373913551731</v>
      </c>
      <c r="Y678" s="5">
        <v>64.603949831712498</v>
      </c>
      <c r="Z678" s="3">
        <f t="shared" si="160"/>
        <v>9.9231369988503317</v>
      </c>
      <c r="AA678" s="3">
        <f t="shared" si="161"/>
        <v>7.9139926011769859</v>
      </c>
      <c r="AB678" s="3">
        <f t="shared" si="162"/>
        <v>6.8302216270496672</v>
      </c>
      <c r="AC678" s="3">
        <f t="shared" si="163"/>
        <v>6.7986694614077621</v>
      </c>
      <c r="AD678" s="3">
        <f t="shared" si="164"/>
        <v>6.8162753104265477</v>
      </c>
      <c r="AE678" s="3">
        <f t="shared" si="165"/>
        <v>5.4182487297414355</v>
      </c>
      <c r="AF678" s="3">
        <f t="shared" si="166"/>
        <v>2.7229848857836885</v>
      </c>
      <c r="AG678" s="18">
        <f t="shared" si="167"/>
        <v>2.625236842493635</v>
      </c>
      <c r="AH678" s="3">
        <f t="shared" si="168"/>
        <v>7.2979001563566968</v>
      </c>
      <c r="AI678" s="3">
        <f t="shared" si="169"/>
        <v>0.80924469356521911</v>
      </c>
      <c r="AJ678" s="3">
        <f t="shared" si="170"/>
        <v>-0.94570014461257301</v>
      </c>
      <c r="AK678" s="3">
        <f t="shared" si="171"/>
        <v>0.64820584395404524</v>
      </c>
      <c r="AL678" s="3">
        <f t="shared" si="172"/>
        <v>0.22564412631680852</v>
      </c>
      <c r="AM678" s="3">
        <f t="shared" si="173"/>
        <v>-0.79043919605554436</v>
      </c>
      <c r="AN678" t="str">
        <f t="shared" si="174"/>
        <v/>
      </c>
      <c r="AO678" t="str">
        <f t="shared" si="175"/>
        <v/>
      </c>
    </row>
    <row r="679" spans="1:41">
      <c r="A679" s="2">
        <v>244</v>
      </c>
      <c r="B679" t="s">
        <v>27</v>
      </c>
      <c r="C679" t="s">
        <v>121</v>
      </c>
      <c r="D679" t="s">
        <v>122</v>
      </c>
      <c r="E679" s="5">
        <v>70.366618621961862</v>
      </c>
      <c r="F679" s="5">
        <v>69.021885452315644</v>
      </c>
      <c r="G679" s="5">
        <v>61.653552537282273</v>
      </c>
      <c r="H679" s="5">
        <v>70.255700837050824</v>
      </c>
      <c r="I679" s="5">
        <v>68.421553632586992</v>
      </c>
      <c r="J679" s="5">
        <v>61.83976293444389</v>
      </c>
      <c r="K679" s="5">
        <v>70.023560726169563</v>
      </c>
      <c r="L679" s="5">
        <v>68.945545862356838</v>
      </c>
      <c r="M679" s="5">
        <v>61.873842937701873</v>
      </c>
      <c r="N679" s="5">
        <v>70.153215981201583</v>
      </c>
      <c r="O679" s="5">
        <v>69.188247788461766</v>
      </c>
      <c r="P679" s="5">
        <v>61.996218525647222</v>
      </c>
      <c r="Q679" s="5">
        <v>69.030458167222577</v>
      </c>
      <c r="R679" s="5">
        <v>68.757969897051765</v>
      </c>
      <c r="S679" s="5">
        <v>62.508534305630768</v>
      </c>
      <c r="T679" s="5">
        <v>67.878206433580417</v>
      </c>
      <c r="U679" s="5">
        <v>69.242333628927838</v>
      </c>
      <c r="V679" s="5">
        <v>63.796880809854869</v>
      </c>
      <c r="W679" s="5">
        <v>66.20092764751324</v>
      </c>
      <c r="X679" s="5">
        <v>66.025577440918653</v>
      </c>
      <c r="Y679" s="5">
        <v>65.854329024951483</v>
      </c>
      <c r="Z679" s="3">
        <f t="shared" si="160"/>
        <v>8.7130660846795891</v>
      </c>
      <c r="AA679" s="3">
        <f t="shared" si="161"/>
        <v>8.4159379026069345</v>
      </c>
      <c r="AB679" s="3">
        <f t="shared" si="162"/>
        <v>8.1497177884676901</v>
      </c>
      <c r="AC679" s="3">
        <f t="shared" si="163"/>
        <v>8.156997455554361</v>
      </c>
      <c r="AD679" s="3">
        <f t="shared" si="164"/>
        <v>6.5219238615918087</v>
      </c>
      <c r="AE679" s="3">
        <f t="shared" si="165"/>
        <v>4.0813256237255473</v>
      </c>
      <c r="AF679" s="3">
        <f t="shared" si="166"/>
        <v>0.346598622561757</v>
      </c>
      <c r="AG679" s="18">
        <f t="shared" si="167"/>
        <v>1.3447331696462186</v>
      </c>
      <c r="AH679" s="3">
        <f t="shared" si="168"/>
        <v>7.3683329150333705</v>
      </c>
      <c r="AI679" s="3">
        <f t="shared" si="169"/>
        <v>1.0780148638127258</v>
      </c>
      <c r="AJ679" s="3">
        <f t="shared" si="170"/>
        <v>0.96496819273981771</v>
      </c>
      <c r="AK679" s="3">
        <f t="shared" si="171"/>
        <v>0.27248827017081112</v>
      </c>
      <c r="AL679" s="3">
        <f t="shared" si="172"/>
        <v>-1.3641271953474217</v>
      </c>
      <c r="AM679" s="3">
        <f t="shared" si="173"/>
        <v>0.17535020659458667</v>
      </c>
      <c r="AN679" t="str">
        <f t="shared" si="174"/>
        <v/>
      </c>
      <c r="AO679" t="str">
        <f t="shared" si="175"/>
        <v/>
      </c>
    </row>
    <row r="680" spans="1:41">
      <c r="A680" s="1">
        <v>306</v>
      </c>
      <c r="B680" t="s">
        <v>30</v>
      </c>
      <c r="C680" t="s">
        <v>121</v>
      </c>
      <c r="E680" s="5">
        <v>69.683960215304879</v>
      </c>
      <c r="F680" s="5">
        <v>68.636592132330733</v>
      </c>
      <c r="G680" s="5">
        <v>60.758814712577511</v>
      </c>
      <c r="H680" s="5">
        <v>69.319280730041839</v>
      </c>
      <c r="I680" s="5">
        <v>67.840151089314304</v>
      </c>
      <c r="J680" s="5">
        <v>60.586058482536238</v>
      </c>
      <c r="K680" s="5">
        <v>69.715585310293378</v>
      </c>
      <c r="L680" s="5">
        <v>68.063011413766759</v>
      </c>
      <c r="M680" s="5">
        <v>61.796339107338561</v>
      </c>
      <c r="N680" s="5">
        <v>70.452056435353796</v>
      </c>
      <c r="O680" s="5">
        <v>68.993394792983679</v>
      </c>
      <c r="P680" s="5">
        <v>61.909223381006342</v>
      </c>
      <c r="Q680" s="5">
        <v>69.273269835017047</v>
      </c>
      <c r="R680" s="5">
        <v>68.743417366448398</v>
      </c>
      <c r="S680" s="5">
        <v>62.551407446936899</v>
      </c>
      <c r="T680" s="5">
        <v>67.828641150758784</v>
      </c>
      <c r="U680" s="5">
        <v>68.00589690973834</v>
      </c>
      <c r="V680" s="5">
        <v>63.021455981641218</v>
      </c>
      <c r="W680" s="5">
        <v>65.536069014923342</v>
      </c>
      <c r="X680" s="5">
        <v>65.330498249348068</v>
      </c>
      <c r="Y680" s="5">
        <v>63.618377716021747</v>
      </c>
      <c r="Z680" s="3">
        <f t="shared" si="160"/>
        <v>8.9251455027273678</v>
      </c>
      <c r="AA680" s="3">
        <f t="shared" si="161"/>
        <v>8.7332222475056014</v>
      </c>
      <c r="AB680" s="3">
        <f t="shared" si="162"/>
        <v>7.9192462029548167</v>
      </c>
      <c r="AC680" s="3">
        <f t="shared" si="163"/>
        <v>8.5428330543474544</v>
      </c>
      <c r="AD680" s="3">
        <f t="shared" si="164"/>
        <v>6.7218623880801474</v>
      </c>
      <c r="AE680" s="3">
        <f t="shared" si="165"/>
        <v>4.8071851691175667</v>
      </c>
      <c r="AF680" s="3">
        <f t="shared" si="166"/>
        <v>1.9176912989015946</v>
      </c>
      <c r="AG680" s="18">
        <f t="shared" si="167"/>
        <v>1.0473680829741454</v>
      </c>
      <c r="AH680" s="3">
        <f t="shared" si="168"/>
        <v>7.8777774197532224</v>
      </c>
      <c r="AI680" s="3">
        <f t="shared" si="169"/>
        <v>1.6525738965266186</v>
      </c>
      <c r="AJ680" s="3">
        <f t="shared" si="170"/>
        <v>1.4586616423701173</v>
      </c>
      <c r="AK680" s="3">
        <f t="shared" si="171"/>
        <v>0.52985246856864876</v>
      </c>
      <c r="AL680" s="3">
        <f t="shared" si="172"/>
        <v>-0.17725575897955537</v>
      </c>
      <c r="AM680" s="3">
        <f t="shared" si="173"/>
        <v>0.20557076557527409</v>
      </c>
      <c r="AN680" t="str">
        <f t="shared" si="174"/>
        <v/>
      </c>
      <c r="AO680" t="str">
        <f t="shared" si="175"/>
        <v/>
      </c>
    </row>
    <row r="681" spans="1:41">
      <c r="A681" s="1">
        <v>495</v>
      </c>
      <c r="B681" t="s">
        <v>32</v>
      </c>
      <c r="C681" t="s">
        <v>121</v>
      </c>
      <c r="E681" s="5">
        <v>66.70326701143307</v>
      </c>
      <c r="F681" s="5">
        <v>68.56809998985517</v>
      </c>
      <c r="G681" s="5">
        <v>59.689865081605802</v>
      </c>
      <c r="H681" s="5">
        <v>69.007155215121116</v>
      </c>
      <c r="I681" s="5">
        <v>67.939522790265329</v>
      </c>
      <c r="J681" s="5">
        <v>60.640155273374923</v>
      </c>
      <c r="K681" s="5">
        <v>69.320026160536841</v>
      </c>
      <c r="L681" s="5">
        <v>67.389611424697591</v>
      </c>
      <c r="M681" s="5">
        <v>61.712115307524932</v>
      </c>
      <c r="N681" s="5">
        <v>69.581333505169013</v>
      </c>
      <c r="O681" s="5">
        <v>68.263574627677613</v>
      </c>
      <c r="P681" s="5">
        <v>61.848335806845967</v>
      </c>
      <c r="Q681" s="5">
        <v>69.432995539375867</v>
      </c>
      <c r="R681" s="5">
        <v>69.456091779095686</v>
      </c>
      <c r="S681" s="5">
        <v>61.794825248684234</v>
      </c>
      <c r="T681" s="5">
        <v>67.478006271093221</v>
      </c>
      <c r="U681" s="5">
        <v>70.147010659556713</v>
      </c>
      <c r="V681" s="5">
        <v>62.769352885017391</v>
      </c>
      <c r="W681" s="5">
        <v>63.430951925696633</v>
      </c>
      <c r="X681" s="5">
        <v>64.541491332644767</v>
      </c>
      <c r="Y681" s="5">
        <v>62.315759598412598</v>
      </c>
      <c r="Z681" s="3">
        <f t="shared" si="160"/>
        <v>7.0134019298272676</v>
      </c>
      <c r="AA681" s="3">
        <f t="shared" si="161"/>
        <v>8.3669999417461938</v>
      </c>
      <c r="AB681" s="3">
        <f t="shared" si="162"/>
        <v>7.6079108530119086</v>
      </c>
      <c r="AC681" s="3">
        <f t="shared" si="163"/>
        <v>7.7329976983230466</v>
      </c>
      <c r="AD681" s="3">
        <f t="shared" si="164"/>
        <v>7.6381702906916331</v>
      </c>
      <c r="AE681" s="3">
        <f t="shared" si="165"/>
        <v>4.7086533860758308</v>
      </c>
      <c r="AF681" s="3">
        <f t="shared" si="166"/>
        <v>1.1151923272840349</v>
      </c>
      <c r="AG681" s="18">
        <f t="shared" si="167"/>
        <v>-1.8648329784221005</v>
      </c>
      <c r="AH681" s="3">
        <f t="shared" si="168"/>
        <v>8.8782349082493681</v>
      </c>
      <c r="AI681" s="3">
        <f t="shared" si="169"/>
        <v>1.9304147358392498</v>
      </c>
      <c r="AJ681" s="3">
        <f t="shared" si="170"/>
        <v>1.3177588774914</v>
      </c>
      <c r="AK681" s="3">
        <f t="shared" si="171"/>
        <v>-2.3096239719819778E-2</v>
      </c>
      <c r="AL681" s="3">
        <f t="shared" si="172"/>
        <v>-2.6690043884634918</v>
      </c>
      <c r="AM681" s="3">
        <f t="shared" si="173"/>
        <v>-1.1105394069481349</v>
      </c>
      <c r="AN681" t="str">
        <f t="shared" si="174"/>
        <v/>
      </c>
      <c r="AO681" t="str">
        <f t="shared" si="175"/>
        <v>BI-RUI-P009LD</v>
      </c>
    </row>
    <row r="682" spans="1:41">
      <c r="A682" s="1">
        <v>57</v>
      </c>
      <c r="B682" t="s">
        <v>33</v>
      </c>
      <c r="C682" t="s">
        <v>121</v>
      </c>
      <c r="E682" s="5">
        <v>68.359089809726072</v>
      </c>
      <c r="F682" s="5">
        <v>67.152784883976608</v>
      </c>
      <c r="G682" s="5">
        <v>62.065058934242607</v>
      </c>
      <c r="H682" s="5">
        <v>68.830143184413856</v>
      </c>
      <c r="I682" s="5">
        <v>68.960027261678022</v>
      </c>
      <c r="J682" s="5">
        <v>62.095204012059767</v>
      </c>
      <c r="K682" s="5">
        <v>69.427397682836897</v>
      </c>
      <c r="L682" s="5">
        <v>68.153287633211562</v>
      </c>
      <c r="M682" s="5">
        <v>63.250828923142556</v>
      </c>
      <c r="N682" s="5">
        <v>68.967837186766317</v>
      </c>
      <c r="O682" s="5">
        <v>69.962586466898458</v>
      </c>
      <c r="P682" s="5">
        <v>62.923939080705452</v>
      </c>
      <c r="Q682" s="5">
        <v>69.218752260725225</v>
      </c>
      <c r="R682" s="5">
        <v>68.833202070363171</v>
      </c>
      <c r="S682" s="5">
        <v>62.687699292875109</v>
      </c>
      <c r="T682" s="5">
        <v>66.535668922962856</v>
      </c>
      <c r="U682" s="5">
        <v>67.599531002781276</v>
      </c>
      <c r="V682" s="5">
        <v>62.397433455398023</v>
      </c>
      <c r="W682" s="5">
        <v>64.688515790379256</v>
      </c>
      <c r="X682" s="5">
        <v>67.449499341098445</v>
      </c>
      <c r="Y682" s="5">
        <v>61.438606019218909</v>
      </c>
      <c r="Z682" s="3">
        <f t="shared" si="160"/>
        <v>6.2940308754834646</v>
      </c>
      <c r="AA682" s="3">
        <f t="shared" si="161"/>
        <v>6.734939172354089</v>
      </c>
      <c r="AB682" s="3">
        <f t="shared" si="162"/>
        <v>6.1765687596943408</v>
      </c>
      <c r="AC682" s="3">
        <f t="shared" si="163"/>
        <v>6.0438981060608654</v>
      </c>
      <c r="AD682" s="3">
        <f t="shared" si="164"/>
        <v>6.5310529678501155</v>
      </c>
      <c r="AE682" s="3">
        <f t="shared" si="165"/>
        <v>4.138235467564833</v>
      </c>
      <c r="AF682" s="3">
        <f t="shared" si="166"/>
        <v>3.2499097711603468</v>
      </c>
      <c r="AG682" s="18">
        <f t="shared" si="167"/>
        <v>1.206304925749464</v>
      </c>
      <c r="AH682" s="3">
        <f t="shared" si="168"/>
        <v>5.0877259497340006</v>
      </c>
      <c r="AI682" s="3">
        <f t="shared" si="169"/>
        <v>1.2741100496253353</v>
      </c>
      <c r="AJ682" s="3">
        <f t="shared" si="170"/>
        <v>-0.99474928013214026</v>
      </c>
      <c r="AK682" s="3">
        <f t="shared" si="171"/>
        <v>0.38555019036205351</v>
      </c>
      <c r="AL682" s="3">
        <f t="shared" si="172"/>
        <v>-1.0638620798184206</v>
      </c>
      <c r="AM682" s="3">
        <f t="shared" si="173"/>
        <v>-2.7609835507191889</v>
      </c>
      <c r="AN682" t="str">
        <f t="shared" si="174"/>
        <v/>
      </c>
      <c r="AO682" t="str">
        <f t="shared" si="175"/>
        <v>BI-RUI-P009LD</v>
      </c>
    </row>
    <row r="683" spans="1:41">
      <c r="A683" s="1">
        <v>558</v>
      </c>
      <c r="B683" t="s">
        <v>34</v>
      </c>
      <c r="C683" t="s">
        <v>121</v>
      </c>
      <c r="E683" s="5">
        <v>67.268976099658758</v>
      </c>
      <c r="F683" s="5">
        <v>67.519471801201419</v>
      </c>
      <c r="G683" s="5">
        <v>61.213061293875469</v>
      </c>
      <c r="H683" s="5">
        <v>68.845637226509496</v>
      </c>
      <c r="I683" s="5">
        <v>65.542349647589973</v>
      </c>
      <c r="J683" s="5">
        <v>60.775767526944961</v>
      </c>
      <c r="K683" s="5">
        <v>66.343360348719784</v>
      </c>
      <c r="L683" s="5">
        <v>67.110036478096433</v>
      </c>
      <c r="M683" s="5">
        <v>60.464055778966738</v>
      </c>
      <c r="N683" s="5">
        <v>67.933048145987428</v>
      </c>
      <c r="O683" s="5">
        <v>66.90597861219517</v>
      </c>
      <c r="P683" s="5">
        <v>61.772076506932201</v>
      </c>
      <c r="Q683" s="5">
        <v>67.431324037542126</v>
      </c>
      <c r="R683" s="5">
        <v>68.422305007729136</v>
      </c>
      <c r="S683" s="5">
        <v>60.600025053269128</v>
      </c>
      <c r="T683" s="5">
        <v>66.2860110441394</v>
      </c>
      <c r="U683" s="5">
        <v>67.058884968941499</v>
      </c>
      <c r="V683" s="5">
        <v>61.12028462979837</v>
      </c>
      <c r="W683" s="5">
        <v>63.83981379030832</v>
      </c>
      <c r="X683" s="5">
        <v>66.793880011156901</v>
      </c>
      <c r="Y683" s="5">
        <v>61.260239376300277</v>
      </c>
      <c r="Z683" s="3">
        <f t="shared" si="160"/>
        <v>6.0559148057832886</v>
      </c>
      <c r="AA683" s="3">
        <f t="shared" si="161"/>
        <v>8.0698696995645349</v>
      </c>
      <c r="AB683" s="3">
        <f t="shared" si="162"/>
        <v>5.8793045697530459</v>
      </c>
      <c r="AC683" s="3">
        <f t="shared" si="163"/>
        <v>6.1609716390552265</v>
      </c>
      <c r="AD683" s="3">
        <f t="shared" si="164"/>
        <v>6.8312989842729976</v>
      </c>
      <c r="AE683" s="3">
        <f t="shared" si="165"/>
        <v>5.1657264143410302</v>
      </c>
      <c r="AF683" s="3">
        <f t="shared" si="166"/>
        <v>2.579574414008043</v>
      </c>
      <c r="AG683" s="18">
        <f t="shared" si="167"/>
        <v>-0.25049570154266121</v>
      </c>
      <c r="AH683" s="3">
        <f t="shared" si="168"/>
        <v>6.3064105073259498</v>
      </c>
      <c r="AI683" s="3">
        <f t="shared" si="169"/>
        <v>-0.76667612937664842</v>
      </c>
      <c r="AJ683" s="3">
        <f t="shared" si="170"/>
        <v>1.0270695337922575</v>
      </c>
      <c r="AK683" s="3">
        <f t="shared" si="171"/>
        <v>-0.99098097018701026</v>
      </c>
      <c r="AL683" s="3">
        <f t="shared" si="172"/>
        <v>-0.7728739248020986</v>
      </c>
      <c r="AM683" s="3">
        <f t="shared" si="173"/>
        <v>-2.9540662208485813</v>
      </c>
      <c r="AN683" t="str">
        <f t="shared" si="174"/>
        <v/>
      </c>
      <c r="AO683" t="str">
        <f t="shared" si="175"/>
        <v>BI-RUI-P009LD</v>
      </c>
    </row>
    <row r="684" spans="1:41">
      <c r="A684" s="1">
        <v>432</v>
      </c>
      <c r="B684" t="s">
        <v>35</v>
      </c>
      <c r="C684" t="s">
        <v>121</v>
      </c>
      <c r="E684" s="5">
        <v>67.852515343295195</v>
      </c>
      <c r="F684" s="5">
        <v>66.769442979907495</v>
      </c>
      <c r="G684" s="5">
        <v>59.381635821370622</v>
      </c>
      <c r="H684" s="5">
        <v>68.912211170055059</v>
      </c>
      <c r="I684" s="5">
        <v>70.325210327340656</v>
      </c>
      <c r="J684" s="5">
        <v>59.607927001202548</v>
      </c>
      <c r="K684" s="5">
        <v>69.459112551713417</v>
      </c>
      <c r="L684" s="5">
        <v>68.78784159636858</v>
      </c>
      <c r="M684" s="5">
        <v>62.126977806116699</v>
      </c>
      <c r="N684" s="5">
        <v>69.780707458684091</v>
      </c>
      <c r="O684" s="5">
        <v>68.629419089519203</v>
      </c>
      <c r="P684" s="5">
        <v>62.33477389882588</v>
      </c>
      <c r="Q684" s="5">
        <v>69.749140833642983</v>
      </c>
      <c r="R684" s="5">
        <v>68.469506817879903</v>
      </c>
      <c r="S684" s="5">
        <v>63.134023774858683</v>
      </c>
      <c r="T684" s="5">
        <v>67.483018479546743</v>
      </c>
      <c r="U684" s="5">
        <v>67.601871556554897</v>
      </c>
      <c r="V684" s="5">
        <v>62.282148154103638</v>
      </c>
      <c r="W684" s="5">
        <v>66.716760376120988</v>
      </c>
      <c r="X684" s="5">
        <v>65.951960127393662</v>
      </c>
      <c r="Y684" s="5">
        <v>63.008101965398097</v>
      </c>
      <c r="Z684" s="3">
        <f t="shared" si="160"/>
        <v>8.4708795219245729</v>
      </c>
      <c r="AA684" s="3">
        <f t="shared" si="161"/>
        <v>9.3042841688525115</v>
      </c>
      <c r="AB684" s="3">
        <f t="shared" si="162"/>
        <v>7.3321347455967185</v>
      </c>
      <c r="AC684" s="3">
        <f t="shared" si="163"/>
        <v>7.4459335598582115</v>
      </c>
      <c r="AD684" s="3">
        <f t="shared" si="164"/>
        <v>6.6151170587842998</v>
      </c>
      <c r="AE684" s="3">
        <f t="shared" si="165"/>
        <v>5.2008703254431055</v>
      </c>
      <c r="AF684" s="3">
        <f t="shared" si="166"/>
        <v>3.7086584107228902</v>
      </c>
      <c r="AG684" s="18">
        <f t="shared" si="167"/>
        <v>1.0830723633877</v>
      </c>
      <c r="AH684" s="3">
        <f t="shared" si="168"/>
        <v>7.387807158536873</v>
      </c>
      <c r="AI684" s="3">
        <f t="shared" si="169"/>
        <v>0.67127095534483772</v>
      </c>
      <c r="AJ684" s="3">
        <f t="shared" si="170"/>
        <v>1.1512883691648881</v>
      </c>
      <c r="AK684" s="3">
        <f t="shared" si="171"/>
        <v>1.2796340157630794</v>
      </c>
      <c r="AL684" s="3">
        <f t="shared" si="172"/>
        <v>-0.11885307700815417</v>
      </c>
      <c r="AM684" s="3">
        <f t="shared" si="173"/>
        <v>0.76480024872732599</v>
      </c>
      <c r="AN684" t="str">
        <f t="shared" si="174"/>
        <v/>
      </c>
      <c r="AO684" t="str">
        <f t="shared" si="175"/>
        <v/>
      </c>
    </row>
    <row r="685" spans="1:41">
      <c r="A685" s="1">
        <v>369</v>
      </c>
      <c r="B685" t="s">
        <v>36</v>
      </c>
      <c r="C685" t="s">
        <v>121</v>
      </c>
      <c r="E685" s="5">
        <v>68.97876806204853</v>
      </c>
      <c r="F685" s="5">
        <v>68.349204160000255</v>
      </c>
      <c r="G685" s="5">
        <v>62.172514719022672</v>
      </c>
      <c r="H685" s="5">
        <v>69.288461933959297</v>
      </c>
      <c r="I685" s="5">
        <v>70.006232757486643</v>
      </c>
      <c r="J685" s="5">
        <v>62.746660615959257</v>
      </c>
      <c r="K685" s="5">
        <v>70.484051949923256</v>
      </c>
      <c r="L685" s="5">
        <v>69.437317164980399</v>
      </c>
      <c r="M685" s="5">
        <v>62.430270675542189</v>
      </c>
      <c r="N685" s="5">
        <v>70.1392764312927</v>
      </c>
      <c r="O685" s="5">
        <v>68.408795769820671</v>
      </c>
      <c r="P685" s="5">
        <v>62.879299977471909</v>
      </c>
      <c r="Q685" s="5">
        <v>70.303838020906028</v>
      </c>
      <c r="R685" s="5">
        <v>70.016846057648877</v>
      </c>
      <c r="S685" s="5">
        <v>62.767314367558917</v>
      </c>
      <c r="T685" s="5">
        <v>67.919891981196997</v>
      </c>
      <c r="U685" s="5">
        <v>66.888276585173557</v>
      </c>
      <c r="V685" s="5">
        <v>63.89007088372562</v>
      </c>
      <c r="W685" s="5">
        <v>66.744139958466931</v>
      </c>
      <c r="X685" s="5">
        <v>66.627353262693887</v>
      </c>
      <c r="Y685" s="5">
        <v>63.22333002862969</v>
      </c>
      <c r="Z685" s="3">
        <f t="shared" si="160"/>
        <v>6.8062533430258583</v>
      </c>
      <c r="AA685" s="3">
        <f t="shared" si="161"/>
        <v>6.5418013180000401</v>
      </c>
      <c r="AB685" s="3">
        <f t="shared" si="162"/>
        <v>8.0537812743810662</v>
      </c>
      <c r="AC685" s="3">
        <f t="shared" si="163"/>
        <v>7.2599764538207907</v>
      </c>
      <c r="AD685" s="3">
        <f t="shared" si="164"/>
        <v>7.5365236533471105</v>
      </c>
      <c r="AE685" s="3">
        <f t="shared" si="165"/>
        <v>4.0298210974713768</v>
      </c>
      <c r="AF685" s="3">
        <f t="shared" si="166"/>
        <v>3.5208099298372417</v>
      </c>
      <c r="AG685" s="18">
        <f t="shared" si="167"/>
        <v>0.62956390204827528</v>
      </c>
      <c r="AH685" s="3">
        <f t="shared" si="168"/>
        <v>6.176689440977583</v>
      </c>
      <c r="AI685" s="3">
        <f t="shared" si="169"/>
        <v>1.0467347849428563</v>
      </c>
      <c r="AJ685" s="3">
        <f t="shared" si="170"/>
        <v>1.7304806614720292</v>
      </c>
      <c r="AK685" s="3">
        <f t="shared" si="171"/>
        <v>0.28699196325715093</v>
      </c>
      <c r="AL685" s="3">
        <f t="shared" si="172"/>
        <v>1.0316153960234402</v>
      </c>
      <c r="AM685" s="3">
        <f t="shared" si="173"/>
        <v>0.1167866957730439</v>
      </c>
      <c r="AN685" t="str">
        <f t="shared" si="174"/>
        <v/>
      </c>
      <c r="AO685" t="str">
        <f t="shared" si="175"/>
        <v/>
      </c>
    </row>
    <row r="686" spans="1:41">
      <c r="A686" s="1">
        <v>120</v>
      </c>
      <c r="B686" t="s">
        <v>37</v>
      </c>
      <c r="C686" t="s">
        <v>121</v>
      </c>
      <c r="E686" s="5">
        <v>69.133021694126299</v>
      </c>
      <c r="F686" s="5">
        <v>68.373256741835306</v>
      </c>
      <c r="G686" s="5">
        <v>62.14538650963128</v>
      </c>
      <c r="H686" s="5">
        <v>68.623000692582053</v>
      </c>
      <c r="I686" s="5">
        <v>67.920217155118792</v>
      </c>
      <c r="J686" s="5">
        <v>62.556681021739607</v>
      </c>
      <c r="K686" s="5">
        <v>68.587499717478678</v>
      </c>
      <c r="L686" s="5">
        <v>68.309226118152836</v>
      </c>
      <c r="M686" s="5">
        <v>61.872507660505264</v>
      </c>
      <c r="N686" s="5">
        <v>69.051282504668066</v>
      </c>
      <c r="O686" s="5">
        <v>68.712266225867666</v>
      </c>
      <c r="P686" s="5">
        <v>62.831026955583383</v>
      </c>
      <c r="Q686" s="5">
        <v>69.318725397636385</v>
      </c>
      <c r="R686" s="5">
        <v>69.036394274723108</v>
      </c>
      <c r="S686" s="5">
        <v>63.545379082691383</v>
      </c>
      <c r="T686" s="5">
        <v>67.448689281148489</v>
      </c>
      <c r="U686" s="5">
        <v>68.765166779424206</v>
      </c>
      <c r="V686" s="5">
        <v>63.195973461698152</v>
      </c>
      <c r="W686" s="5">
        <v>65.029158765701908</v>
      </c>
      <c r="X686" s="5">
        <v>69.007306015888673</v>
      </c>
      <c r="Y686" s="5">
        <v>63.158712279954393</v>
      </c>
      <c r="Z686" s="3">
        <f t="shared" si="160"/>
        <v>6.9876351844950193</v>
      </c>
      <c r="AA686" s="3">
        <f t="shared" si="161"/>
        <v>6.0663196708424465</v>
      </c>
      <c r="AB686" s="3">
        <f t="shared" si="162"/>
        <v>6.7149920569734149</v>
      </c>
      <c r="AC686" s="3">
        <f t="shared" si="163"/>
        <v>6.2202555490846834</v>
      </c>
      <c r="AD686" s="3">
        <f t="shared" si="164"/>
        <v>5.7733463149450017</v>
      </c>
      <c r="AE686" s="3">
        <f t="shared" si="165"/>
        <v>4.2527158194503372</v>
      </c>
      <c r="AF686" s="3">
        <f t="shared" si="166"/>
        <v>1.8704464857475145</v>
      </c>
      <c r="AG686" s="18">
        <f t="shared" si="167"/>
        <v>0.75976495229099328</v>
      </c>
      <c r="AH686" s="3">
        <f t="shared" si="168"/>
        <v>6.227870232204026</v>
      </c>
      <c r="AI686" s="3">
        <f t="shared" si="169"/>
        <v>0.27827359932584272</v>
      </c>
      <c r="AJ686" s="3">
        <f t="shared" si="170"/>
        <v>0.33901627880040053</v>
      </c>
      <c r="AK686" s="3">
        <f t="shared" si="171"/>
        <v>0.282331122913277</v>
      </c>
      <c r="AL686" s="3">
        <f t="shared" si="172"/>
        <v>-1.3164774982757166</v>
      </c>
      <c r="AM686" s="3">
        <f t="shared" si="173"/>
        <v>-3.9781472501867654</v>
      </c>
      <c r="AN686" t="str">
        <f t="shared" si="174"/>
        <v/>
      </c>
      <c r="AO686" t="str">
        <f t="shared" si="175"/>
        <v>BI-RUI-P009LD</v>
      </c>
    </row>
    <row r="687" spans="1:41">
      <c r="A687" s="1">
        <v>741</v>
      </c>
      <c r="B687" t="s">
        <v>38</v>
      </c>
      <c r="C687" t="s">
        <v>121</v>
      </c>
      <c r="E687" s="5">
        <v>68.210477256041855</v>
      </c>
      <c r="F687" s="5">
        <v>68.010051576942772</v>
      </c>
      <c r="G687" s="5">
        <v>61.482926189126317</v>
      </c>
      <c r="H687" s="5">
        <v>67.281384847544302</v>
      </c>
      <c r="I687" s="5">
        <v>66.772740062185662</v>
      </c>
      <c r="J687" s="5">
        <v>60.896957000571597</v>
      </c>
      <c r="K687" s="5">
        <v>69.170358482021925</v>
      </c>
      <c r="L687" s="5">
        <v>67.864748576988376</v>
      </c>
      <c r="M687" s="5">
        <v>60.767222130579611</v>
      </c>
      <c r="N687" s="5">
        <v>70.087808708279823</v>
      </c>
      <c r="O687" s="5">
        <v>68.702937948846767</v>
      </c>
      <c r="P687" s="5">
        <v>61.340335665474733</v>
      </c>
      <c r="Q687" s="5">
        <v>69.482850112073237</v>
      </c>
      <c r="R687" s="5">
        <v>67.802826350873303</v>
      </c>
      <c r="S687" s="5">
        <v>62.364790072040151</v>
      </c>
      <c r="T687" s="5">
        <v>65.573467924975191</v>
      </c>
      <c r="U687" s="5">
        <v>66.277620002780239</v>
      </c>
      <c r="V687" s="5">
        <v>60.534542024118132</v>
      </c>
      <c r="W687" s="5">
        <v>65.663075826373273</v>
      </c>
      <c r="X687" s="5">
        <v>67.989018119169756</v>
      </c>
      <c r="Y687" s="5">
        <v>61.367454167581712</v>
      </c>
      <c r="Z687" s="3">
        <f t="shared" si="160"/>
        <v>6.7275510669155381</v>
      </c>
      <c r="AA687" s="3">
        <f t="shared" si="161"/>
        <v>6.3844278469727058</v>
      </c>
      <c r="AB687" s="3">
        <f t="shared" si="162"/>
        <v>8.4031363514423134</v>
      </c>
      <c r="AC687" s="3">
        <f t="shared" si="163"/>
        <v>8.7474730428050904</v>
      </c>
      <c r="AD687" s="3">
        <f t="shared" si="164"/>
        <v>7.118060040033086</v>
      </c>
      <c r="AE687" s="3">
        <f t="shared" si="165"/>
        <v>5.038925900857059</v>
      </c>
      <c r="AF687" s="3">
        <f t="shared" si="166"/>
        <v>4.2956216587915605</v>
      </c>
      <c r="AG687" s="18">
        <f t="shared" si="167"/>
        <v>0.20042567909908371</v>
      </c>
      <c r="AH687" s="3">
        <f t="shared" si="168"/>
        <v>6.5271253878164543</v>
      </c>
      <c r="AI687" s="3">
        <f t="shared" si="169"/>
        <v>1.305609905033549</v>
      </c>
      <c r="AJ687" s="3">
        <f t="shared" si="170"/>
        <v>1.3848707594330563</v>
      </c>
      <c r="AK687" s="3">
        <f t="shared" si="171"/>
        <v>1.6800237611999336</v>
      </c>
      <c r="AL687" s="3">
        <f t="shared" si="172"/>
        <v>-0.70415207780504829</v>
      </c>
      <c r="AM687" s="3">
        <f t="shared" si="173"/>
        <v>-2.3259422927964835</v>
      </c>
      <c r="AN687" t="str">
        <f t="shared" si="174"/>
        <v/>
      </c>
      <c r="AO687" t="str">
        <f t="shared" si="175"/>
        <v>BI-RUI-P009LD</v>
      </c>
    </row>
    <row r="688" spans="1:41">
      <c r="A688" s="1">
        <v>681</v>
      </c>
      <c r="B688" t="s">
        <v>39</v>
      </c>
      <c r="C688" t="s">
        <v>121</v>
      </c>
      <c r="E688" s="5">
        <v>68.660312734750605</v>
      </c>
      <c r="F688" s="5">
        <v>68.506921864883608</v>
      </c>
      <c r="G688" s="5">
        <v>60.987064366249939</v>
      </c>
      <c r="H688" s="5">
        <v>68.933491621982327</v>
      </c>
      <c r="I688" s="5">
        <v>68.384579238003852</v>
      </c>
      <c r="J688" s="5">
        <v>60.651359515338982</v>
      </c>
      <c r="K688" s="5">
        <v>68.468679718272341</v>
      </c>
      <c r="L688" s="5">
        <v>67.438698752795133</v>
      </c>
      <c r="M688" s="5">
        <v>60.359366645624831</v>
      </c>
      <c r="N688" s="5">
        <v>69.227296217102065</v>
      </c>
      <c r="O688" s="5">
        <v>67.555911246752061</v>
      </c>
      <c r="P688" s="5">
        <v>61.133193736846003</v>
      </c>
      <c r="Q688" s="5">
        <v>69.538976838615113</v>
      </c>
      <c r="R688" s="5">
        <v>67.921668127931582</v>
      </c>
      <c r="S688" s="5">
        <v>61.384577915758889</v>
      </c>
      <c r="T688" s="5">
        <v>66.990563780235846</v>
      </c>
      <c r="U688" s="5">
        <v>67.437014562945265</v>
      </c>
      <c r="V688" s="5">
        <v>62.943748925333907</v>
      </c>
      <c r="W688" s="5">
        <v>66.31171264305128</v>
      </c>
      <c r="X688" s="5">
        <v>66.420148592237879</v>
      </c>
      <c r="Y688" s="5">
        <v>62.514276686890753</v>
      </c>
      <c r="Z688" s="3">
        <f t="shared" si="160"/>
        <v>7.6732483685006656</v>
      </c>
      <c r="AA688" s="3">
        <f t="shared" si="161"/>
        <v>8.2821321066433455</v>
      </c>
      <c r="AB688" s="3">
        <f t="shared" si="162"/>
        <v>8.1093130726475096</v>
      </c>
      <c r="AC688" s="3">
        <f t="shared" si="163"/>
        <v>8.0941024802560619</v>
      </c>
      <c r="AD688" s="3">
        <f t="shared" si="164"/>
        <v>8.1543989228562239</v>
      </c>
      <c r="AE688" s="3">
        <f t="shared" si="165"/>
        <v>4.0468148549019389</v>
      </c>
      <c r="AF688" s="3">
        <f t="shared" si="166"/>
        <v>3.7974359561605269</v>
      </c>
      <c r="AG688" s="18">
        <f t="shared" si="167"/>
        <v>0.15339086986699613</v>
      </c>
      <c r="AH688" s="3">
        <f t="shared" si="168"/>
        <v>7.5198574986336695</v>
      </c>
      <c r="AI688" s="3">
        <f t="shared" si="169"/>
        <v>1.0299809654772076</v>
      </c>
      <c r="AJ688" s="3">
        <f t="shared" si="170"/>
        <v>1.6713849703500046</v>
      </c>
      <c r="AK688" s="3">
        <f t="shared" si="171"/>
        <v>1.6173087106835311</v>
      </c>
      <c r="AL688" s="3">
        <f t="shared" si="172"/>
        <v>-0.44645078270941951</v>
      </c>
      <c r="AM688" s="3">
        <f t="shared" si="173"/>
        <v>-0.1084359491865996</v>
      </c>
      <c r="AN688" t="str">
        <f t="shared" si="174"/>
        <v/>
      </c>
      <c r="AO688" t="str">
        <f t="shared" si="175"/>
        <v/>
      </c>
    </row>
    <row r="689" spans="1:41">
      <c r="A689" s="1">
        <v>619</v>
      </c>
      <c r="B689" t="s">
        <v>40</v>
      </c>
      <c r="C689" t="s">
        <v>121</v>
      </c>
      <c r="E689" s="5">
        <v>70.244949281886164</v>
      </c>
      <c r="F689" s="5">
        <v>69.034890160763183</v>
      </c>
      <c r="G689" s="5">
        <v>61.276919011366282</v>
      </c>
      <c r="H689" s="5">
        <v>69.284227377323049</v>
      </c>
      <c r="I689" s="5">
        <v>68.125998255812803</v>
      </c>
      <c r="J689" s="5">
        <v>61.315733220297659</v>
      </c>
      <c r="K689" s="5">
        <v>69.012901792661012</v>
      </c>
      <c r="L689" s="5">
        <v>68.146208859734259</v>
      </c>
      <c r="M689" s="5">
        <v>60.161188389755857</v>
      </c>
      <c r="N689" s="5">
        <v>69.72302342896937</v>
      </c>
      <c r="O689" s="5">
        <v>68.199300489311597</v>
      </c>
      <c r="P689" s="5">
        <v>60.410553010027101</v>
      </c>
      <c r="Q689" s="5">
        <v>70.06721443106062</v>
      </c>
      <c r="R689" s="5">
        <v>69.048219247083608</v>
      </c>
      <c r="S689" s="5">
        <v>61.996161622716933</v>
      </c>
      <c r="T689" s="5">
        <v>67.935671640110868</v>
      </c>
      <c r="U689" s="5">
        <v>68.340572918082685</v>
      </c>
      <c r="V689" s="5">
        <v>64.255938814434444</v>
      </c>
      <c r="W689" s="5">
        <v>66.669202371139633</v>
      </c>
      <c r="X689" s="5">
        <v>66.473283926379139</v>
      </c>
      <c r="Y689" s="5">
        <v>63.429584044369008</v>
      </c>
      <c r="Z689" s="3">
        <f t="shared" si="160"/>
        <v>8.9680302705198827</v>
      </c>
      <c r="AA689" s="3">
        <f t="shared" si="161"/>
        <v>7.9684941570253898</v>
      </c>
      <c r="AB689" s="3">
        <f t="shared" si="162"/>
        <v>8.8517134029051547</v>
      </c>
      <c r="AC689" s="3">
        <f t="shared" si="163"/>
        <v>9.3124704189422687</v>
      </c>
      <c r="AD689" s="3">
        <f t="shared" si="164"/>
        <v>8.071052808343687</v>
      </c>
      <c r="AE689" s="3">
        <f t="shared" si="165"/>
        <v>3.6797328256764246</v>
      </c>
      <c r="AF689" s="3">
        <f t="shared" si="166"/>
        <v>3.2396183267706249</v>
      </c>
      <c r="AG689" s="18">
        <f t="shared" si="167"/>
        <v>1.2100591211229812</v>
      </c>
      <c r="AH689" s="3">
        <f t="shared" si="168"/>
        <v>7.7579711493969015</v>
      </c>
      <c r="AI689" s="3">
        <f t="shared" si="169"/>
        <v>0.8666929329267532</v>
      </c>
      <c r="AJ689" s="3">
        <f t="shared" si="170"/>
        <v>1.5237229396577732</v>
      </c>
      <c r="AK689" s="3">
        <f t="shared" si="171"/>
        <v>1.0189951839770117</v>
      </c>
      <c r="AL689" s="3">
        <f t="shared" si="172"/>
        <v>-0.40490127797181685</v>
      </c>
      <c r="AM689" s="3">
        <f t="shared" si="173"/>
        <v>0.19591844476049403</v>
      </c>
      <c r="AN689" t="str">
        <f t="shared" si="174"/>
        <v/>
      </c>
      <c r="AO689" t="str">
        <f t="shared" si="175"/>
        <v/>
      </c>
    </row>
    <row r="690" spans="1:41" s="12" customFormat="1">
      <c r="A690" s="1">
        <v>181</v>
      </c>
      <c r="B690" s="12" t="s">
        <v>41</v>
      </c>
      <c r="C690" s="12" t="s">
        <v>121</v>
      </c>
      <c r="D690"/>
      <c r="E690" s="5">
        <v>70.66819013318306</v>
      </c>
      <c r="F690" s="5">
        <v>68.985981709926719</v>
      </c>
      <c r="G690" s="5">
        <v>61.12720010051008</v>
      </c>
      <c r="H690" s="5">
        <v>69.483694511840056</v>
      </c>
      <c r="I690" s="5">
        <v>68.852350127317777</v>
      </c>
      <c r="J690" s="5">
        <v>60.900302149579034</v>
      </c>
      <c r="K690" s="5">
        <v>69.253966876365155</v>
      </c>
      <c r="L690" s="5">
        <v>69.439855006331655</v>
      </c>
      <c r="M690" s="5">
        <v>61.470539504119827</v>
      </c>
      <c r="N690" s="5">
        <v>68.746704788842109</v>
      </c>
      <c r="O690" s="5">
        <v>69.004815200383121</v>
      </c>
      <c r="P690" s="5">
        <v>62.204532999192978</v>
      </c>
      <c r="Q690" s="5">
        <v>69.225685092564476</v>
      </c>
      <c r="R690" s="5">
        <v>68.598075279589622</v>
      </c>
      <c r="S690" s="5">
        <v>62.891282865778003</v>
      </c>
      <c r="T690" s="5">
        <v>67.783413388583938</v>
      </c>
      <c r="U690" s="5">
        <v>68.20394882198417</v>
      </c>
      <c r="V690" s="5">
        <v>63.030541137408903</v>
      </c>
      <c r="W690" s="5">
        <v>65.93937256226755</v>
      </c>
      <c r="X690" s="5">
        <v>67.733031363644486</v>
      </c>
      <c r="Y690" s="5">
        <v>63.261404222592041</v>
      </c>
      <c r="Z690" s="3">
        <f t="shared" si="160"/>
        <v>9.5409900326729797</v>
      </c>
      <c r="AA690" s="3">
        <f t="shared" si="161"/>
        <v>8.5833923622610229</v>
      </c>
      <c r="AB690" s="3">
        <f t="shared" si="162"/>
        <v>7.7834273722453275</v>
      </c>
      <c r="AC690" s="3">
        <f t="shared" si="163"/>
        <v>6.5421717896491316</v>
      </c>
      <c r="AD690" s="3">
        <f t="shared" si="164"/>
        <v>6.334402226786473</v>
      </c>
      <c r="AE690" s="3">
        <f t="shared" si="165"/>
        <v>4.7528722511750345</v>
      </c>
      <c r="AF690" s="3">
        <f t="shared" si="166"/>
        <v>2.677968339675509</v>
      </c>
      <c r="AG690" s="18">
        <f t="shared" si="167"/>
        <v>1.6822084232563412</v>
      </c>
      <c r="AH690" s="3">
        <f t="shared" si="168"/>
        <v>7.8587816094166385</v>
      </c>
      <c r="AI690" s="3">
        <f t="shared" si="169"/>
        <v>-0.18588812996650006</v>
      </c>
      <c r="AJ690" s="3">
        <f t="shared" si="170"/>
        <v>-0.25811041154101133</v>
      </c>
      <c r="AK690" s="3">
        <f t="shared" si="171"/>
        <v>0.6276098129748533</v>
      </c>
      <c r="AL690" s="3">
        <f t="shared" si="172"/>
        <v>-0.42053543340023225</v>
      </c>
      <c r="AM690" s="3">
        <f t="shared" si="173"/>
        <v>-1.7936588013769352</v>
      </c>
      <c r="AN690" t="str">
        <f t="shared" si="174"/>
        <v/>
      </c>
      <c r="AO690" t="str">
        <f t="shared" si="175"/>
        <v/>
      </c>
    </row>
    <row r="691" spans="1:41">
      <c r="A691" s="2">
        <v>245</v>
      </c>
      <c r="B691" t="s">
        <v>27</v>
      </c>
      <c r="C691" t="s">
        <v>123</v>
      </c>
      <c r="D691" t="s">
        <v>124</v>
      </c>
      <c r="E691" s="5">
        <v>69.239174671103939</v>
      </c>
      <c r="F691" s="5">
        <v>70.248390088279692</v>
      </c>
      <c r="G691" s="5">
        <v>59.946783265751797</v>
      </c>
      <c r="H691" s="5">
        <v>69.451337389667543</v>
      </c>
      <c r="I691" s="5">
        <v>68.395386870642639</v>
      </c>
      <c r="J691" s="5">
        <v>62.937911390606203</v>
      </c>
      <c r="K691" s="5">
        <v>70.97723468806096</v>
      </c>
      <c r="L691" s="5">
        <v>66.190079673536189</v>
      </c>
      <c r="M691" s="5">
        <v>62.509967433323133</v>
      </c>
      <c r="N691" s="5">
        <v>67.254432551597091</v>
      </c>
      <c r="O691" s="5">
        <v>66.773688546497937</v>
      </c>
      <c r="P691" s="5">
        <v>59.772158412161367</v>
      </c>
      <c r="Q691" s="5">
        <v>68.952317297826411</v>
      </c>
      <c r="R691" s="5">
        <v>67.530646795992496</v>
      </c>
      <c r="S691" s="5">
        <v>61.587694699635243</v>
      </c>
      <c r="T691" s="5">
        <v>69.893930743661855</v>
      </c>
      <c r="U691" s="5">
        <v>69.974113303405773</v>
      </c>
      <c r="V691" s="5">
        <v>62.679808295959987</v>
      </c>
      <c r="W691" s="5">
        <v>67.241808536826881</v>
      </c>
      <c r="X691" s="5">
        <v>64.543992785983946</v>
      </c>
      <c r="Y691" s="5">
        <v>64.825943480560056</v>
      </c>
      <c r="Z691" s="3">
        <f t="shared" si="160"/>
        <v>9.2923914053521415</v>
      </c>
      <c r="AA691" s="3">
        <f t="shared" si="161"/>
        <v>6.5134259990613401</v>
      </c>
      <c r="AB691" s="3">
        <f t="shared" si="162"/>
        <v>8.4672672547378269</v>
      </c>
      <c r="AC691" s="3">
        <f t="shared" si="163"/>
        <v>7.4822741394357237</v>
      </c>
      <c r="AD691" s="3">
        <f t="shared" si="164"/>
        <v>7.3646225981911684</v>
      </c>
      <c r="AE691" s="3">
        <f t="shared" si="165"/>
        <v>7.2141224477018682</v>
      </c>
      <c r="AF691" s="3">
        <f t="shared" si="166"/>
        <v>2.4158650562668242</v>
      </c>
      <c r="AG691" s="18">
        <f t="shared" si="167"/>
        <v>-1.0092154171757528</v>
      </c>
      <c r="AH691" s="3">
        <f t="shared" si="168"/>
        <v>10.301606822527894</v>
      </c>
      <c r="AI691" s="3">
        <f t="shared" si="169"/>
        <v>4.787155014524771</v>
      </c>
      <c r="AJ691" s="3">
        <f t="shared" si="170"/>
        <v>0.48074400509915449</v>
      </c>
      <c r="AK691" s="3">
        <f t="shared" si="171"/>
        <v>1.4216705018339155</v>
      </c>
      <c r="AL691" s="3">
        <f t="shared" si="172"/>
        <v>-8.0182559743917636E-2</v>
      </c>
      <c r="AM691" s="3">
        <f t="shared" si="173"/>
        <v>2.6978157508429348</v>
      </c>
      <c r="AN691" t="str">
        <f t="shared" si="174"/>
        <v/>
      </c>
      <c r="AO691" t="str">
        <f t="shared" si="175"/>
        <v/>
      </c>
    </row>
    <row r="692" spans="1:41">
      <c r="A692" s="1">
        <v>307</v>
      </c>
      <c r="B692" t="s">
        <v>30</v>
      </c>
      <c r="C692" t="s">
        <v>123</v>
      </c>
      <c r="E692" s="5">
        <v>69.022892889249178</v>
      </c>
      <c r="F692" s="5">
        <v>67.159434006449231</v>
      </c>
      <c r="G692" s="5">
        <v>62.611910204585428</v>
      </c>
      <c r="H692" s="5">
        <v>69.230040818770377</v>
      </c>
      <c r="I692" s="5">
        <v>67.82472187456284</v>
      </c>
      <c r="J692" s="5">
        <v>61.348606413730423</v>
      </c>
      <c r="K692" s="5">
        <v>69.414093808223939</v>
      </c>
      <c r="L692" s="5">
        <v>68.715869269334519</v>
      </c>
      <c r="M692" s="5">
        <v>62.554697845505331</v>
      </c>
      <c r="N692" s="5">
        <v>70.064023222656019</v>
      </c>
      <c r="O692" s="5">
        <v>68.276209350462437</v>
      </c>
      <c r="P692" s="5">
        <v>63.200183291971321</v>
      </c>
      <c r="Q692" s="5">
        <v>68.936907937819981</v>
      </c>
      <c r="R692" s="5">
        <v>68.069179798434803</v>
      </c>
      <c r="S692" s="5">
        <v>62.973330529171882</v>
      </c>
      <c r="T692" s="5">
        <v>66.901166670631255</v>
      </c>
      <c r="U692" s="5">
        <v>68.202859824389719</v>
      </c>
      <c r="V692" s="5">
        <v>62.352173665164258</v>
      </c>
      <c r="W692" s="5">
        <v>65.684041864055402</v>
      </c>
      <c r="X692" s="5">
        <v>66.70392161387656</v>
      </c>
      <c r="Y692" s="5">
        <v>61.126797311957787</v>
      </c>
      <c r="Z692" s="3">
        <f t="shared" si="160"/>
        <v>6.4109826846637503</v>
      </c>
      <c r="AA692" s="3">
        <f t="shared" si="161"/>
        <v>7.8814344050399541</v>
      </c>
      <c r="AB692" s="3">
        <f t="shared" si="162"/>
        <v>6.8593959627186081</v>
      </c>
      <c r="AC692" s="3">
        <f t="shared" si="163"/>
        <v>6.8638399306846978</v>
      </c>
      <c r="AD692" s="3">
        <f t="shared" si="164"/>
        <v>5.9635774086480993</v>
      </c>
      <c r="AE692" s="3">
        <f t="shared" si="165"/>
        <v>4.5489930054669969</v>
      </c>
      <c r="AF692" s="3">
        <f t="shared" si="166"/>
        <v>4.5572445520976146</v>
      </c>
      <c r="AG692" s="18">
        <f t="shared" si="167"/>
        <v>1.8634588827999465</v>
      </c>
      <c r="AH692" s="3">
        <f t="shared" si="168"/>
        <v>4.5475238018638038</v>
      </c>
      <c r="AI692" s="3">
        <f t="shared" si="169"/>
        <v>0.69822453888941993</v>
      </c>
      <c r="AJ692" s="3">
        <f t="shared" si="170"/>
        <v>1.7878138721935812</v>
      </c>
      <c r="AK692" s="3">
        <f t="shared" si="171"/>
        <v>0.86772813938517857</v>
      </c>
      <c r="AL692" s="3">
        <f t="shared" si="172"/>
        <v>-1.3016931537584639</v>
      </c>
      <c r="AM692" s="3">
        <f t="shared" si="173"/>
        <v>-1.0198797498211576</v>
      </c>
      <c r="AN692" t="str">
        <f t="shared" si="174"/>
        <v/>
      </c>
      <c r="AO692" t="str">
        <f t="shared" si="175"/>
        <v/>
      </c>
    </row>
    <row r="693" spans="1:41">
      <c r="A693" s="1">
        <v>496</v>
      </c>
      <c r="B693" t="s">
        <v>32</v>
      </c>
      <c r="C693" t="s">
        <v>123</v>
      </c>
      <c r="E693" s="5">
        <v>68.143994908235797</v>
      </c>
      <c r="F693" s="5">
        <v>67.286287885614229</v>
      </c>
      <c r="G693" s="5">
        <v>61.763351525652809</v>
      </c>
      <c r="H693" s="5">
        <v>68.832413736353686</v>
      </c>
      <c r="I693" s="5">
        <v>65.786815192935762</v>
      </c>
      <c r="J693" s="5">
        <v>61.00795992727025</v>
      </c>
      <c r="K693" s="5">
        <v>67.638506289506367</v>
      </c>
      <c r="L693" s="5">
        <v>66.403964120775143</v>
      </c>
      <c r="M693" s="5">
        <v>60.564527730528958</v>
      </c>
      <c r="N693" s="5">
        <v>67.512832227996938</v>
      </c>
      <c r="O693" s="5">
        <v>66.288720920653162</v>
      </c>
      <c r="P693" s="5">
        <v>59.988435064870998</v>
      </c>
      <c r="Q693" s="5">
        <v>68.229969051643394</v>
      </c>
      <c r="R693" s="5">
        <v>66.752424390008059</v>
      </c>
      <c r="S693" s="5">
        <v>60.650584120469553</v>
      </c>
      <c r="T693" s="5">
        <v>68.516211618717222</v>
      </c>
      <c r="U693" s="5">
        <v>71.835165350340887</v>
      </c>
      <c r="V693" s="5">
        <v>63.246107673635628</v>
      </c>
      <c r="W693" s="5">
        <v>68.480071219105568</v>
      </c>
      <c r="X693" s="5">
        <v>66.783534123887321</v>
      </c>
      <c r="Y693" s="5">
        <v>64.945947563155329</v>
      </c>
      <c r="Z693" s="3">
        <f t="shared" si="160"/>
        <v>6.3806433825829885</v>
      </c>
      <c r="AA693" s="3">
        <f t="shared" si="161"/>
        <v>7.8244538090834368</v>
      </c>
      <c r="AB693" s="3">
        <f t="shared" si="162"/>
        <v>7.0739785589774087</v>
      </c>
      <c r="AC693" s="3">
        <f t="shared" si="163"/>
        <v>7.5243971631259399</v>
      </c>
      <c r="AD693" s="3">
        <f t="shared" si="164"/>
        <v>7.5793849311738413</v>
      </c>
      <c r="AE693" s="3">
        <f t="shared" si="165"/>
        <v>5.2701039450815941</v>
      </c>
      <c r="AF693" s="3">
        <f t="shared" si="166"/>
        <v>3.5341236559502391</v>
      </c>
      <c r="AG693" s="18">
        <f t="shared" si="167"/>
        <v>0.85770702262156817</v>
      </c>
      <c r="AH693" s="3">
        <f t="shared" si="168"/>
        <v>5.5229363599614203</v>
      </c>
      <c r="AI693" s="3">
        <f t="shared" si="169"/>
        <v>1.2345421687312239</v>
      </c>
      <c r="AJ693" s="3">
        <f t="shared" si="170"/>
        <v>1.2241113073437759</v>
      </c>
      <c r="AK693" s="3">
        <f t="shared" si="171"/>
        <v>1.4775446616353349</v>
      </c>
      <c r="AL693" s="3">
        <f t="shared" si="172"/>
        <v>-3.3189537316236652</v>
      </c>
      <c r="AM693" s="3">
        <f t="shared" si="173"/>
        <v>1.6965370952182468</v>
      </c>
      <c r="AN693" t="str">
        <f t="shared" si="174"/>
        <v/>
      </c>
      <c r="AO693" t="str">
        <f t="shared" si="175"/>
        <v>BI-RUI-P010LD</v>
      </c>
    </row>
    <row r="694" spans="1:41">
      <c r="A694" s="1">
        <v>58</v>
      </c>
      <c r="B694" t="s">
        <v>33</v>
      </c>
      <c r="C694" t="s">
        <v>123</v>
      </c>
      <c r="E694" s="5">
        <v>69.563002217771441</v>
      </c>
      <c r="F694" s="5">
        <v>68.644638955032761</v>
      </c>
      <c r="G694" s="5">
        <v>60.889463768233767</v>
      </c>
      <c r="H694" s="5">
        <v>70.380953221453055</v>
      </c>
      <c r="I694" s="5">
        <v>70.919160998951909</v>
      </c>
      <c r="J694" s="5">
        <v>62.748650657807772</v>
      </c>
      <c r="K694" s="5">
        <v>70.293638729538102</v>
      </c>
      <c r="L694" s="5">
        <v>69.092456888659356</v>
      </c>
      <c r="M694" s="5">
        <v>62.383877590503033</v>
      </c>
      <c r="N694" s="5">
        <v>70.61563988508388</v>
      </c>
      <c r="O694" s="5">
        <v>69.819417762402537</v>
      </c>
      <c r="P694" s="5">
        <v>63.368611236150379</v>
      </c>
      <c r="Q694" s="5">
        <v>71.067531355758661</v>
      </c>
      <c r="R694" s="5">
        <v>68.69968045444412</v>
      </c>
      <c r="S694" s="5">
        <v>63.939123371402452</v>
      </c>
      <c r="T694" s="5">
        <v>68.176294470473422</v>
      </c>
      <c r="U694" s="5">
        <v>67.805732152902195</v>
      </c>
      <c r="V694" s="5">
        <v>62.171294214550173</v>
      </c>
      <c r="W694" s="5">
        <v>65.841074368597518</v>
      </c>
      <c r="X694" s="5">
        <v>66.445096922927561</v>
      </c>
      <c r="Y694" s="5">
        <v>60.800547133658469</v>
      </c>
      <c r="Z694" s="3">
        <f t="shared" si="160"/>
        <v>8.6735384495376735</v>
      </c>
      <c r="AA694" s="3">
        <f t="shared" si="161"/>
        <v>7.6323025636452826</v>
      </c>
      <c r="AB694" s="3">
        <f t="shared" si="162"/>
        <v>7.9097611390350693</v>
      </c>
      <c r="AC694" s="3">
        <f t="shared" si="163"/>
        <v>7.247028648933501</v>
      </c>
      <c r="AD694" s="3">
        <f t="shared" si="164"/>
        <v>7.1284079843562083</v>
      </c>
      <c r="AE694" s="3">
        <f t="shared" si="165"/>
        <v>6.0050002559232496</v>
      </c>
      <c r="AF694" s="3">
        <f t="shared" si="166"/>
        <v>5.0405272349390486</v>
      </c>
      <c r="AG694" s="18">
        <f t="shared" si="167"/>
        <v>0.91836326273867996</v>
      </c>
      <c r="AH694" s="3">
        <f t="shared" si="168"/>
        <v>7.7551751867989935</v>
      </c>
      <c r="AI694" s="3">
        <f t="shared" si="169"/>
        <v>1.2011818408787462</v>
      </c>
      <c r="AJ694" s="3">
        <f t="shared" si="170"/>
        <v>0.79622212268134263</v>
      </c>
      <c r="AK694" s="3">
        <f t="shared" si="171"/>
        <v>2.3678509013145401</v>
      </c>
      <c r="AL694" s="3">
        <f t="shared" si="172"/>
        <v>0.3705623175712276</v>
      </c>
      <c r="AM694" s="3">
        <f t="shared" si="173"/>
        <v>-0.6040225543300437</v>
      </c>
      <c r="AN694" t="str">
        <f t="shared" si="174"/>
        <v/>
      </c>
      <c r="AO694" t="str">
        <f t="shared" si="175"/>
        <v/>
      </c>
    </row>
    <row r="695" spans="1:41">
      <c r="A695" s="1">
        <v>559</v>
      </c>
      <c r="B695" t="s">
        <v>34</v>
      </c>
      <c r="C695" t="s">
        <v>123</v>
      </c>
      <c r="E695" s="5">
        <v>70.089370301224122</v>
      </c>
      <c r="F695" s="5">
        <v>69.196261042189477</v>
      </c>
      <c r="G695" s="5">
        <v>62.456411000636997</v>
      </c>
      <c r="H695" s="5">
        <v>71.019694854019519</v>
      </c>
      <c r="I695" s="5">
        <v>69.086657522685414</v>
      </c>
      <c r="J695" s="5">
        <v>63.182362787939788</v>
      </c>
      <c r="K695" s="5">
        <v>70.471347934187804</v>
      </c>
      <c r="L695" s="5">
        <v>68.996572720414292</v>
      </c>
      <c r="M695" s="5">
        <v>63.014742098690647</v>
      </c>
      <c r="N695" s="5">
        <v>70.786948926032281</v>
      </c>
      <c r="O695" s="5">
        <v>70.396261520922565</v>
      </c>
      <c r="P695" s="5">
        <v>63.378214706056532</v>
      </c>
      <c r="Q695" s="5">
        <v>71.154421468291019</v>
      </c>
      <c r="R695" s="5">
        <v>69.390101838077499</v>
      </c>
      <c r="S695" s="5">
        <v>64.77324344706598</v>
      </c>
      <c r="T695" s="5">
        <v>68.713332798329304</v>
      </c>
      <c r="U695" s="5">
        <v>69.615184781168281</v>
      </c>
      <c r="V695" s="5">
        <v>63.205699615657672</v>
      </c>
      <c r="W695" s="5">
        <v>67.513871545740315</v>
      </c>
      <c r="X695" s="5">
        <v>67.778699074685477</v>
      </c>
      <c r="Y695" s="5">
        <v>62.681397938878469</v>
      </c>
      <c r="Z695" s="3">
        <f t="shared" si="160"/>
        <v>7.6329593005871246</v>
      </c>
      <c r="AA695" s="3">
        <f t="shared" si="161"/>
        <v>7.8373320660797319</v>
      </c>
      <c r="AB695" s="3">
        <f t="shared" si="162"/>
        <v>7.4566058354971574</v>
      </c>
      <c r="AC695" s="3">
        <f t="shared" si="163"/>
        <v>7.4087342199757487</v>
      </c>
      <c r="AD695" s="3">
        <f t="shared" si="164"/>
        <v>6.3811780212250397</v>
      </c>
      <c r="AE695" s="3">
        <f t="shared" si="165"/>
        <v>5.5076331826716327</v>
      </c>
      <c r="AF695" s="3">
        <f t="shared" si="166"/>
        <v>4.8324736068618463</v>
      </c>
      <c r="AG695" s="18">
        <f t="shared" si="167"/>
        <v>0.89310925903464522</v>
      </c>
      <c r="AH695" s="3">
        <f t="shared" si="168"/>
        <v>6.7398500415524794</v>
      </c>
      <c r="AI695" s="3">
        <f t="shared" si="169"/>
        <v>1.474775213773512</v>
      </c>
      <c r="AJ695" s="3">
        <f t="shared" si="170"/>
        <v>0.39068740510971622</v>
      </c>
      <c r="AK695" s="3">
        <f t="shared" si="171"/>
        <v>1.7643196302135209</v>
      </c>
      <c r="AL695" s="3">
        <f t="shared" si="172"/>
        <v>-0.90185198283897705</v>
      </c>
      <c r="AM695" s="3">
        <f t="shared" si="173"/>
        <v>-0.26482752894516182</v>
      </c>
      <c r="AN695" t="str">
        <f t="shared" si="174"/>
        <v/>
      </c>
      <c r="AO695" t="str">
        <f t="shared" si="175"/>
        <v/>
      </c>
    </row>
    <row r="696" spans="1:41">
      <c r="A696" s="1">
        <v>433</v>
      </c>
      <c r="B696" t="s">
        <v>35</v>
      </c>
      <c r="C696" t="s">
        <v>123</v>
      </c>
      <c r="E696" s="5">
        <v>70.530028139788001</v>
      </c>
      <c r="F696" s="5">
        <v>69.310252511895214</v>
      </c>
      <c r="G696" s="5">
        <v>62.190773464042437</v>
      </c>
      <c r="H696" s="5">
        <v>70.721925194628511</v>
      </c>
      <c r="I696" s="5">
        <v>69.740380079143918</v>
      </c>
      <c r="J696" s="5">
        <v>63.343057062710379</v>
      </c>
      <c r="K696" s="5">
        <v>70.561579832395864</v>
      </c>
      <c r="L696" s="5">
        <v>69.131253398045033</v>
      </c>
      <c r="M696" s="5">
        <v>62.824960486557913</v>
      </c>
      <c r="N696" s="5">
        <v>70.233749380231473</v>
      </c>
      <c r="O696" s="5">
        <v>69.424081028761194</v>
      </c>
      <c r="P696" s="5">
        <v>63.208189943073243</v>
      </c>
      <c r="Q696" s="5">
        <v>70.139005646937363</v>
      </c>
      <c r="R696" s="5">
        <v>70.018852397208363</v>
      </c>
      <c r="S696" s="5">
        <v>63.62659525500321</v>
      </c>
      <c r="T696" s="5">
        <v>68.508318805875035</v>
      </c>
      <c r="U696" s="5">
        <v>69.028374712938671</v>
      </c>
      <c r="V696" s="5">
        <v>62.735589418021583</v>
      </c>
      <c r="W696" s="5">
        <v>67.143781209484828</v>
      </c>
      <c r="X696" s="5">
        <v>67.517408575243422</v>
      </c>
      <c r="Y696" s="5">
        <v>62.307484788952422</v>
      </c>
      <c r="Z696" s="3">
        <f t="shared" si="160"/>
        <v>8.3392546757455648</v>
      </c>
      <c r="AA696" s="3">
        <f t="shared" si="161"/>
        <v>7.3788681319181322</v>
      </c>
      <c r="AB696" s="3">
        <f t="shared" si="162"/>
        <v>7.7366193458379513</v>
      </c>
      <c r="AC696" s="3">
        <f t="shared" si="163"/>
        <v>7.0255594371582291</v>
      </c>
      <c r="AD696" s="3">
        <f t="shared" si="164"/>
        <v>6.5124103919341536</v>
      </c>
      <c r="AE696" s="3">
        <f t="shared" si="165"/>
        <v>5.7727293878534525</v>
      </c>
      <c r="AF696" s="3">
        <f t="shared" si="166"/>
        <v>4.8362964205324062</v>
      </c>
      <c r="AG696" s="18">
        <f t="shared" si="167"/>
        <v>1.2197756278927869</v>
      </c>
      <c r="AH696" s="3">
        <f t="shared" si="168"/>
        <v>7.1194790478527779</v>
      </c>
      <c r="AI696" s="3">
        <f t="shared" si="169"/>
        <v>1.4303264343508317</v>
      </c>
      <c r="AJ696" s="3">
        <f t="shared" si="170"/>
        <v>0.80966835147027894</v>
      </c>
      <c r="AK696" s="3">
        <f t="shared" si="171"/>
        <v>0.12015324972900032</v>
      </c>
      <c r="AL696" s="3">
        <f t="shared" si="172"/>
        <v>-0.52005590706363591</v>
      </c>
      <c r="AM696" s="3">
        <f t="shared" si="173"/>
        <v>-0.37362736575859401</v>
      </c>
      <c r="AN696" t="str">
        <f t="shared" si="174"/>
        <v/>
      </c>
      <c r="AO696" t="str">
        <f t="shared" si="175"/>
        <v/>
      </c>
    </row>
    <row r="697" spans="1:41">
      <c r="A697" s="1">
        <v>370</v>
      </c>
      <c r="B697" t="s">
        <v>36</v>
      </c>
      <c r="C697" t="s">
        <v>123</v>
      </c>
      <c r="E697" s="5">
        <v>69.29478662524491</v>
      </c>
      <c r="F697" s="5">
        <v>68.676311418199447</v>
      </c>
      <c r="G697" s="5">
        <v>62.154679075715208</v>
      </c>
      <c r="H697" s="5">
        <v>69.344875840008939</v>
      </c>
      <c r="I697" s="5">
        <v>68.060749127229499</v>
      </c>
      <c r="J697" s="5">
        <v>62.346324348454793</v>
      </c>
      <c r="K697" s="5">
        <v>70.219418513780596</v>
      </c>
      <c r="L697" s="5">
        <v>68.792213325904143</v>
      </c>
      <c r="M697" s="5">
        <v>62.523732862136598</v>
      </c>
      <c r="N697" s="5">
        <v>69.871054659802127</v>
      </c>
      <c r="O697" s="5">
        <v>68.697586480397376</v>
      </c>
      <c r="P697" s="5">
        <v>63.184236843334958</v>
      </c>
      <c r="Q697" s="5">
        <v>70.209623931537791</v>
      </c>
      <c r="R697" s="5">
        <v>68.514891118897182</v>
      </c>
      <c r="S697" s="5">
        <v>63.359594014277647</v>
      </c>
      <c r="T697" s="5">
        <v>67.701922976068715</v>
      </c>
      <c r="U697" s="5">
        <v>67.87822293778791</v>
      </c>
      <c r="V697" s="5">
        <v>62.737299753027493</v>
      </c>
      <c r="W697" s="5">
        <v>65.911056552947343</v>
      </c>
      <c r="X697" s="5">
        <v>67.03128793915586</v>
      </c>
      <c r="Y697" s="5">
        <v>61.697233835777823</v>
      </c>
      <c r="Z697" s="3">
        <f t="shared" si="160"/>
        <v>7.1401075495297022</v>
      </c>
      <c r="AA697" s="3">
        <f t="shared" si="161"/>
        <v>6.9985514915541458</v>
      </c>
      <c r="AB697" s="3">
        <f t="shared" si="162"/>
        <v>7.6956856516439984</v>
      </c>
      <c r="AC697" s="3">
        <f t="shared" si="163"/>
        <v>6.686817816467169</v>
      </c>
      <c r="AD697" s="3">
        <f t="shared" si="164"/>
        <v>6.8500299172601444</v>
      </c>
      <c r="AE697" s="3">
        <f t="shared" si="165"/>
        <v>4.9646232230412224</v>
      </c>
      <c r="AF697" s="3">
        <f t="shared" si="166"/>
        <v>4.2138227171695206</v>
      </c>
      <c r="AG697" s="18">
        <f t="shared" si="167"/>
        <v>0.61847520704546355</v>
      </c>
      <c r="AH697" s="3">
        <f t="shared" si="168"/>
        <v>6.5216323424842386</v>
      </c>
      <c r="AI697" s="3">
        <f t="shared" si="169"/>
        <v>1.4272051878764529</v>
      </c>
      <c r="AJ697" s="3">
        <f t="shared" si="170"/>
        <v>1.1734681794047503</v>
      </c>
      <c r="AK697" s="3">
        <f t="shared" si="171"/>
        <v>1.6947328126406092</v>
      </c>
      <c r="AL697" s="3">
        <f t="shared" si="172"/>
        <v>-0.17629996171919515</v>
      </c>
      <c r="AM697" s="3">
        <f t="shared" si="173"/>
        <v>-1.1202313862085163</v>
      </c>
      <c r="AN697" t="str">
        <f t="shared" si="174"/>
        <v/>
      </c>
      <c r="AO697" t="str">
        <f t="shared" si="175"/>
        <v/>
      </c>
    </row>
    <row r="698" spans="1:41">
      <c r="A698" s="1">
        <v>121</v>
      </c>
      <c r="B698" t="s">
        <v>37</v>
      </c>
      <c r="C698" t="s">
        <v>123</v>
      </c>
      <c r="E698" s="5">
        <v>69.224836404202776</v>
      </c>
      <c r="F698" s="5">
        <v>71.455902707072568</v>
      </c>
      <c r="G698" s="5">
        <v>62.904923978568803</v>
      </c>
      <c r="H698" s="5">
        <v>68.391809186025867</v>
      </c>
      <c r="I698" s="5">
        <v>68.053844347251641</v>
      </c>
      <c r="J698" s="5">
        <v>62.067647726345307</v>
      </c>
      <c r="K698" s="5">
        <v>69.016210698604084</v>
      </c>
      <c r="L698" s="5">
        <v>67.930359836509538</v>
      </c>
      <c r="M698" s="5">
        <v>62.528346257515167</v>
      </c>
      <c r="N698" s="5">
        <v>69.02795835841107</v>
      </c>
      <c r="O698" s="5">
        <v>68.266118139157768</v>
      </c>
      <c r="P698" s="5">
        <v>62.605058538798069</v>
      </c>
      <c r="Q698" s="5">
        <v>69.109428827937052</v>
      </c>
      <c r="R698" s="5">
        <v>68.173121338526414</v>
      </c>
      <c r="S698" s="5">
        <v>63.102100436812862</v>
      </c>
      <c r="T698" s="5">
        <v>67.452677433521458</v>
      </c>
      <c r="U698" s="5">
        <v>67.909256939496856</v>
      </c>
      <c r="V698" s="5">
        <v>62.260677360078212</v>
      </c>
      <c r="W698" s="5">
        <v>65.833028342457183</v>
      </c>
      <c r="X698" s="5">
        <v>67.917238379598871</v>
      </c>
      <c r="Y698" s="5">
        <v>62.070343968289691</v>
      </c>
      <c r="Z698" s="3">
        <f t="shared" si="160"/>
        <v>6.3199124256339729</v>
      </c>
      <c r="AA698" s="3">
        <f t="shared" si="161"/>
        <v>6.3241614596805604</v>
      </c>
      <c r="AB698" s="3">
        <f t="shared" si="162"/>
        <v>6.4878644410889166</v>
      </c>
      <c r="AC698" s="3">
        <f t="shared" si="163"/>
        <v>6.4228998196130007</v>
      </c>
      <c r="AD698" s="3">
        <f t="shared" si="164"/>
        <v>6.0073283911241901</v>
      </c>
      <c r="AE698" s="3">
        <f t="shared" si="165"/>
        <v>5.1920000734432463</v>
      </c>
      <c r="AF698" s="3">
        <f t="shared" si="166"/>
        <v>3.7626843741674918</v>
      </c>
      <c r="AG698" s="18">
        <f t="shared" si="167"/>
        <v>-2.2310663028697917</v>
      </c>
      <c r="AH698" s="3">
        <f t="shared" si="168"/>
        <v>8.5509787285037646</v>
      </c>
      <c r="AI698" s="3">
        <f t="shared" si="169"/>
        <v>1.0858508620945457</v>
      </c>
      <c r="AJ698" s="3">
        <f t="shared" si="170"/>
        <v>0.76184021925330114</v>
      </c>
      <c r="AK698" s="3">
        <f t="shared" si="171"/>
        <v>0.93630748941063757</v>
      </c>
      <c r="AL698" s="3">
        <f t="shared" si="172"/>
        <v>-0.45657950597539809</v>
      </c>
      <c r="AM698" s="3">
        <f t="shared" si="173"/>
        <v>-2.0842100371416876</v>
      </c>
      <c r="AN698" t="str">
        <f t="shared" si="174"/>
        <v/>
      </c>
      <c r="AO698" t="str">
        <f t="shared" si="175"/>
        <v>BI-RUI-P010LD</v>
      </c>
    </row>
    <row r="699" spans="1:41">
      <c r="A699" s="1">
        <v>742</v>
      </c>
      <c r="B699" t="s">
        <v>38</v>
      </c>
      <c r="C699" t="s">
        <v>123</v>
      </c>
      <c r="E699" s="5">
        <v>67.08446104630633</v>
      </c>
      <c r="F699" s="5">
        <v>66.116366936843377</v>
      </c>
      <c r="G699" s="5">
        <v>61.130529903829867</v>
      </c>
      <c r="H699" s="5">
        <v>66.511981043840365</v>
      </c>
      <c r="I699" s="5">
        <v>67.093223538321382</v>
      </c>
      <c r="J699" s="5">
        <v>60.022619770734451</v>
      </c>
      <c r="K699" s="5">
        <v>69.619975423251375</v>
      </c>
      <c r="L699" s="5">
        <v>67.036617426598426</v>
      </c>
      <c r="M699" s="5">
        <v>61.777731062403959</v>
      </c>
      <c r="N699" s="5">
        <v>69.281113427072341</v>
      </c>
      <c r="O699" s="5">
        <v>67.195240762921586</v>
      </c>
      <c r="P699" s="5">
        <v>62.692645906698587</v>
      </c>
      <c r="Q699" s="5">
        <v>69.422212499766232</v>
      </c>
      <c r="R699" s="5">
        <v>68.349863611123652</v>
      </c>
      <c r="S699" s="5">
        <v>63.516783452400148</v>
      </c>
      <c r="T699" s="5">
        <v>66.131741310140214</v>
      </c>
      <c r="U699" s="5">
        <v>66.207456153648167</v>
      </c>
      <c r="V699" s="5">
        <v>61.303699825993903</v>
      </c>
      <c r="W699" s="5">
        <v>63.577837634340057</v>
      </c>
      <c r="X699" s="5">
        <v>65.701069081741551</v>
      </c>
      <c r="Y699" s="5">
        <v>60.706700938941182</v>
      </c>
      <c r="Z699" s="3">
        <f t="shared" si="160"/>
        <v>5.9539311424764634</v>
      </c>
      <c r="AA699" s="3">
        <f t="shared" si="161"/>
        <v>6.4893612731059136</v>
      </c>
      <c r="AB699" s="3">
        <f t="shared" si="162"/>
        <v>7.8422443608474168</v>
      </c>
      <c r="AC699" s="3">
        <f t="shared" si="163"/>
        <v>6.5884675203737544</v>
      </c>
      <c r="AD699" s="3">
        <f t="shared" si="164"/>
        <v>5.9054290473660842</v>
      </c>
      <c r="AE699" s="3">
        <f t="shared" si="165"/>
        <v>4.8280414841463113</v>
      </c>
      <c r="AF699" s="3">
        <f t="shared" si="166"/>
        <v>2.8711366953988744</v>
      </c>
      <c r="AG699" s="18">
        <f t="shared" si="167"/>
        <v>0.96809410946295316</v>
      </c>
      <c r="AH699" s="3">
        <f t="shared" si="168"/>
        <v>4.9858370330135102</v>
      </c>
      <c r="AI699" s="3">
        <f t="shared" si="169"/>
        <v>2.5833579966529499</v>
      </c>
      <c r="AJ699" s="3">
        <f t="shared" si="170"/>
        <v>2.0858726641507559</v>
      </c>
      <c r="AK699" s="3">
        <f t="shared" si="171"/>
        <v>1.0723488886425798</v>
      </c>
      <c r="AL699" s="3">
        <f t="shared" si="172"/>
        <v>-7.5714843507952878E-2</v>
      </c>
      <c r="AM699" s="3">
        <f t="shared" si="173"/>
        <v>-2.1232314474014942</v>
      </c>
      <c r="AN699" t="str">
        <f t="shared" si="174"/>
        <v/>
      </c>
      <c r="AO699" t="str">
        <f t="shared" si="175"/>
        <v>BI-RUI-P010LD</v>
      </c>
    </row>
    <row r="700" spans="1:41">
      <c r="A700" s="1">
        <v>682</v>
      </c>
      <c r="B700" t="s">
        <v>39</v>
      </c>
      <c r="C700" t="s">
        <v>123</v>
      </c>
      <c r="E700" s="5">
        <v>68.699719823815656</v>
      </c>
      <c r="F700" s="5">
        <v>68.586666572784921</v>
      </c>
      <c r="G700" s="5">
        <v>61.426490632290573</v>
      </c>
      <c r="H700" s="5">
        <v>69.024268075019506</v>
      </c>
      <c r="I700" s="5">
        <v>67.516742979064887</v>
      </c>
      <c r="J700" s="5">
        <v>61.421220133243963</v>
      </c>
      <c r="K700" s="5">
        <v>68.239944128865147</v>
      </c>
      <c r="L700" s="5">
        <v>67.307082707202085</v>
      </c>
      <c r="M700" s="5">
        <v>60.528116808299053</v>
      </c>
      <c r="N700" s="5">
        <v>68.618648962362187</v>
      </c>
      <c r="O700" s="5">
        <v>66.935412627996101</v>
      </c>
      <c r="P700" s="5">
        <v>61.209991395424979</v>
      </c>
      <c r="Q700" s="5">
        <v>68.844160260757377</v>
      </c>
      <c r="R700" s="5">
        <v>67.549240180318179</v>
      </c>
      <c r="S700" s="5">
        <v>61.978535978434337</v>
      </c>
      <c r="T700" s="5">
        <v>66.369377846597345</v>
      </c>
      <c r="U700" s="5">
        <v>67.887732518186326</v>
      </c>
      <c r="V700" s="5">
        <v>65.546914375190525</v>
      </c>
      <c r="W700" s="5">
        <v>65.140547148460286</v>
      </c>
      <c r="X700" s="5">
        <v>66.660769430991436</v>
      </c>
      <c r="Y700" s="5">
        <v>64.787287214043502</v>
      </c>
      <c r="Z700" s="3">
        <f t="shared" si="160"/>
        <v>7.2732291915250826</v>
      </c>
      <c r="AA700" s="3">
        <f t="shared" si="161"/>
        <v>7.603047941775543</v>
      </c>
      <c r="AB700" s="3">
        <f t="shared" si="162"/>
        <v>7.7118273205660941</v>
      </c>
      <c r="AC700" s="3">
        <f t="shared" si="163"/>
        <v>7.4086575669372081</v>
      </c>
      <c r="AD700" s="3">
        <f t="shared" si="164"/>
        <v>6.86562428232304</v>
      </c>
      <c r="AE700" s="3">
        <f t="shared" si="165"/>
        <v>0.82246347140682019</v>
      </c>
      <c r="AF700" s="3">
        <f t="shared" si="166"/>
        <v>0.35325993441678349</v>
      </c>
      <c r="AG700" s="18">
        <f t="shared" si="167"/>
        <v>0.11305325103073471</v>
      </c>
      <c r="AH700" s="3">
        <f t="shared" si="168"/>
        <v>7.1601759404943479</v>
      </c>
      <c r="AI700" s="3">
        <f t="shared" si="169"/>
        <v>0.93286142166306263</v>
      </c>
      <c r="AJ700" s="3">
        <f t="shared" si="170"/>
        <v>1.6832363343660859</v>
      </c>
      <c r="AK700" s="3">
        <f t="shared" si="171"/>
        <v>1.2949200804391978</v>
      </c>
      <c r="AL700" s="3">
        <f t="shared" si="172"/>
        <v>-1.5183546715889804</v>
      </c>
      <c r="AM700" s="3">
        <f t="shared" si="173"/>
        <v>-1.5202222825311509</v>
      </c>
      <c r="AN700" t="str">
        <f t="shared" si="174"/>
        <v/>
      </c>
      <c r="AO700" t="str">
        <f t="shared" si="175"/>
        <v/>
      </c>
    </row>
    <row r="701" spans="1:41">
      <c r="A701" s="1">
        <v>620</v>
      </c>
      <c r="B701" t="s">
        <v>40</v>
      </c>
      <c r="C701" t="s">
        <v>123</v>
      </c>
      <c r="E701" s="5">
        <v>73.097742312213086</v>
      </c>
      <c r="F701" s="5">
        <v>72.219198990958574</v>
      </c>
      <c r="G701" s="5">
        <v>64.223626653875343</v>
      </c>
      <c r="H701" s="5">
        <v>72.509521137654872</v>
      </c>
      <c r="I701" s="5">
        <v>72.502519193167316</v>
      </c>
      <c r="J701" s="5">
        <v>65.901164975368204</v>
      </c>
      <c r="K701" s="5">
        <v>72.096278682568325</v>
      </c>
      <c r="L701" s="5">
        <v>71.501945993856339</v>
      </c>
      <c r="M701" s="5">
        <v>66.968187400132621</v>
      </c>
      <c r="N701" s="5">
        <v>71.030704778726687</v>
      </c>
      <c r="O701" s="5">
        <v>69.844924334386064</v>
      </c>
      <c r="P701" s="5">
        <v>67.215725171108545</v>
      </c>
      <c r="Q701" s="5">
        <v>69.357718662562576</v>
      </c>
      <c r="R701" s="5">
        <v>70.430071964404789</v>
      </c>
      <c r="S701" s="5">
        <v>63.230134786113602</v>
      </c>
      <c r="T701" s="5">
        <v>70.691664926876342</v>
      </c>
      <c r="U701" s="5">
        <v>69.058148437918817</v>
      </c>
      <c r="V701" s="5">
        <v>63.709567937578768</v>
      </c>
      <c r="W701" s="5">
        <v>63.886335277052801</v>
      </c>
      <c r="X701" s="5">
        <v>66.558722055320317</v>
      </c>
      <c r="Y701" s="5">
        <v>62.640055084476231</v>
      </c>
      <c r="Z701" s="3">
        <f t="shared" si="160"/>
        <v>8.8741156583377432</v>
      </c>
      <c r="AA701" s="3">
        <f t="shared" si="161"/>
        <v>6.6083561622866682</v>
      </c>
      <c r="AB701" s="3">
        <f t="shared" si="162"/>
        <v>5.1280912824357046</v>
      </c>
      <c r="AC701" s="3">
        <f t="shared" si="163"/>
        <v>3.8149796076181417</v>
      </c>
      <c r="AD701" s="3">
        <f t="shared" si="164"/>
        <v>6.1275838764489734</v>
      </c>
      <c r="AE701" s="3">
        <f t="shared" si="165"/>
        <v>6.9820969892975739</v>
      </c>
      <c r="AF701" s="3">
        <f t="shared" si="166"/>
        <v>1.2462801925765703</v>
      </c>
      <c r="AG701" s="18">
        <f t="shared" si="167"/>
        <v>0.87854332125451151</v>
      </c>
      <c r="AH701" s="3">
        <f t="shared" si="168"/>
        <v>7.9955723370832317</v>
      </c>
      <c r="AI701" s="3">
        <f t="shared" si="169"/>
        <v>0.59433268871198663</v>
      </c>
      <c r="AJ701" s="3">
        <f t="shared" si="170"/>
        <v>1.1857804443406224</v>
      </c>
      <c r="AK701" s="3">
        <f t="shared" si="171"/>
        <v>-1.0723533018422131</v>
      </c>
      <c r="AL701" s="3">
        <f t="shared" si="172"/>
        <v>1.6335164889575253</v>
      </c>
      <c r="AM701" s="3">
        <f t="shared" si="173"/>
        <v>-2.6723867782675157</v>
      </c>
      <c r="AN701" t="str">
        <f t="shared" si="174"/>
        <v/>
      </c>
      <c r="AO701" t="str">
        <f t="shared" si="175"/>
        <v>BI-RUI-P010LD</v>
      </c>
    </row>
    <row r="702" spans="1:41" s="12" customFormat="1">
      <c r="A702" s="1">
        <v>182</v>
      </c>
      <c r="B702" s="12" t="s">
        <v>41</v>
      </c>
      <c r="C702" s="12" t="s">
        <v>123</v>
      </c>
      <c r="D702"/>
      <c r="E702" s="5">
        <v>69.775376427373175</v>
      </c>
      <c r="F702" s="5">
        <v>67.061088006502956</v>
      </c>
      <c r="G702" s="5">
        <v>62.907447423709463</v>
      </c>
      <c r="H702" s="5">
        <v>68.763883136340795</v>
      </c>
      <c r="I702" s="5">
        <v>67.30924811439121</v>
      </c>
      <c r="J702" s="5">
        <v>61.507944246276352</v>
      </c>
      <c r="K702" s="5">
        <v>70.102643447636069</v>
      </c>
      <c r="L702" s="5">
        <v>67.651143366844224</v>
      </c>
      <c r="M702" s="5">
        <v>61.296265669814282</v>
      </c>
      <c r="N702" s="5">
        <v>70.083079168227542</v>
      </c>
      <c r="O702" s="5">
        <v>70.314412014115803</v>
      </c>
      <c r="P702" s="5">
        <v>64.183266226646779</v>
      </c>
      <c r="Q702" s="5">
        <v>72.1122902087574</v>
      </c>
      <c r="R702" s="5">
        <v>70.011722373403344</v>
      </c>
      <c r="S702" s="5">
        <v>65.260633278989928</v>
      </c>
      <c r="T702" s="5">
        <v>71.7843135690227</v>
      </c>
      <c r="U702" s="5">
        <v>71.958537766043634</v>
      </c>
      <c r="V702" s="5">
        <v>65.42214788182622</v>
      </c>
      <c r="W702" s="5">
        <v>68.954982097501073</v>
      </c>
      <c r="X702" s="5">
        <v>70.990743429070619</v>
      </c>
      <c r="Y702" s="5">
        <v>65.479735191209841</v>
      </c>
      <c r="Z702" s="3">
        <f t="shared" si="160"/>
        <v>6.8679290036637113</v>
      </c>
      <c r="AA702" s="3">
        <f t="shared" si="161"/>
        <v>7.2559388900644421</v>
      </c>
      <c r="AB702" s="3">
        <f t="shared" si="162"/>
        <v>8.8063777778217869</v>
      </c>
      <c r="AC702" s="3">
        <f t="shared" si="163"/>
        <v>5.8998129415807625</v>
      </c>
      <c r="AD702" s="3">
        <f t="shared" si="164"/>
        <v>6.8516569297674721</v>
      </c>
      <c r="AE702" s="3">
        <f t="shared" si="165"/>
        <v>6.3621656871964802</v>
      </c>
      <c r="AF702" s="3">
        <f t="shared" si="166"/>
        <v>3.4752469062912326</v>
      </c>
      <c r="AG702" s="18">
        <f t="shared" si="167"/>
        <v>2.7142884208702185</v>
      </c>
      <c r="AH702" s="3">
        <f t="shared" si="168"/>
        <v>4.1536405827934928</v>
      </c>
      <c r="AI702" s="3">
        <f t="shared" si="169"/>
        <v>2.4515000807918454</v>
      </c>
      <c r="AJ702" s="3">
        <f t="shared" si="170"/>
        <v>-0.23133284588826086</v>
      </c>
      <c r="AK702" s="3">
        <f t="shared" si="171"/>
        <v>2.100567835354056</v>
      </c>
      <c r="AL702" s="3">
        <f t="shared" si="172"/>
        <v>-0.1742241970209335</v>
      </c>
      <c r="AM702" s="3">
        <f t="shared" si="173"/>
        <v>-2.035761331569546</v>
      </c>
      <c r="AN702" t="str">
        <f t="shared" si="174"/>
        <v/>
      </c>
      <c r="AO702" t="str">
        <f t="shared" si="175"/>
        <v>BI-RUI-P010LD</v>
      </c>
    </row>
    <row r="703" spans="1:41">
      <c r="A703" s="2">
        <v>246</v>
      </c>
      <c r="B703" t="s">
        <v>27</v>
      </c>
      <c r="C703" t="s">
        <v>125</v>
      </c>
      <c r="D703" t="s">
        <v>126</v>
      </c>
      <c r="E703" s="5">
        <v>67.495534237703751</v>
      </c>
      <c r="F703" s="5">
        <v>64.783181991764593</v>
      </c>
      <c r="G703" s="5">
        <v>59.375268416986977</v>
      </c>
      <c r="H703" s="5">
        <v>66.406607646479316</v>
      </c>
      <c r="I703" s="5">
        <v>64.251837141437306</v>
      </c>
      <c r="J703" s="5">
        <v>58.897890745035212</v>
      </c>
      <c r="K703" s="5">
        <v>66.523771980472574</v>
      </c>
      <c r="L703" s="5">
        <v>64.947702734384251</v>
      </c>
      <c r="M703" s="5">
        <v>60.053029073188817</v>
      </c>
      <c r="N703" s="5">
        <v>66.315398671488182</v>
      </c>
      <c r="O703" s="5">
        <v>64.910544194398526</v>
      </c>
      <c r="P703" s="5">
        <v>59.097207118464318</v>
      </c>
      <c r="Q703" s="5">
        <v>66.325219035075918</v>
      </c>
      <c r="R703" s="5">
        <v>64.414740378943748</v>
      </c>
      <c r="S703" s="5">
        <v>59.993663173127203</v>
      </c>
      <c r="T703" s="5">
        <v>64.087404041673906</v>
      </c>
      <c r="U703" s="5">
        <v>64.629287668436874</v>
      </c>
      <c r="V703" s="5">
        <v>59.715912739307228</v>
      </c>
      <c r="W703" s="5">
        <v>62.454693366754348</v>
      </c>
      <c r="X703" s="5">
        <v>62.925748052930999</v>
      </c>
      <c r="Y703" s="5">
        <v>63.212441805563202</v>
      </c>
      <c r="Z703" s="3">
        <f t="shared" si="160"/>
        <v>8.1202658207167744</v>
      </c>
      <c r="AA703" s="3">
        <f t="shared" si="161"/>
        <v>7.5087169014441031</v>
      </c>
      <c r="AB703" s="3">
        <f t="shared" si="162"/>
        <v>6.470742907283757</v>
      </c>
      <c r="AC703" s="3">
        <f t="shared" si="163"/>
        <v>7.2181915530238641</v>
      </c>
      <c r="AD703" s="3">
        <f t="shared" si="164"/>
        <v>6.3315558619487149</v>
      </c>
      <c r="AE703" s="3">
        <f t="shared" si="165"/>
        <v>4.3714913023666782</v>
      </c>
      <c r="AF703" s="3">
        <f t="shared" si="166"/>
        <v>-0.75774843880885356</v>
      </c>
      <c r="AG703" s="18">
        <f t="shared" si="167"/>
        <v>2.712352245939158</v>
      </c>
      <c r="AH703" s="3">
        <f t="shared" si="168"/>
        <v>5.4079135747776164</v>
      </c>
      <c r="AI703" s="3">
        <f t="shared" si="169"/>
        <v>1.5760692460883234</v>
      </c>
      <c r="AJ703" s="3">
        <f t="shared" si="170"/>
        <v>1.4048544770896569</v>
      </c>
      <c r="AK703" s="3">
        <f t="shared" si="171"/>
        <v>1.9104786561321703</v>
      </c>
      <c r="AL703" s="3">
        <f t="shared" si="172"/>
        <v>-0.5418836267629672</v>
      </c>
      <c r="AM703" s="3">
        <f t="shared" si="173"/>
        <v>-0.47105468617665025</v>
      </c>
      <c r="AN703" t="str">
        <f t="shared" si="174"/>
        <v/>
      </c>
      <c r="AO703" t="str">
        <f t="shared" si="175"/>
        <v/>
      </c>
    </row>
    <row r="704" spans="1:41">
      <c r="A704" s="1">
        <v>308</v>
      </c>
      <c r="B704" t="s">
        <v>30</v>
      </c>
      <c r="C704" t="s">
        <v>125</v>
      </c>
      <c r="E704" s="5">
        <v>65.15314872291728</v>
      </c>
      <c r="F704" s="5">
        <v>62.865532042146747</v>
      </c>
      <c r="G704" s="5">
        <v>56.678468649595317</v>
      </c>
      <c r="H704" s="5">
        <v>64.666410740665754</v>
      </c>
      <c r="I704" s="5">
        <v>62.374474584518111</v>
      </c>
      <c r="J704" s="5">
        <v>56.394925366879058</v>
      </c>
      <c r="K704" s="5">
        <v>66.63752304247771</v>
      </c>
      <c r="L704" s="5">
        <v>64.3035072681472</v>
      </c>
      <c r="M704" s="5">
        <v>57.861274984847817</v>
      </c>
      <c r="N704" s="5">
        <v>67.375698034773308</v>
      </c>
      <c r="O704" s="5">
        <v>64.170758259033946</v>
      </c>
      <c r="P704" s="5">
        <v>59.799644644601642</v>
      </c>
      <c r="Q704" s="5">
        <v>66.160437852000186</v>
      </c>
      <c r="R704" s="5">
        <v>64.16943611681306</v>
      </c>
      <c r="S704" s="5">
        <v>57.658121256586362</v>
      </c>
      <c r="T704" s="5">
        <v>64.709205373645531</v>
      </c>
      <c r="U704" s="5">
        <v>63.410951032174772</v>
      </c>
      <c r="V704" s="5">
        <v>58.625883586220112</v>
      </c>
      <c r="W704" s="5">
        <v>61.36490027321085</v>
      </c>
      <c r="X704" s="5">
        <v>61.506239893289496</v>
      </c>
      <c r="Y704" s="5">
        <v>58.087274559278072</v>
      </c>
      <c r="Z704" s="3">
        <f t="shared" si="160"/>
        <v>8.4746800733219629</v>
      </c>
      <c r="AA704" s="3">
        <f t="shared" si="161"/>
        <v>8.271485373786696</v>
      </c>
      <c r="AB704" s="3">
        <f t="shared" si="162"/>
        <v>8.7762480576298927</v>
      </c>
      <c r="AC704" s="3">
        <f t="shared" si="163"/>
        <v>7.5760533901716656</v>
      </c>
      <c r="AD704" s="3">
        <f t="shared" si="164"/>
        <v>8.5023165954138236</v>
      </c>
      <c r="AE704" s="3">
        <f t="shared" si="165"/>
        <v>6.0833217874254188</v>
      </c>
      <c r="AF704" s="3">
        <f t="shared" si="166"/>
        <v>3.2776257139327782</v>
      </c>
      <c r="AG704" s="18">
        <f t="shared" si="167"/>
        <v>2.2876166807705332</v>
      </c>
      <c r="AH704" s="3">
        <f t="shared" si="168"/>
        <v>6.1870633925514298</v>
      </c>
      <c r="AI704" s="3">
        <f t="shared" si="169"/>
        <v>2.3340157743305099</v>
      </c>
      <c r="AJ704" s="3">
        <f t="shared" si="170"/>
        <v>3.2049397757393621</v>
      </c>
      <c r="AK704" s="3">
        <f t="shared" si="171"/>
        <v>1.9910017351871261</v>
      </c>
      <c r="AL704" s="3">
        <f t="shared" si="172"/>
        <v>1.2982543414707592</v>
      </c>
      <c r="AM704" s="3">
        <f t="shared" si="173"/>
        <v>-0.14133962007864653</v>
      </c>
      <c r="AN704" t="str">
        <f t="shared" si="174"/>
        <v/>
      </c>
      <c r="AO704" t="str">
        <f t="shared" si="175"/>
        <v/>
      </c>
    </row>
    <row r="705" spans="1:41">
      <c r="A705" s="1">
        <v>497</v>
      </c>
      <c r="B705" t="s">
        <v>32</v>
      </c>
      <c r="C705" t="s">
        <v>125</v>
      </c>
      <c r="E705" s="5">
        <v>64.878065837970681</v>
      </c>
      <c r="F705" s="5">
        <v>62.445822939548208</v>
      </c>
      <c r="G705" s="5">
        <v>56.943854206768727</v>
      </c>
      <c r="H705" s="5">
        <v>64.47295397385426</v>
      </c>
      <c r="I705" s="5">
        <v>62.452916551770173</v>
      </c>
      <c r="J705" s="5">
        <v>58.831897068255437</v>
      </c>
      <c r="K705" s="5">
        <v>64.711150554957527</v>
      </c>
      <c r="L705" s="5">
        <v>62.299655245933543</v>
      </c>
      <c r="M705" s="5">
        <v>56.332226315349963</v>
      </c>
      <c r="N705" s="5">
        <v>64.783306893730298</v>
      </c>
      <c r="O705" s="5">
        <v>63.714436429035707</v>
      </c>
      <c r="P705" s="5">
        <v>56.907306698118553</v>
      </c>
      <c r="Q705" s="5">
        <v>65.835318928418545</v>
      </c>
      <c r="R705" s="5">
        <v>63.414936720722672</v>
      </c>
      <c r="S705" s="5">
        <v>57.477485775043021</v>
      </c>
      <c r="T705" s="5">
        <v>62.855911091649233</v>
      </c>
      <c r="U705" s="5">
        <v>64.518063113276995</v>
      </c>
      <c r="V705" s="5">
        <v>59.006591312411778</v>
      </c>
      <c r="W705" s="5">
        <v>62.269525720032988</v>
      </c>
      <c r="X705" s="5">
        <v>61.801953463099437</v>
      </c>
      <c r="Y705" s="5">
        <v>60.027024601017771</v>
      </c>
      <c r="Z705" s="3">
        <f t="shared" si="160"/>
        <v>7.9342116312019542</v>
      </c>
      <c r="AA705" s="3">
        <f t="shared" si="161"/>
        <v>5.6410569055988233</v>
      </c>
      <c r="AB705" s="3">
        <f t="shared" si="162"/>
        <v>8.3789242396075636</v>
      </c>
      <c r="AC705" s="3">
        <f t="shared" si="163"/>
        <v>7.8760001956117449</v>
      </c>
      <c r="AD705" s="3">
        <f t="shared" si="164"/>
        <v>8.3578331533755232</v>
      </c>
      <c r="AE705" s="3">
        <f t="shared" si="165"/>
        <v>3.8493197792374545</v>
      </c>
      <c r="AF705" s="3">
        <f t="shared" si="166"/>
        <v>2.2425011190152162</v>
      </c>
      <c r="AG705" s="18">
        <f t="shared" si="167"/>
        <v>2.4322428984224729</v>
      </c>
      <c r="AH705" s="3">
        <f t="shared" si="168"/>
        <v>5.5019687327794813</v>
      </c>
      <c r="AI705" s="3">
        <f t="shared" si="169"/>
        <v>2.4114953090239837</v>
      </c>
      <c r="AJ705" s="3">
        <f t="shared" si="170"/>
        <v>1.0688704646945908</v>
      </c>
      <c r="AK705" s="3">
        <f t="shared" si="171"/>
        <v>2.420382207695873</v>
      </c>
      <c r="AL705" s="3">
        <f t="shared" si="172"/>
        <v>-1.6621520216277617</v>
      </c>
      <c r="AM705" s="3">
        <f t="shared" si="173"/>
        <v>0.46757225693355053</v>
      </c>
      <c r="AN705" t="str">
        <f t="shared" si="174"/>
        <v/>
      </c>
      <c r="AO705" t="str">
        <f t="shared" si="175"/>
        <v/>
      </c>
    </row>
    <row r="706" spans="1:41">
      <c r="A706" s="1">
        <v>59</v>
      </c>
      <c r="B706" t="s">
        <v>33</v>
      </c>
      <c r="C706" t="s">
        <v>125</v>
      </c>
      <c r="E706" s="5">
        <v>63.864619301968432</v>
      </c>
      <c r="F706" s="5">
        <v>62.154783960171223</v>
      </c>
      <c r="G706" s="5">
        <v>58.167382804699663</v>
      </c>
      <c r="H706" s="5">
        <v>64.499331629481475</v>
      </c>
      <c r="I706" s="5">
        <v>63.48988646183372</v>
      </c>
      <c r="J706" s="5">
        <v>56.374418558440411</v>
      </c>
      <c r="K706" s="5">
        <v>65.62752721638482</v>
      </c>
      <c r="L706" s="5">
        <v>63.574007669736083</v>
      </c>
      <c r="M706" s="5">
        <v>58.079686545812592</v>
      </c>
      <c r="N706" s="5">
        <v>64.355245922857051</v>
      </c>
      <c r="O706" s="5">
        <v>63.407062817276547</v>
      </c>
      <c r="P706" s="5">
        <v>57.57131376758597</v>
      </c>
      <c r="Q706" s="5">
        <v>64.218081923423625</v>
      </c>
      <c r="R706" s="5">
        <v>62.541230550526031</v>
      </c>
      <c r="S706" s="5">
        <v>57.370667684736262</v>
      </c>
      <c r="T706" s="5">
        <v>63.53752252136907</v>
      </c>
      <c r="U706" s="5">
        <v>63.336168652509102</v>
      </c>
      <c r="V706" s="5">
        <v>58.85911071312578</v>
      </c>
      <c r="W706" s="5">
        <v>62.473899149585293</v>
      </c>
      <c r="X706" s="5">
        <v>62.865347561060943</v>
      </c>
      <c r="Y706" s="5">
        <v>59.062353336483937</v>
      </c>
      <c r="Z706" s="3">
        <f t="shared" si="160"/>
        <v>5.6972364972687686</v>
      </c>
      <c r="AA706" s="3">
        <f t="shared" si="161"/>
        <v>8.124913071041064</v>
      </c>
      <c r="AB706" s="3">
        <f t="shared" si="162"/>
        <v>7.5478406705722279</v>
      </c>
      <c r="AC706" s="3">
        <f t="shared" si="163"/>
        <v>6.7839321552710814</v>
      </c>
      <c r="AD706" s="3">
        <f t="shared" si="164"/>
        <v>6.8474142386873638</v>
      </c>
      <c r="AE706" s="3">
        <f t="shared" si="165"/>
        <v>4.6784118082432897</v>
      </c>
      <c r="AF706" s="3">
        <f t="shared" si="166"/>
        <v>3.4115458131013554</v>
      </c>
      <c r="AG706" s="18">
        <f t="shared" si="167"/>
        <v>1.7098353417972092</v>
      </c>
      <c r="AH706" s="3">
        <f t="shared" si="168"/>
        <v>3.9874011554715594</v>
      </c>
      <c r="AI706" s="3">
        <f t="shared" si="169"/>
        <v>2.0535195466487366</v>
      </c>
      <c r="AJ706" s="3">
        <f t="shared" si="170"/>
        <v>0.94818310558050456</v>
      </c>
      <c r="AK706" s="3">
        <f t="shared" si="171"/>
        <v>1.6768513728975947</v>
      </c>
      <c r="AL706" s="3">
        <f t="shared" si="172"/>
        <v>0.20135386885996809</v>
      </c>
      <c r="AM706" s="3">
        <f t="shared" si="173"/>
        <v>-0.39144841147565046</v>
      </c>
      <c r="AN706" t="str">
        <f t="shared" si="174"/>
        <v/>
      </c>
      <c r="AO706" t="str">
        <f t="shared" si="175"/>
        <v/>
      </c>
    </row>
    <row r="707" spans="1:41">
      <c r="A707" s="1">
        <v>560</v>
      </c>
      <c r="B707" t="s">
        <v>34</v>
      </c>
      <c r="C707" t="s">
        <v>125</v>
      </c>
      <c r="E707" s="5">
        <v>65.083600028454896</v>
      </c>
      <c r="F707" s="5">
        <v>62.945673088398749</v>
      </c>
      <c r="G707" s="5">
        <v>57.914040854744179</v>
      </c>
      <c r="H707" s="5">
        <v>66.358018723850861</v>
      </c>
      <c r="I707" s="5">
        <v>62.635993288364453</v>
      </c>
      <c r="J707" s="5">
        <v>57.248940176351148</v>
      </c>
      <c r="K707" s="5">
        <v>65.88657167397875</v>
      </c>
      <c r="L707" s="5">
        <v>63.406384371425077</v>
      </c>
      <c r="M707" s="5">
        <v>57.933530983115631</v>
      </c>
      <c r="N707" s="5">
        <v>65.82744119068046</v>
      </c>
      <c r="O707" s="5">
        <v>64.850483892216829</v>
      </c>
      <c r="P707" s="5">
        <v>58.39743434798234</v>
      </c>
      <c r="Q707" s="5">
        <v>65.088261479417639</v>
      </c>
      <c r="R707" s="5">
        <v>63.12540168682753</v>
      </c>
      <c r="S707" s="5">
        <v>58.758490760586568</v>
      </c>
      <c r="T707" s="5">
        <v>62.39814005803693</v>
      </c>
      <c r="U707" s="5">
        <v>63.761773689450123</v>
      </c>
      <c r="V707" s="5">
        <v>58.668186957041343</v>
      </c>
      <c r="W707" s="5">
        <v>62.607579525940722</v>
      </c>
      <c r="X707" s="5">
        <v>61.411380950888983</v>
      </c>
      <c r="Y707" s="5">
        <v>59.270682088168407</v>
      </c>
      <c r="Z707" s="3">
        <f t="shared" si="160"/>
        <v>7.1695591737107165</v>
      </c>
      <c r="AA707" s="3">
        <f t="shared" si="161"/>
        <v>9.1090785474997134</v>
      </c>
      <c r="AB707" s="3">
        <f t="shared" si="162"/>
        <v>7.9530406908631193</v>
      </c>
      <c r="AC707" s="3">
        <f t="shared" si="163"/>
        <v>7.4300068426981198</v>
      </c>
      <c r="AD707" s="3">
        <f t="shared" si="164"/>
        <v>6.329770718831071</v>
      </c>
      <c r="AE707" s="3">
        <f t="shared" si="165"/>
        <v>3.7299531009955871</v>
      </c>
      <c r="AF707" s="3">
        <f t="shared" si="166"/>
        <v>3.3368974377723148</v>
      </c>
      <c r="AG707" s="18">
        <f t="shared" si="167"/>
        <v>2.1379269400561469</v>
      </c>
      <c r="AH707" s="3">
        <f t="shared" si="168"/>
        <v>5.0316322336545696</v>
      </c>
      <c r="AI707" s="3">
        <f t="shared" si="169"/>
        <v>2.4801873025536736</v>
      </c>
      <c r="AJ707" s="3">
        <f t="shared" si="170"/>
        <v>0.97695729846363122</v>
      </c>
      <c r="AK707" s="3">
        <f t="shared" si="171"/>
        <v>1.962859792590109</v>
      </c>
      <c r="AL707" s="3">
        <f t="shared" si="172"/>
        <v>-1.3636336314131938</v>
      </c>
      <c r="AM707" s="3">
        <f t="shared" si="173"/>
        <v>1.1961985750517385</v>
      </c>
      <c r="AN707" t="str">
        <f t="shared" si="174"/>
        <v/>
      </c>
      <c r="AO707" t="str">
        <f t="shared" si="175"/>
        <v/>
      </c>
    </row>
    <row r="708" spans="1:41">
      <c r="A708" s="1">
        <v>434</v>
      </c>
      <c r="B708" t="s">
        <v>35</v>
      </c>
      <c r="C708" t="s">
        <v>125</v>
      </c>
      <c r="E708" s="5">
        <v>64.480625562115449</v>
      </c>
      <c r="F708" s="5">
        <v>63.190673084165653</v>
      </c>
      <c r="G708" s="5">
        <v>56.106900300335582</v>
      </c>
      <c r="H708" s="5">
        <v>65.138872077142778</v>
      </c>
      <c r="I708" s="5">
        <v>63.354058462132073</v>
      </c>
      <c r="J708" s="5">
        <v>56.830435321828347</v>
      </c>
      <c r="K708" s="5">
        <v>64.514087997616215</v>
      </c>
      <c r="L708" s="5">
        <v>62.883349776527787</v>
      </c>
      <c r="M708" s="5">
        <v>57.683947456223578</v>
      </c>
      <c r="N708" s="5">
        <v>64.948802217376766</v>
      </c>
      <c r="O708" s="5">
        <v>63.297829774333877</v>
      </c>
      <c r="P708" s="5">
        <v>57.315282646803141</v>
      </c>
      <c r="Q708" s="5">
        <v>65.065395077340241</v>
      </c>
      <c r="R708" s="5">
        <v>63.567856688892491</v>
      </c>
      <c r="S708" s="5">
        <v>59.028897286338307</v>
      </c>
      <c r="T708" s="5">
        <v>63.200713277223059</v>
      </c>
      <c r="U708" s="5">
        <v>63.591383616985127</v>
      </c>
      <c r="V708" s="5">
        <v>59.442865359091257</v>
      </c>
      <c r="W708" s="5">
        <v>63.851771485571817</v>
      </c>
      <c r="X708" s="5">
        <v>61.807676440664423</v>
      </c>
      <c r="Y708" s="5">
        <v>60.138584131655257</v>
      </c>
      <c r="Z708" s="3">
        <f t="shared" ref="Z708:Z750" si="176">E708-G708</f>
        <v>8.3737252617798674</v>
      </c>
      <c r="AA708" s="3">
        <f t="shared" ref="AA708:AA750" si="177">H708-J708</f>
        <v>8.3084367553144318</v>
      </c>
      <c r="AB708" s="3">
        <f t="shared" ref="AB708:AB750" si="178">K708-M708</f>
        <v>6.8301405413926375</v>
      </c>
      <c r="AC708" s="3">
        <f t="shared" ref="AC708:AC750" si="179">N708-P708</f>
        <v>7.6335195705736254</v>
      </c>
      <c r="AD708" s="3">
        <f t="shared" ref="AD708:AD750" si="180">Q708-S708</f>
        <v>6.0364977910019348</v>
      </c>
      <c r="AE708" s="3">
        <f t="shared" ref="AE708:AE750" si="181">T708-V708</f>
        <v>3.7578479181318016</v>
      </c>
      <c r="AF708" s="3">
        <f t="shared" ref="AF708:AF750" si="182">W708-Y708</f>
        <v>3.7131873539165596</v>
      </c>
      <c r="AG708" s="18">
        <f t="shared" ref="AG708:AG750" si="183">E708-F708</f>
        <v>1.2899524779497966</v>
      </c>
      <c r="AH708" s="3">
        <f t="shared" ref="AH708:AH750" si="184">F708-G708</f>
        <v>7.0837727838300708</v>
      </c>
      <c r="AI708" s="3">
        <f t="shared" ref="AI708:AI750" si="185">K708-L708</f>
        <v>1.6307382210884285</v>
      </c>
      <c r="AJ708" s="3">
        <f t="shared" ref="AJ708:AJ750" si="186">N708-O708</f>
        <v>1.6509724430428889</v>
      </c>
      <c r="AK708" s="3">
        <f t="shared" ref="AK708:AK750" si="187">Q708-R708</f>
        <v>1.4975383884477509</v>
      </c>
      <c r="AL708" s="3">
        <f t="shared" ref="AL708:AL750" si="188">T708-U708</f>
        <v>-0.39067033976206744</v>
      </c>
      <c r="AM708" s="3">
        <f t="shared" ref="AM708:AM750" si="189">W708-X708</f>
        <v>2.0440950449073938</v>
      </c>
      <c r="AN708" t="str">
        <f t="shared" ref="AN708:AN750" si="190">IF(AF708&lt;-2,C708,IF(AE708&lt;-2,C708,""))</f>
        <v/>
      </c>
      <c r="AO708" t="str">
        <f t="shared" ref="AO708:AO750" si="191">IF(AM708&lt;-2,C708,IF(AL708&lt;-2,C708,""))</f>
        <v/>
      </c>
    </row>
    <row r="709" spans="1:41">
      <c r="A709" s="1">
        <v>371</v>
      </c>
      <c r="B709" t="s">
        <v>36</v>
      </c>
      <c r="C709" t="s">
        <v>125</v>
      </c>
      <c r="E709" s="5">
        <v>63.511833514053961</v>
      </c>
      <c r="F709" s="5">
        <v>62.080504155005571</v>
      </c>
      <c r="G709" s="5">
        <v>56.647016420525411</v>
      </c>
      <c r="H709" s="5">
        <v>64.088347270849724</v>
      </c>
      <c r="I709" s="5">
        <v>64.339719714855363</v>
      </c>
      <c r="J709" s="5">
        <v>57.044074432054153</v>
      </c>
      <c r="K709" s="5">
        <v>64.194357991011103</v>
      </c>
      <c r="L709" s="5">
        <v>63.249989778286881</v>
      </c>
      <c r="M709" s="5">
        <v>56.995405129511369</v>
      </c>
      <c r="N709" s="5">
        <v>63.961623020365501</v>
      </c>
      <c r="O709" s="5">
        <v>66.38442491180092</v>
      </c>
      <c r="P709" s="5">
        <v>56.684845841646528</v>
      </c>
      <c r="Q709" s="5">
        <v>65.418822904939717</v>
      </c>
      <c r="R709" s="5">
        <v>62.919986163445138</v>
      </c>
      <c r="S709" s="5">
        <v>57.043200564927417</v>
      </c>
      <c r="T709" s="5">
        <v>65.047961767821548</v>
      </c>
      <c r="U709" s="5">
        <v>62.80987938881708</v>
      </c>
      <c r="V709" s="5">
        <v>57.287452804888083</v>
      </c>
      <c r="W709" s="5">
        <v>61.651121015623289</v>
      </c>
      <c r="X709" s="5">
        <v>64.008237577517548</v>
      </c>
      <c r="Y709" s="5">
        <v>57.860955593731362</v>
      </c>
      <c r="Z709" s="3">
        <f t="shared" si="176"/>
        <v>6.8648170935285506</v>
      </c>
      <c r="AA709" s="3">
        <f t="shared" si="177"/>
        <v>7.0442728387955711</v>
      </c>
      <c r="AB709" s="3">
        <f t="shared" si="178"/>
        <v>7.198952861499734</v>
      </c>
      <c r="AC709" s="3">
        <f t="shared" si="179"/>
        <v>7.276777178718973</v>
      </c>
      <c r="AD709" s="3">
        <f t="shared" si="180"/>
        <v>8.3756223400122991</v>
      </c>
      <c r="AE709" s="3">
        <f t="shared" si="181"/>
        <v>7.7605089629334643</v>
      </c>
      <c r="AF709" s="3">
        <f t="shared" si="182"/>
        <v>3.7901654218919276</v>
      </c>
      <c r="AG709" s="18">
        <f t="shared" si="183"/>
        <v>1.4313293590483909</v>
      </c>
      <c r="AH709" s="3">
        <f t="shared" si="184"/>
        <v>5.4334877344801598</v>
      </c>
      <c r="AI709" s="3">
        <f t="shared" si="185"/>
        <v>0.94436821272422122</v>
      </c>
      <c r="AJ709" s="3">
        <f t="shared" si="186"/>
        <v>-2.4228018914354195</v>
      </c>
      <c r="AK709" s="3">
        <f t="shared" si="187"/>
        <v>2.4988367414945785</v>
      </c>
      <c r="AL709" s="3">
        <f t="shared" si="188"/>
        <v>2.2380823790044673</v>
      </c>
      <c r="AM709" s="3">
        <f t="shared" si="189"/>
        <v>-2.3571165618942587</v>
      </c>
      <c r="AN709" t="str">
        <f t="shared" si="190"/>
        <v/>
      </c>
      <c r="AO709" t="str">
        <f t="shared" si="191"/>
        <v>BI-RUI-P011LD</v>
      </c>
    </row>
    <row r="710" spans="1:41">
      <c r="A710" s="1">
        <v>122</v>
      </c>
      <c r="B710" t="s">
        <v>37</v>
      </c>
      <c r="C710" t="s">
        <v>125</v>
      </c>
      <c r="E710" s="5">
        <v>64.218165050163677</v>
      </c>
      <c r="F710" s="5">
        <v>63.781851031812749</v>
      </c>
      <c r="G710" s="5">
        <v>61.088741194308398</v>
      </c>
      <c r="H710" s="5">
        <v>63.345670710439549</v>
      </c>
      <c r="I710" s="5">
        <v>63.405461667921543</v>
      </c>
      <c r="J710" s="5">
        <v>59.966573403160211</v>
      </c>
      <c r="K710" s="5">
        <v>63.489337806068832</v>
      </c>
      <c r="L710" s="5">
        <v>63.444857031226583</v>
      </c>
      <c r="M710" s="5">
        <v>61.073608079189263</v>
      </c>
      <c r="N710" s="5">
        <v>64.123349857524403</v>
      </c>
      <c r="O710" s="5">
        <v>62.704086952663047</v>
      </c>
      <c r="P710" s="5">
        <v>59.831761192965502</v>
      </c>
      <c r="Q710" s="5">
        <v>63.902615996287892</v>
      </c>
      <c r="R710" s="5">
        <v>64.094258524336325</v>
      </c>
      <c r="S710" s="5">
        <v>60.544440702261028</v>
      </c>
      <c r="T710" s="5">
        <v>62.629099310534471</v>
      </c>
      <c r="U710" s="5">
        <v>65.371296945754381</v>
      </c>
      <c r="V710" s="5">
        <v>61.911552881906537</v>
      </c>
      <c r="W710" s="5">
        <v>62.613751011480623</v>
      </c>
      <c r="X710" s="5">
        <v>63.811786170183851</v>
      </c>
      <c r="Y710" s="5">
        <v>61.76625999673233</v>
      </c>
      <c r="Z710" s="3">
        <f t="shared" si="176"/>
        <v>3.1294238558552792</v>
      </c>
      <c r="AA710" s="3">
        <f t="shared" si="177"/>
        <v>3.3790973072793378</v>
      </c>
      <c r="AB710" s="3">
        <f t="shared" si="178"/>
        <v>2.4157297268795688</v>
      </c>
      <c r="AC710" s="3">
        <f t="shared" si="179"/>
        <v>4.2915886645589012</v>
      </c>
      <c r="AD710" s="3">
        <f t="shared" si="180"/>
        <v>3.3581752940268643</v>
      </c>
      <c r="AE710" s="3">
        <f t="shared" si="181"/>
        <v>0.71754642862793361</v>
      </c>
      <c r="AF710" s="3">
        <f t="shared" si="182"/>
        <v>0.84749101474829303</v>
      </c>
      <c r="AG710" s="18">
        <f t="shared" si="183"/>
        <v>0.43631401835092731</v>
      </c>
      <c r="AH710" s="3">
        <f t="shared" si="184"/>
        <v>2.6931098375043518</v>
      </c>
      <c r="AI710" s="3">
        <f t="shared" si="185"/>
        <v>4.4480774842249104E-2</v>
      </c>
      <c r="AJ710" s="3">
        <f t="shared" si="186"/>
        <v>1.4192629048613554</v>
      </c>
      <c r="AK710" s="3">
        <f t="shared" si="187"/>
        <v>-0.19164252804843329</v>
      </c>
      <c r="AL710" s="3">
        <f t="shared" si="188"/>
        <v>-2.7421976352199096</v>
      </c>
      <c r="AM710" s="3">
        <f t="shared" si="189"/>
        <v>-1.1980351587032274</v>
      </c>
      <c r="AN710" t="str">
        <f t="shared" si="190"/>
        <v/>
      </c>
      <c r="AO710" t="str">
        <f t="shared" si="191"/>
        <v>BI-RUI-P011LD</v>
      </c>
    </row>
    <row r="711" spans="1:41">
      <c r="A711" s="1">
        <v>743</v>
      </c>
      <c r="B711" t="s">
        <v>38</v>
      </c>
      <c r="C711" t="s">
        <v>125</v>
      </c>
      <c r="E711" s="5">
        <v>64.224963770513241</v>
      </c>
      <c r="F711" s="5">
        <v>62.454162589364117</v>
      </c>
      <c r="G711" s="5">
        <v>56.422950714129811</v>
      </c>
      <c r="H711" s="5">
        <v>63.149456155685371</v>
      </c>
      <c r="I711" s="5">
        <v>62.107626496768233</v>
      </c>
      <c r="J711" s="5">
        <v>58.034637628790662</v>
      </c>
      <c r="K711" s="5">
        <v>66.391556793764735</v>
      </c>
      <c r="L711" s="5">
        <v>64.335015049954734</v>
      </c>
      <c r="M711" s="5">
        <v>57.34824640048781</v>
      </c>
      <c r="N711" s="5">
        <v>66.560073612065295</v>
      </c>
      <c r="O711" s="5">
        <v>63.944063080073988</v>
      </c>
      <c r="P711" s="5">
        <v>57.662162010021078</v>
      </c>
      <c r="Q711" s="5">
        <v>64.986573304365521</v>
      </c>
      <c r="R711" s="5">
        <v>62.836072269991092</v>
      </c>
      <c r="S711" s="5">
        <v>59.654099504607743</v>
      </c>
      <c r="T711" s="5">
        <v>62.807494283127063</v>
      </c>
      <c r="U711" s="5">
        <v>61.95203056363124</v>
      </c>
      <c r="V711" s="5">
        <v>58.413538281171562</v>
      </c>
      <c r="W711" s="5">
        <v>63.818018064691508</v>
      </c>
      <c r="X711" s="5">
        <v>61.591560068741671</v>
      </c>
      <c r="Y711" s="5">
        <v>56.751137425021042</v>
      </c>
      <c r="Z711" s="3">
        <f t="shared" si="176"/>
        <v>7.80201305638343</v>
      </c>
      <c r="AA711" s="3">
        <f t="shared" si="177"/>
        <v>5.1148185268947088</v>
      </c>
      <c r="AB711" s="3">
        <f t="shared" si="178"/>
        <v>9.0433103932769257</v>
      </c>
      <c r="AC711" s="3">
        <f t="shared" si="179"/>
        <v>8.8979116020442177</v>
      </c>
      <c r="AD711" s="3">
        <f t="shared" si="180"/>
        <v>5.3324737997577785</v>
      </c>
      <c r="AE711" s="3">
        <f t="shared" si="181"/>
        <v>4.3939560019555017</v>
      </c>
      <c r="AF711" s="3">
        <f t="shared" si="182"/>
        <v>7.0668806396704653</v>
      </c>
      <c r="AG711" s="18">
        <f t="shared" si="183"/>
        <v>1.7708011811491247</v>
      </c>
      <c r="AH711" s="3">
        <f t="shared" si="184"/>
        <v>6.0312118752343054</v>
      </c>
      <c r="AI711" s="3">
        <f t="shared" si="185"/>
        <v>2.0565417438100013</v>
      </c>
      <c r="AJ711" s="3">
        <f t="shared" si="186"/>
        <v>2.6160105319913072</v>
      </c>
      <c r="AK711" s="3">
        <f t="shared" si="187"/>
        <v>2.1505010343744289</v>
      </c>
      <c r="AL711" s="3">
        <f t="shared" si="188"/>
        <v>0.85546371949582323</v>
      </c>
      <c r="AM711" s="3">
        <f t="shared" si="189"/>
        <v>2.2264579959498363</v>
      </c>
      <c r="AN711" t="str">
        <f t="shared" si="190"/>
        <v/>
      </c>
      <c r="AO711" t="str">
        <f t="shared" si="191"/>
        <v/>
      </c>
    </row>
    <row r="712" spans="1:41">
      <c r="A712" s="1">
        <v>683</v>
      </c>
      <c r="B712" t="s">
        <v>39</v>
      </c>
      <c r="C712" t="s">
        <v>125</v>
      </c>
      <c r="E712" s="5">
        <v>64.684423500199827</v>
      </c>
      <c r="F712" s="5">
        <v>63.565005968557259</v>
      </c>
      <c r="G712" s="5">
        <v>58.147996795779243</v>
      </c>
      <c r="H712" s="5">
        <v>65.240121040343283</v>
      </c>
      <c r="I712" s="5">
        <v>63.312297902045223</v>
      </c>
      <c r="J712" s="5">
        <v>56.792382050425942</v>
      </c>
      <c r="K712" s="5">
        <v>64.588239820228878</v>
      </c>
      <c r="L712" s="5">
        <v>63.529200656253771</v>
      </c>
      <c r="M712" s="5">
        <v>57.767233915434417</v>
      </c>
      <c r="N712" s="5">
        <v>65.333483847160053</v>
      </c>
      <c r="O712" s="5">
        <v>63.149227446323273</v>
      </c>
      <c r="P712" s="5">
        <v>58.321593140319997</v>
      </c>
      <c r="Q712" s="5">
        <v>65.103300090032775</v>
      </c>
      <c r="R712" s="5">
        <v>62.91238420602842</v>
      </c>
      <c r="S712" s="5">
        <v>59.267044170565569</v>
      </c>
      <c r="T712" s="5">
        <v>62.984584527201989</v>
      </c>
      <c r="U712" s="5">
        <v>62.994153311899467</v>
      </c>
      <c r="V712" s="5">
        <v>59.100670436515408</v>
      </c>
      <c r="W712" s="5">
        <v>62.707428542326547</v>
      </c>
      <c r="X712" s="5">
        <v>65.598527705115274</v>
      </c>
      <c r="Y712" s="5">
        <v>58.153469488125971</v>
      </c>
      <c r="Z712" s="3">
        <f t="shared" si="176"/>
        <v>6.5364267044205846</v>
      </c>
      <c r="AA712" s="3">
        <f t="shared" si="177"/>
        <v>8.4477389899173403</v>
      </c>
      <c r="AB712" s="3">
        <f t="shared" si="178"/>
        <v>6.8210059047944611</v>
      </c>
      <c r="AC712" s="3">
        <f t="shared" si="179"/>
        <v>7.011890706840056</v>
      </c>
      <c r="AD712" s="3">
        <f t="shared" si="180"/>
        <v>5.8362559194672059</v>
      </c>
      <c r="AE712" s="3">
        <f t="shared" si="181"/>
        <v>3.8839140906865808</v>
      </c>
      <c r="AF712" s="3">
        <f t="shared" si="182"/>
        <v>4.5539590542005755</v>
      </c>
      <c r="AG712" s="18">
        <f t="shared" si="183"/>
        <v>1.1194175316425685</v>
      </c>
      <c r="AH712" s="3">
        <f t="shared" si="184"/>
        <v>5.4170091727780161</v>
      </c>
      <c r="AI712" s="3">
        <f t="shared" si="185"/>
        <v>1.0590391639751076</v>
      </c>
      <c r="AJ712" s="3">
        <f t="shared" si="186"/>
        <v>2.1842564008367802</v>
      </c>
      <c r="AK712" s="3">
        <f t="shared" si="187"/>
        <v>2.1909158840043546</v>
      </c>
      <c r="AL712" s="3">
        <f t="shared" si="188"/>
        <v>-9.5687846974783497E-3</v>
      </c>
      <c r="AM712" s="3">
        <f t="shared" si="189"/>
        <v>-2.891099162788727</v>
      </c>
      <c r="AN712" t="str">
        <f t="shared" si="190"/>
        <v/>
      </c>
      <c r="AO712" t="str">
        <f t="shared" si="191"/>
        <v>BI-RUI-P011LD</v>
      </c>
    </row>
    <row r="713" spans="1:41">
      <c r="A713" s="1">
        <v>621</v>
      </c>
      <c r="B713" t="s">
        <v>40</v>
      </c>
      <c r="C713" t="s">
        <v>125</v>
      </c>
      <c r="E713" s="5">
        <v>66.691958281006109</v>
      </c>
      <c r="F713" s="5">
        <v>65.57723667405773</v>
      </c>
      <c r="G713" s="5">
        <v>58.900007225219689</v>
      </c>
      <c r="H713" s="5">
        <v>65.248541585625318</v>
      </c>
      <c r="I713" s="5">
        <v>63.554444502498953</v>
      </c>
      <c r="J713" s="5">
        <v>58.544507057068863</v>
      </c>
      <c r="K713" s="5">
        <v>65.478732583358124</v>
      </c>
      <c r="L713" s="5">
        <v>64.761944539968979</v>
      </c>
      <c r="M713" s="5">
        <v>58.35781369585348</v>
      </c>
      <c r="N713" s="5">
        <v>66.060358072235402</v>
      </c>
      <c r="O713" s="5">
        <v>65.324596864407354</v>
      </c>
      <c r="P713" s="5">
        <v>58.607346927100281</v>
      </c>
      <c r="Q713" s="5">
        <v>66.444224523732757</v>
      </c>
      <c r="R713" s="5">
        <v>63.679253862622687</v>
      </c>
      <c r="S713" s="5">
        <v>59.22243673354842</v>
      </c>
      <c r="T713" s="5">
        <v>64.300217152667813</v>
      </c>
      <c r="U713" s="5">
        <v>63.928259896393342</v>
      </c>
      <c r="V713" s="5">
        <v>60.413117274362548</v>
      </c>
      <c r="W713" s="5">
        <v>62.341282422944097</v>
      </c>
      <c r="X713" s="5">
        <v>61.987531401118943</v>
      </c>
      <c r="Y713" s="5">
        <v>59.534136395916377</v>
      </c>
      <c r="Z713" s="3">
        <f t="shared" si="176"/>
        <v>7.79195105578642</v>
      </c>
      <c r="AA713" s="3">
        <f t="shared" si="177"/>
        <v>6.7040345285564555</v>
      </c>
      <c r="AB713" s="3">
        <f t="shared" si="178"/>
        <v>7.1209188875046436</v>
      </c>
      <c r="AC713" s="3">
        <f t="shared" si="179"/>
        <v>7.4530111451351218</v>
      </c>
      <c r="AD713" s="3">
        <f t="shared" si="180"/>
        <v>7.2217877901843366</v>
      </c>
      <c r="AE713" s="3">
        <f t="shared" si="181"/>
        <v>3.8870998783052642</v>
      </c>
      <c r="AF713" s="3">
        <f t="shared" si="182"/>
        <v>2.80714602702772</v>
      </c>
      <c r="AG713" s="18">
        <f t="shared" si="183"/>
        <v>1.114721606948379</v>
      </c>
      <c r="AH713" s="3">
        <f t="shared" si="184"/>
        <v>6.677229448838041</v>
      </c>
      <c r="AI713" s="3">
        <f t="shared" si="185"/>
        <v>0.71678804338914404</v>
      </c>
      <c r="AJ713" s="3">
        <f t="shared" si="186"/>
        <v>0.73576120782804821</v>
      </c>
      <c r="AK713" s="3">
        <f t="shared" si="187"/>
        <v>2.7649706611100697</v>
      </c>
      <c r="AL713" s="3">
        <f t="shared" si="188"/>
        <v>0.37195725627447018</v>
      </c>
      <c r="AM713" s="3">
        <f t="shared" si="189"/>
        <v>0.35375102182515406</v>
      </c>
      <c r="AN713" t="str">
        <f t="shared" si="190"/>
        <v/>
      </c>
      <c r="AO713" t="str">
        <f t="shared" si="191"/>
        <v/>
      </c>
    </row>
    <row r="714" spans="1:41" s="12" customFormat="1">
      <c r="A714" s="1">
        <v>183</v>
      </c>
      <c r="B714" s="12" t="s">
        <v>41</v>
      </c>
      <c r="C714" s="12" t="s">
        <v>125</v>
      </c>
      <c r="D714"/>
      <c r="E714" s="5">
        <v>66.47691244852092</v>
      </c>
      <c r="F714" s="5">
        <v>63.370133015374307</v>
      </c>
      <c r="G714" s="5">
        <v>58.093888111880567</v>
      </c>
      <c r="H714" s="5">
        <v>65.919210037732711</v>
      </c>
      <c r="I714" s="5">
        <v>64.991821541966857</v>
      </c>
      <c r="J714" s="5">
        <v>59.384909974344779</v>
      </c>
      <c r="K714" s="5">
        <v>64.466169226900263</v>
      </c>
      <c r="L714" s="5">
        <v>65.251867101342569</v>
      </c>
      <c r="M714" s="5">
        <v>58.442776685725192</v>
      </c>
      <c r="N714" s="5">
        <v>64.83963994071415</v>
      </c>
      <c r="O714" s="5">
        <v>64.93687603989801</v>
      </c>
      <c r="P714" s="5">
        <v>59.246635394511607</v>
      </c>
      <c r="Q714" s="5">
        <v>65.333084737189026</v>
      </c>
      <c r="R714" s="5">
        <v>63.988949596911283</v>
      </c>
      <c r="S714" s="5">
        <v>60.711620291312038</v>
      </c>
      <c r="T714" s="5">
        <v>65.026556723286859</v>
      </c>
      <c r="U714" s="5">
        <v>64.192742374990075</v>
      </c>
      <c r="V714" s="5">
        <v>59.654470241436279</v>
      </c>
      <c r="W714" s="5">
        <v>61.75385115897938</v>
      </c>
      <c r="X714" s="5">
        <v>62.648816007488072</v>
      </c>
      <c r="Y714" s="5">
        <v>59.281383369206353</v>
      </c>
      <c r="Z714" s="3">
        <f t="shared" si="176"/>
        <v>8.3830243366403536</v>
      </c>
      <c r="AA714" s="3">
        <f t="shared" si="177"/>
        <v>6.5343000633879313</v>
      </c>
      <c r="AB714" s="3">
        <f t="shared" si="178"/>
        <v>6.0233925411750704</v>
      </c>
      <c r="AC714" s="3">
        <f t="shared" si="179"/>
        <v>5.5930045462025433</v>
      </c>
      <c r="AD714" s="3">
        <f t="shared" si="180"/>
        <v>4.6214644458769882</v>
      </c>
      <c r="AE714" s="3">
        <f t="shared" si="181"/>
        <v>5.3720864818505802</v>
      </c>
      <c r="AF714" s="3">
        <f t="shared" si="182"/>
        <v>2.4724677897730274</v>
      </c>
      <c r="AG714" s="18">
        <f t="shared" si="183"/>
        <v>3.1067794331466132</v>
      </c>
      <c r="AH714" s="3">
        <f t="shared" si="184"/>
        <v>5.2762449034937404</v>
      </c>
      <c r="AI714" s="3">
        <f t="shared" si="185"/>
        <v>-0.78569787444230599</v>
      </c>
      <c r="AJ714" s="3">
        <f t="shared" si="186"/>
        <v>-9.7236099183859892E-2</v>
      </c>
      <c r="AK714" s="3">
        <f t="shared" si="187"/>
        <v>1.3441351402777428</v>
      </c>
      <c r="AL714" s="3">
        <f t="shared" si="188"/>
        <v>0.83381434829678369</v>
      </c>
      <c r="AM714" s="3">
        <f t="shared" si="189"/>
        <v>-0.89496484850869251</v>
      </c>
      <c r="AN714" t="str">
        <f t="shared" si="190"/>
        <v/>
      </c>
      <c r="AO714" t="str">
        <f t="shared" si="191"/>
        <v/>
      </c>
    </row>
    <row r="715" spans="1:41">
      <c r="A715" s="2">
        <v>247</v>
      </c>
      <c r="B715" t="s">
        <v>27</v>
      </c>
      <c r="C715" t="s">
        <v>127</v>
      </c>
      <c r="D715" t="s">
        <v>128</v>
      </c>
      <c r="E715" s="5">
        <v>72.454735624589148</v>
      </c>
      <c r="F715" s="5">
        <v>71.248554669745232</v>
      </c>
      <c r="G715" s="5">
        <v>64.943769011008229</v>
      </c>
      <c r="H715" s="5">
        <v>72.315278731328647</v>
      </c>
      <c r="I715" s="5">
        <v>70.707439799755861</v>
      </c>
      <c r="J715" s="5">
        <v>65.689600037680066</v>
      </c>
      <c r="K715" s="5">
        <v>72.395318569758786</v>
      </c>
      <c r="L715" s="5">
        <v>70.955352229597338</v>
      </c>
      <c r="M715" s="5">
        <v>65.689073856193772</v>
      </c>
      <c r="N715" s="5">
        <v>72.313612324822685</v>
      </c>
      <c r="O715" s="5">
        <v>71.345636834693906</v>
      </c>
      <c r="P715" s="5">
        <v>65.236874321079554</v>
      </c>
      <c r="Q715" s="5">
        <v>71.616263458631039</v>
      </c>
      <c r="R715" s="5">
        <v>71.044295055080354</v>
      </c>
      <c r="S715" s="5">
        <v>64.385202801774625</v>
      </c>
      <c r="T715" s="5">
        <v>70.086718556689348</v>
      </c>
      <c r="U715" s="5">
        <v>71.371872527673801</v>
      </c>
      <c r="V715" s="5">
        <v>64.998967561774805</v>
      </c>
      <c r="W715" s="5">
        <v>68.904917163740123</v>
      </c>
      <c r="X715" s="5">
        <v>69.381658000056902</v>
      </c>
      <c r="Y715" s="5">
        <v>66.426835624254068</v>
      </c>
      <c r="Z715" s="3">
        <f t="shared" si="176"/>
        <v>7.5109666135809192</v>
      </c>
      <c r="AA715" s="3">
        <f t="shared" si="177"/>
        <v>6.625678693648581</v>
      </c>
      <c r="AB715" s="3">
        <f t="shared" si="178"/>
        <v>6.7062447135650132</v>
      </c>
      <c r="AC715" s="3">
        <f t="shared" si="179"/>
        <v>7.0767380037431309</v>
      </c>
      <c r="AD715" s="3">
        <f t="shared" si="180"/>
        <v>7.231060656856414</v>
      </c>
      <c r="AE715" s="3">
        <f t="shared" si="181"/>
        <v>5.0877509949145434</v>
      </c>
      <c r="AF715" s="3">
        <f t="shared" si="182"/>
        <v>2.4780815394860554</v>
      </c>
      <c r="AG715" s="18">
        <f t="shared" si="183"/>
        <v>1.2061809548439157</v>
      </c>
      <c r="AH715" s="3">
        <f t="shared" si="184"/>
        <v>6.3047856587370035</v>
      </c>
      <c r="AI715" s="3">
        <f t="shared" si="185"/>
        <v>1.4399663401614475</v>
      </c>
      <c r="AJ715" s="3">
        <f t="shared" si="186"/>
        <v>0.96797549012877937</v>
      </c>
      <c r="AK715" s="3">
        <f t="shared" si="187"/>
        <v>0.57196840355068446</v>
      </c>
      <c r="AL715" s="3">
        <f t="shared" si="188"/>
        <v>-1.2851539709844531</v>
      </c>
      <c r="AM715" s="3">
        <f t="shared" si="189"/>
        <v>-0.47674083631677888</v>
      </c>
      <c r="AN715" t="str">
        <f t="shared" si="190"/>
        <v/>
      </c>
      <c r="AO715" t="str">
        <f t="shared" si="191"/>
        <v/>
      </c>
    </row>
    <row r="716" spans="1:41">
      <c r="A716" s="1">
        <v>309</v>
      </c>
      <c r="B716" t="s">
        <v>30</v>
      </c>
      <c r="C716" t="s">
        <v>127</v>
      </c>
      <c r="E716" s="5">
        <v>71.235385351463833</v>
      </c>
      <c r="F716" s="5">
        <v>69.496911091059445</v>
      </c>
      <c r="G716" s="5">
        <v>62.996304944598847</v>
      </c>
      <c r="H716" s="5">
        <v>71.513067940660719</v>
      </c>
      <c r="I716" s="5">
        <v>69.949943100762169</v>
      </c>
      <c r="J716" s="5">
        <v>63.086677761091657</v>
      </c>
      <c r="K716" s="5">
        <v>70.951215558744167</v>
      </c>
      <c r="L716" s="5">
        <v>69.434529768769366</v>
      </c>
      <c r="M716" s="5">
        <v>64.040686151422051</v>
      </c>
      <c r="N716" s="5">
        <v>71.899182481141793</v>
      </c>
      <c r="O716" s="5">
        <v>70.520630643311208</v>
      </c>
      <c r="P716" s="5">
        <v>65.038349271091548</v>
      </c>
      <c r="Q716" s="5">
        <v>71.513576940012499</v>
      </c>
      <c r="R716" s="5">
        <v>70.140082676923555</v>
      </c>
      <c r="S716" s="5">
        <v>64.660530326227615</v>
      </c>
      <c r="T716" s="5">
        <v>70.078430441300114</v>
      </c>
      <c r="U716" s="5">
        <v>70.163161188258258</v>
      </c>
      <c r="V716" s="5">
        <v>65.172508137009501</v>
      </c>
      <c r="W716" s="5">
        <v>69.082748641127779</v>
      </c>
      <c r="X716" s="5">
        <v>70.059747011713426</v>
      </c>
      <c r="Y716" s="5">
        <v>63.697484894694917</v>
      </c>
      <c r="Z716" s="3">
        <f t="shared" si="176"/>
        <v>8.2390804068649857</v>
      </c>
      <c r="AA716" s="3">
        <f t="shared" si="177"/>
        <v>8.4263901795690614</v>
      </c>
      <c r="AB716" s="3">
        <f t="shared" si="178"/>
        <v>6.910529407322116</v>
      </c>
      <c r="AC716" s="3">
        <f t="shared" si="179"/>
        <v>6.8608332100502452</v>
      </c>
      <c r="AD716" s="3">
        <f t="shared" si="180"/>
        <v>6.8530466137848833</v>
      </c>
      <c r="AE716" s="3">
        <f t="shared" si="181"/>
        <v>4.9059223042906126</v>
      </c>
      <c r="AF716" s="3">
        <f t="shared" si="182"/>
        <v>5.3852637464328623</v>
      </c>
      <c r="AG716" s="18">
        <f t="shared" si="183"/>
        <v>1.7384742604043879</v>
      </c>
      <c r="AH716" s="3">
        <f t="shared" si="184"/>
        <v>6.5006061464605978</v>
      </c>
      <c r="AI716" s="3">
        <f t="shared" si="185"/>
        <v>1.516685789974801</v>
      </c>
      <c r="AJ716" s="3">
        <f t="shared" si="186"/>
        <v>1.3785518378305852</v>
      </c>
      <c r="AK716" s="3">
        <f t="shared" si="187"/>
        <v>1.3734942630889435</v>
      </c>
      <c r="AL716" s="3">
        <f t="shared" si="188"/>
        <v>-8.4730746958143754E-2</v>
      </c>
      <c r="AM716" s="3">
        <f t="shared" si="189"/>
        <v>-0.97699837058564754</v>
      </c>
      <c r="AN716" t="str">
        <f t="shared" si="190"/>
        <v/>
      </c>
      <c r="AO716" t="str">
        <f t="shared" si="191"/>
        <v/>
      </c>
    </row>
    <row r="717" spans="1:41">
      <c r="A717" s="1">
        <v>498</v>
      </c>
      <c r="B717" t="s">
        <v>32</v>
      </c>
      <c r="C717" t="s">
        <v>127</v>
      </c>
      <c r="E717" s="5">
        <v>70.586012824692077</v>
      </c>
      <c r="F717" s="5">
        <v>70.189844426041347</v>
      </c>
      <c r="G717" s="5">
        <v>63.020070636255802</v>
      </c>
      <c r="H717" s="5">
        <v>71.283917570422489</v>
      </c>
      <c r="I717" s="5">
        <v>68.619657808187128</v>
      </c>
      <c r="J717" s="5">
        <v>62.739744046923427</v>
      </c>
      <c r="K717" s="5">
        <v>70.851318373321149</v>
      </c>
      <c r="L717" s="5">
        <v>69.336566897702198</v>
      </c>
      <c r="M717" s="5">
        <v>62.779554593814581</v>
      </c>
      <c r="N717" s="5">
        <v>70.800739301088953</v>
      </c>
      <c r="O717" s="5">
        <v>69.632528505565276</v>
      </c>
      <c r="P717" s="5">
        <v>63.038897985787777</v>
      </c>
      <c r="Q717" s="5">
        <v>71.275818176631347</v>
      </c>
      <c r="R717" s="5">
        <v>70.217474905073288</v>
      </c>
      <c r="S717" s="5">
        <v>63.237480185459098</v>
      </c>
      <c r="T717" s="5">
        <v>69.611572646728433</v>
      </c>
      <c r="U717" s="5">
        <v>69.847092905111694</v>
      </c>
      <c r="V717" s="5">
        <v>64.786689741043617</v>
      </c>
      <c r="W717" s="5">
        <v>68.078617644751091</v>
      </c>
      <c r="X717" s="5">
        <v>68.775071387516249</v>
      </c>
      <c r="Y717" s="5">
        <v>64.389100459623592</v>
      </c>
      <c r="Z717" s="3">
        <f t="shared" si="176"/>
        <v>7.5659421884362743</v>
      </c>
      <c r="AA717" s="3">
        <f t="shared" si="177"/>
        <v>8.5441735234990617</v>
      </c>
      <c r="AB717" s="3">
        <f t="shared" si="178"/>
        <v>8.0717637795065684</v>
      </c>
      <c r="AC717" s="3">
        <f t="shared" si="179"/>
        <v>7.7618413153011758</v>
      </c>
      <c r="AD717" s="3">
        <f t="shared" si="180"/>
        <v>8.0383379911722486</v>
      </c>
      <c r="AE717" s="3">
        <f t="shared" si="181"/>
        <v>4.8248829056848166</v>
      </c>
      <c r="AF717" s="3">
        <f t="shared" si="182"/>
        <v>3.6895171851274995</v>
      </c>
      <c r="AG717" s="18">
        <f t="shared" si="183"/>
        <v>0.39616839865072961</v>
      </c>
      <c r="AH717" s="3">
        <f t="shared" si="184"/>
        <v>7.1697737897855447</v>
      </c>
      <c r="AI717" s="3">
        <f t="shared" si="185"/>
        <v>1.5147514756189508</v>
      </c>
      <c r="AJ717" s="3">
        <f t="shared" si="186"/>
        <v>1.1682107955236773</v>
      </c>
      <c r="AK717" s="3">
        <f t="shared" si="187"/>
        <v>1.0583432715580585</v>
      </c>
      <c r="AL717" s="3">
        <f t="shared" si="188"/>
        <v>-0.23552025838326074</v>
      </c>
      <c r="AM717" s="3">
        <f t="shared" si="189"/>
        <v>-0.69645374276515781</v>
      </c>
      <c r="AN717" t="str">
        <f t="shared" si="190"/>
        <v/>
      </c>
      <c r="AO717" t="str">
        <f t="shared" si="191"/>
        <v/>
      </c>
    </row>
    <row r="718" spans="1:41">
      <c r="A718" s="1">
        <v>60</v>
      </c>
      <c r="B718" t="s">
        <v>33</v>
      </c>
      <c r="C718" t="s">
        <v>127</v>
      </c>
      <c r="E718" s="5">
        <v>69.477196400354032</v>
      </c>
      <c r="F718" s="5">
        <v>69.909817527336372</v>
      </c>
      <c r="G718" s="5">
        <v>63.50245944119461</v>
      </c>
      <c r="H718" s="5">
        <v>70.648242851418232</v>
      </c>
      <c r="I718" s="5">
        <v>69.361516927433698</v>
      </c>
      <c r="J718" s="5">
        <v>62.9947437304427</v>
      </c>
      <c r="K718" s="5">
        <v>70.830944597041039</v>
      </c>
      <c r="L718" s="5">
        <v>69.339847630141648</v>
      </c>
      <c r="M718" s="5">
        <v>63.77305516582831</v>
      </c>
      <c r="N718" s="5">
        <v>69.918050275935116</v>
      </c>
      <c r="O718" s="5">
        <v>69.693665478615003</v>
      </c>
      <c r="P718" s="5">
        <v>63.398765052403142</v>
      </c>
      <c r="Q718" s="5">
        <v>70.610618663505122</v>
      </c>
      <c r="R718" s="5">
        <v>69.706775907783111</v>
      </c>
      <c r="S718" s="5">
        <v>63.955695321118377</v>
      </c>
      <c r="T718" s="5">
        <v>70.080607886764312</v>
      </c>
      <c r="U718" s="5">
        <v>69.491954790243298</v>
      </c>
      <c r="V718" s="5">
        <v>64.016517525977406</v>
      </c>
      <c r="W718" s="5">
        <v>67.83743315551861</v>
      </c>
      <c r="X718" s="5">
        <v>68.657391196599477</v>
      </c>
      <c r="Y718" s="5">
        <v>64.332814407568179</v>
      </c>
      <c r="Z718" s="3">
        <f t="shared" si="176"/>
        <v>5.9747369591594222</v>
      </c>
      <c r="AA718" s="3">
        <f t="shared" si="177"/>
        <v>7.6534991209755319</v>
      </c>
      <c r="AB718" s="3">
        <f t="shared" si="178"/>
        <v>7.0578894312127289</v>
      </c>
      <c r="AC718" s="3">
        <f t="shared" si="179"/>
        <v>6.5192852235319734</v>
      </c>
      <c r="AD718" s="3">
        <f t="shared" si="180"/>
        <v>6.6549233423867449</v>
      </c>
      <c r="AE718" s="3">
        <f t="shared" si="181"/>
        <v>6.0640903607869063</v>
      </c>
      <c r="AF718" s="3">
        <f t="shared" si="182"/>
        <v>3.5046187479504312</v>
      </c>
      <c r="AG718" s="18">
        <f t="shared" si="183"/>
        <v>-0.43262112698234034</v>
      </c>
      <c r="AH718" s="3">
        <f t="shared" si="184"/>
        <v>6.4073580861417625</v>
      </c>
      <c r="AI718" s="3">
        <f t="shared" si="185"/>
        <v>1.4910969668993914</v>
      </c>
      <c r="AJ718" s="3">
        <f t="shared" si="186"/>
        <v>0.22438479732011274</v>
      </c>
      <c r="AK718" s="3">
        <f t="shared" si="187"/>
        <v>0.90384275572201034</v>
      </c>
      <c r="AL718" s="3">
        <f t="shared" si="188"/>
        <v>0.58865309652101416</v>
      </c>
      <c r="AM718" s="3">
        <f t="shared" si="189"/>
        <v>-0.81995804108086645</v>
      </c>
      <c r="AN718" t="str">
        <f t="shared" si="190"/>
        <v/>
      </c>
      <c r="AO718" t="str">
        <f t="shared" si="191"/>
        <v/>
      </c>
    </row>
    <row r="719" spans="1:41">
      <c r="A719" s="1">
        <v>561</v>
      </c>
      <c r="B719" t="s">
        <v>34</v>
      </c>
      <c r="C719" t="s">
        <v>127</v>
      </c>
      <c r="E719" s="5">
        <v>73.460931267324028</v>
      </c>
      <c r="F719" s="5">
        <v>73.392820748620423</v>
      </c>
      <c r="G719" s="5">
        <v>64.98194979807073</v>
      </c>
      <c r="H719" s="5">
        <v>72.785043877113822</v>
      </c>
      <c r="I719" s="5">
        <v>73.610474024492675</v>
      </c>
      <c r="J719" s="5">
        <v>65.184246007976085</v>
      </c>
      <c r="K719" s="5">
        <v>72.715950303586013</v>
      </c>
      <c r="L719" s="5">
        <v>71.078810298938166</v>
      </c>
      <c r="M719" s="5">
        <v>65.480239228288013</v>
      </c>
      <c r="N719" s="5">
        <v>72.755613018049857</v>
      </c>
      <c r="O719" s="5">
        <v>72.481899701821661</v>
      </c>
      <c r="P719" s="5">
        <v>65.399734038100931</v>
      </c>
      <c r="Q719" s="5">
        <v>71.830937781615049</v>
      </c>
      <c r="R719" s="5">
        <v>70.872934494888725</v>
      </c>
      <c r="S719" s="5">
        <v>65.459092591403945</v>
      </c>
      <c r="T719" s="5">
        <v>68.93647667232257</v>
      </c>
      <c r="U719" s="5">
        <v>69.663065396186013</v>
      </c>
      <c r="V719" s="5">
        <v>65.497090065645907</v>
      </c>
      <c r="W719" s="5">
        <v>68.007819266761842</v>
      </c>
      <c r="X719" s="5">
        <v>69.82381752553438</v>
      </c>
      <c r="Y719" s="5">
        <v>67.01532113825283</v>
      </c>
      <c r="Z719" s="3">
        <f t="shared" si="176"/>
        <v>8.4789814692532985</v>
      </c>
      <c r="AA719" s="3">
        <f t="shared" si="177"/>
        <v>7.600797869137736</v>
      </c>
      <c r="AB719" s="3">
        <f t="shared" si="178"/>
        <v>7.2357110752979992</v>
      </c>
      <c r="AC719" s="3">
        <f t="shared" si="179"/>
        <v>7.3558789799489261</v>
      </c>
      <c r="AD719" s="3">
        <f t="shared" si="180"/>
        <v>6.3718451902111042</v>
      </c>
      <c r="AE719" s="3">
        <f t="shared" si="181"/>
        <v>3.4393866066766634</v>
      </c>
      <c r="AF719" s="3">
        <f t="shared" si="182"/>
        <v>0.99249812850901264</v>
      </c>
      <c r="AG719" s="18">
        <f t="shared" si="183"/>
        <v>6.8110518703605294E-2</v>
      </c>
      <c r="AH719" s="3">
        <f t="shared" si="184"/>
        <v>8.4108709505496932</v>
      </c>
      <c r="AI719" s="3">
        <f t="shared" si="185"/>
        <v>1.637140004647847</v>
      </c>
      <c r="AJ719" s="3">
        <f t="shared" si="186"/>
        <v>0.27371331622819639</v>
      </c>
      <c r="AK719" s="3">
        <f t="shared" si="187"/>
        <v>0.95800328672632418</v>
      </c>
      <c r="AL719" s="3">
        <f t="shared" si="188"/>
        <v>-0.72658872386344342</v>
      </c>
      <c r="AM719" s="3">
        <f t="shared" si="189"/>
        <v>-1.8159982587725381</v>
      </c>
      <c r="AN719" t="str">
        <f t="shared" si="190"/>
        <v/>
      </c>
      <c r="AO719" t="str">
        <f t="shared" si="191"/>
        <v/>
      </c>
    </row>
    <row r="720" spans="1:41">
      <c r="A720" s="1">
        <v>435</v>
      </c>
      <c r="B720" t="s">
        <v>35</v>
      </c>
      <c r="C720" t="s">
        <v>127</v>
      </c>
      <c r="E720" s="5">
        <v>72.117806832630848</v>
      </c>
      <c r="F720" s="5">
        <v>70.193037761808043</v>
      </c>
      <c r="G720" s="5">
        <v>63.664261341034063</v>
      </c>
      <c r="H720" s="5">
        <v>70.692977682369815</v>
      </c>
      <c r="I720" s="5">
        <v>70.124943867027227</v>
      </c>
      <c r="J720" s="5">
        <v>63.83342418526329</v>
      </c>
      <c r="K720" s="5">
        <v>71.937857770256073</v>
      </c>
      <c r="L720" s="5">
        <v>70.250922175759399</v>
      </c>
      <c r="M720" s="5">
        <v>63.679642685705048</v>
      </c>
      <c r="N720" s="5">
        <v>71.425580728794515</v>
      </c>
      <c r="O720" s="5">
        <v>72.265236318239431</v>
      </c>
      <c r="P720" s="5">
        <v>64.287256916641283</v>
      </c>
      <c r="Q720" s="5">
        <v>71.552454385625794</v>
      </c>
      <c r="R720" s="5">
        <v>70.466973512637722</v>
      </c>
      <c r="S720" s="5">
        <v>64.941975201614724</v>
      </c>
      <c r="T720" s="5">
        <v>70.529811787680416</v>
      </c>
      <c r="U720" s="5">
        <v>70.07437946737538</v>
      </c>
      <c r="V720" s="5">
        <v>64.988123822591916</v>
      </c>
      <c r="W720" s="5">
        <v>69.429606371058995</v>
      </c>
      <c r="X720" s="5">
        <v>68.867848252159149</v>
      </c>
      <c r="Y720" s="5">
        <v>63.964724761532374</v>
      </c>
      <c r="Z720" s="3">
        <f t="shared" si="176"/>
        <v>8.4535454915967847</v>
      </c>
      <c r="AA720" s="3">
        <f t="shared" si="177"/>
        <v>6.8595534971065248</v>
      </c>
      <c r="AB720" s="3">
        <f t="shared" si="178"/>
        <v>8.2582150845510256</v>
      </c>
      <c r="AC720" s="3">
        <f t="shared" si="179"/>
        <v>7.1383238121532315</v>
      </c>
      <c r="AD720" s="3">
        <f t="shared" si="180"/>
        <v>6.6104791840110693</v>
      </c>
      <c r="AE720" s="3">
        <f t="shared" si="181"/>
        <v>5.5416879650884994</v>
      </c>
      <c r="AF720" s="3">
        <f t="shared" si="182"/>
        <v>5.4648816095266213</v>
      </c>
      <c r="AG720" s="18">
        <f t="shared" si="183"/>
        <v>1.9247690708228049</v>
      </c>
      <c r="AH720" s="3">
        <f t="shared" si="184"/>
        <v>6.5287764207739798</v>
      </c>
      <c r="AI720" s="3">
        <f t="shared" si="185"/>
        <v>1.6869355944966742</v>
      </c>
      <c r="AJ720" s="3">
        <f t="shared" si="186"/>
        <v>-0.83965558944491647</v>
      </c>
      <c r="AK720" s="3">
        <f t="shared" si="187"/>
        <v>1.0854808729880716</v>
      </c>
      <c r="AL720" s="3">
        <f t="shared" si="188"/>
        <v>0.45543232030503589</v>
      </c>
      <c r="AM720" s="3">
        <f t="shared" si="189"/>
        <v>0.56175811889984573</v>
      </c>
      <c r="AN720" t="str">
        <f t="shared" si="190"/>
        <v/>
      </c>
      <c r="AO720" t="str">
        <f t="shared" si="191"/>
        <v/>
      </c>
    </row>
    <row r="721" spans="1:41">
      <c r="A721" s="1">
        <v>372</v>
      </c>
      <c r="B721" t="s">
        <v>36</v>
      </c>
      <c r="C721" t="s">
        <v>127</v>
      </c>
      <c r="E721" s="5">
        <v>70.340228505436698</v>
      </c>
      <c r="F721" s="5">
        <v>69.627963923318958</v>
      </c>
      <c r="G721" s="5">
        <v>63.588364950713853</v>
      </c>
      <c r="H721" s="5">
        <v>70.10606883251134</v>
      </c>
      <c r="I721" s="5">
        <v>69.417259939602573</v>
      </c>
      <c r="J721" s="5">
        <v>63.627977362714468</v>
      </c>
      <c r="K721" s="5">
        <v>70.996605168202592</v>
      </c>
      <c r="L721" s="5">
        <v>69.833723323953421</v>
      </c>
      <c r="M721" s="5">
        <v>63.699362266280843</v>
      </c>
      <c r="N721" s="5">
        <v>70.256949788383196</v>
      </c>
      <c r="O721" s="5">
        <v>69.693456148750897</v>
      </c>
      <c r="P721" s="5">
        <v>64.361694224479308</v>
      </c>
      <c r="Q721" s="5">
        <v>71.505037689420973</v>
      </c>
      <c r="R721" s="5">
        <v>70.047266386858553</v>
      </c>
      <c r="S721" s="5">
        <v>64.506635554717079</v>
      </c>
      <c r="T721" s="5">
        <v>68.540182540930545</v>
      </c>
      <c r="U721" s="5">
        <v>68.717477914679776</v>
      </c>
      <c r="V721" s="5">
        <v>66.083168001660553</v>
      </c>
      <c r="W721" s="5">
        <v>68.883674922496709</v>
      </c>
      <c r="X721" s="5">
        <v>68.904447285307711</v>
      </c>
      <c r="Y721" s="5">
        <v>64.016686021671575</v>
      </c>
      <c r="Z721" s="3">
        <f t="shared" si="176"/>
        <v>6.7518635547228456</v>
      </c>
      <c r="AA721" s="3">
        <f t="shared" si="177"/>
        <v>6.4780914697968726</v>
      </c>
      <c r="AB721" s="3">
        <f t="shared" si="178"/>
        <v>7.2972429019217486</v>
      </c>
      <c r="AC721" s="3">
        <f t="shared" si="179"/>
        <v>5.8952555639038877</v>
      </c>
      <c r="AD721" s="3">
        <f t="shared" si="180"/>
        <v>6.9984021347038947</v>
      </c>
      <c r="AE721" s="3">
        <f t="shared" si="181"/>
        <v>2.4570145392699914</v>
      </c>
      <c r="AF721" s="3">
        <f t="shared" si="182"/>
        <v>4.8669889008251346</v>
      </c>
      <c r="AG721" s="18">
        <f t="shared" si="183"/>
        <v>0.71226458211774002</v>
      </c>
      <c r="AH721" s="3">
        <f t="shared" si="184"/>
        <v>6.0395989726051056</v>
      </c>
      <c r="AI721" s="3">
        <f t="shared" si="185"/>
        <v>1.1628818442491706</v>
      </c>
      <c r="AJ721" s="3">
        <f t="shared" si="186"/>
        <v>0.56349363963229848</v>
      </c>
      <c r="AK721" s="3">
        <f t="shared" si="187"/>
        <v>1.4577713025624206</v>
      </c>
      <c r="AL721" s="3">
        <f t="shared" si="188"/>
        <v>-0.17729537374923154</v>
      </c>
      <c r="AM721" s="3">
        <f t="shared" si="189"/>
        <v>-2.0772362811001699E-2</v>
      </c>
      <c r="AN721" t="str">
        <f t="shared" si="190"/>
        <v/>
      </c>
      <c r="AO721" t="str">
        <f t="shared" si="191"/>
        <v/>
      </c>
    </row>
    <row r="722" spans="1:41">
      <c r="A722" s="1">
        <v>123</v>
      </c>
      <c r="B722" t="s">
        <v>37</v>
      </c>
      <c r="C722" t="s">
        <v>127</v>
      </c>
      <c r="E722" s="5">
        <v>69.892110883498134</v>
      </c>
      <c r="F722" s="5">
        <v>74.459007772618662</v>
      </c>
      <c r="G722" s="5">
        <v>67.94381245443148</v>
      </c>
      <c r="H722" s="5">
        <v>68.952990854647368</v>
      </c>
      <c r="I722" s="5">
        <v>69.503066694487387</v>
      </c>
      <c r="J722" s="5">
        <v>63.846985687802658</v>
      </c>
      <c r="K722" s="5">
        <v>69.525120526059595</v>
      </c>
      <c r="L722" s="5">
        <v>68.672189661682353</v>
      </c>
      <c r="M722" s="5">
        <v>64.553208172206681</v>
      </c>
      <c r="N722" s="5">
        <v>70.087163450829294</v>
      </c>
      <c r="O722" s="5">
        <v>69.947739255687168</v>
      </c>
      <c r="P722" s="5">
        <v>64.222532159995524</v>
      </c>
      <c r="Q722" s="5">
        <v>69.871876930937262</v>
      </c>
      <c r="R722" s="5">
        <v>69.753779836304417</v>
      </c>
      <c r="S722" s="5">
        <v>64.860378416901398</v>
      </c>
      <c r="T722" s="5">
        <v>67.809938834887532</v>
      </c>
      <c r="U722" s="5">
        <v>68.93695355264623</v>
      </c>
      <c r="V722" s="5">
        <v>65.215742306446145</v>
      </c>
      <c r="W722" s="5">
        <v>67.340468892383456</v>
      </c>
      <c r="X722" s="5">
        <v>71.289147743012933</v>
      </c>
      <c r="Y722" s="5">
        <v>67.811070568303975</v>
      </c>
      <c r="Z722" s="3">
        <f t="shared" si="176"/>
        <v>1.9482984290666536</v>
      </c>
      <c r="AA722" s="3">
        <f t="shared" si="177"/>
        <v>5.1060051668447102</v>
      </c>
      <c r="AB722" s="3">
        <f t="shared" si="178"/>
        <v>4.9719123538529146</v>
      </c>
      <c r="AC722" s="3">
        <f t="shared" si="179"/>
        <v>5.8646312908337705</v>
      </c>
      <c r="AD722" s="3">
        <f t="shared" si="180"/>
        <v>5.0114985140358641</v>
      </c>
      <c r="AE722" s="3">
        <f t="shared" si="181"/>
        <v>2.5941965284413868</v>
      </c>
      <c r="AF722" s="3">
        <f t="shared" si="182"/>
        <v>-0.47060167592051982</v>
      </c>
      <c r="AG722" s="18">
        <f t="shared" si="183"/>
        <v>-4.5668968891205282</v>
      </c>
      <c r="AH722" s="3">
        <f t="shared" si="184"/>
        <v>6.5151953181871818</v>
      </c>
      <c r="AI722" s="3">
        <f t="shared" si="185"/>
        <v>0.85293086437724241</v>
      </c>
      <c r="AJ722" s="3">
        <f t="shared" si="186"/>
        <v>0.13942419514212645</v>
      </c>
      <c r="AK722" s="3">
        <f t="shared" si="187"/>
        <v>0.11809709463284435</v>
      </c>
      <c r="AL722" s="3">
        <f t="shared" si="188"/>
        <v>-1.1270147177586978</v>
      </c>
      <c r="AM722" s="3">
        <f t="shared" si="189"/>
        <v>-3.9486788506294772</v>
      </c>
      <c r="AN722" t="str">
        <f t="shared" si="190"/>
        <v/>
      </c>
      <c r="AO722" t="str">
        <f t="shared" si="191"/>
        <v>BI-RUI-P012LD</v>
      </c>
    </row>
    <row r="723" spans="1:41">
      <c r="A723" s="1">
        <v>744</v>
      </c>
      <c r="B723" t="s">
        <v>38</v>
      </c>
      <c r="C723" t="s">
        <v>127</v>
      </c>
      <c r="E723" s="5">
        <v>68.552799513934815</v>
      </c>
      <c r="F723" s="5">
        <v>67.768202460943513</v>
      </c>
      <c r="G723" s="5">
        <v>61.924064163894499</v>
      </c>
      <c r="H723" s="5">
        <v>67.873176130073361</v>
      </c>
      <c r="I723" s="5">
        <v>67.578482265581286</v>
      </c>
      <c r="J723" s="5">
        <v>61.386060044591908</v>
      </c>
      <c r="K723" s="5">
        <v>69.910615381101124</v>
      </c>
      <c r="L723" s="5">
        <v>68.245348970154978</v>
      </c>
      <c r="M723" s="5">
        <v>62.270178246459551</v>
      </c>
      <c r="N723" s="5">
        <v>71.047365200385414</v>
      </c>
      <c r="O723" s="5">
        <v>69.489951413804533</v>
      </c>
      <c r="P723" s="5">
        <v>62.42669778681244</v>
      </c>
      <c r="Q723" s="5">
        <v>70.852939617460606</v>
      </c>
      <c r="R723" s="5">
        <v>68.686195526776558</v>
      </c>
      <c r="S723" s="5">
        <v>64.010918973881644</v>
      </c>
      <c r="T723" s="5">
        <v>66.926965176090519</v>
      </c>
      <c r="U723" s="5">
        <v>67.54149432435068</v>
      </c>
      <c r="V723" s="5">
        <v>63.028336995127383</v>
      </c>
      <c r="W723" s="5">
        <v>65.623169208516543</v>
      </c>
      <c r="X723" s="5">
        <v>68.612338656413357</v>
      </c>
      <c r="Y723" s="5">
        <v>62.633958820133103</v>
      </c>
      <c r="Z723" s="3">
        <f t="shared" si="176"/>
        <v>6.6287353500403157</v>
      </c>
      <c r="AA723" s="3">
        <f t="shared" si="177"/>
        <v>6.4871160854814534</v>
      </c>
      <c r="AB723" s="3">
        <f t="shared" si="178"/>
        <v>7.6404371346415729</v>
      </c>
      <c r="AC723" s="3">
        <f t="shared" si="179"/>
        <v>8.6206674135729742</v>
      </c>
      <c r="AD723" s="3">
        <f t="shared" si="180"/>
        <v>6.8420206435789623</v>
      </c>
      <c r="AE723" s="3">
        <f t="shared" si="181"/>
        <v>3.8986281809631365</v>
      </c>
      <c r="AF723" s="3">
        <f t="shared" si="182"/>
        <v>2.9892103883834409</v>
      </c>
      <c r="AG723" s="18">
        <f t="shared" si="183"/>
        <v>0.78459705299130178</v>
      </c>
      <c r="AH723" s="3">
        <f t="shared" si="184"/>
        <v>5.8441382970490139</v>
      </c>
      <c r="AI723" s="3">
        <f t="shared" si="185"/>
        <v>1.6652664109461455</v>
      </c>
      <c r="AJ723" s="3">
        <f t="shared" si="186"/>
        <v>1.5574137865808808</v>
      </c>
      <c r="AK723" s="3">
        <f t="shared" si="187"/>
        <v>2.1667440906840483</v>
      </c>
      <c r="AL723" s="3">
        <f t="shared" si="188"/>
        <v>-0.6145291482601607</v>
      </c>
      <c r="AM723" s="3">
        <f t="shared" si="189"/>
        <v>-2.9891694478968134</v>
      </c>
      <c r="AN723" t="str">
        <f t="shared" si="190"/>
        <v/>
      </c>
      <c r="AO723" t="str">
        <f t="shared" si="191"/>
        <v>BI-RUI-P012LD</v>
      </c>
    </row>
    <row r="724" spans="1:41">
      <c r="A724" s="1">
        <v>684</v>
      </c>
      <c r="B724" t="s">
        <v>39</v>
      </c>
      <c r="C724" t="s">
        <v>127</v>
      </c>
      <c r="E724" s="5">
        <v>69.631852719144661</v>
      </c>
      <c r="F724" s="5">
        <v>70.004495987940217</v>
      </c>
      <c r="G724" s="5">
        <v>63.101216433562463</v>
      </c>
      <c r="H724" s="5">
        <v>70.084772487674087</v>
      </c>
      <c r="I724" s="5">
        <v>68.873110000826273</v>
      </c>
      <c r="J724" s="5">
        <v>62.502366513853758</v>
      </c>
      <c r="K724" s="5">
        <v>69.725482475643261</v>
      </c>
      <c r="L724" s="5">
        <v>68.485418010092616</v>
      </c>
      <c r="M724" s="5">
        <v>61.806288746743341</v>
      </c>
      <c r="N724" s="5">
        <v>70.078883617263557</v>
      </c>
      <c r="O724" s="5">
        <v>68.704293077733567</v>
      </c>
      <c r="P724" s="5">
        <v>62.587504819544229</v>
      </c>
      <c r="Q724" s="5">
        <v>69.775495723101557</v>
      </c>
      <c r="R724" s="5">
        <v>69.132593120429988</v>
      </c>
      <c r="S724" s="5">
        <v>62.786321206875733</v>
      </c>
      <c r="T724" s="5">
        <v>67.984606543010685</v>
      </c>
      <c r="U724" s="5">
        <v>68.676407863115855</v>
      </c>
      <c r="V724" s="5">
        <v>63.432761081479782</v>
      </c>
      <c r="W724" s="5">
        <v>67.286817892121135</v>
      </c>
      <c r="X724" s="5">
        <v>67.826550993523867</v>
      </c>
      <c r="Y724" s="5">
        <v>63.052984479356098</v>
      </c>
      <c r="Z724" s="3">
        <f t="shared" si="176"/>
        <v>6.5306362855821973</v>
      </c>
      <c r="AA724" s="3">
        <f t="shared" si="177"/>
        <v>7.5824059738203289</v>
      </c>
      <c r="AB724" s="3">
        <f t="shared" si="178"/>
        <v>7.9191937288999199</v>
      </c>
      <c r="AC724" s="3">
        <f t="shared" si="179"/>
        <v>7.491378797719328</v>
      </c>
      <c r="AD724" s="3">
        <f t="shared" si="180"/>
        <v>6.9891745162258232</v>
      </c>
      <c r="AE724" s="3">
        <f t="shared" si="181"/>
        <v>4.5518454615309025</v>
      </c>
      <c r="AF724" s="3">
        <f t="shared" si="182"/>
        <v>4.233833412765037</v>
      </c>
      <c r="AG724" s="18">
        <f t="shared" si="183"/>
        <v>-0.37264326879555654</v>
      </c>
      <c r="AH724" s="3">
        <f t="shared" si="184"/>
        <v>6.9032795543777539</v>
      </c>
      <c r="AI724" s="3">
        <f t="shared" si="185"/>
        <v>1.2400644655506454</v>
      </c>
      <c r="AJ724" s="3">
        <f t="shared" si="186"/>
        <v>1.37459053952999</v>
      </c>
      <c r="AK724" s="3">
        <f t="shared" si="187"/>
        <v>0.64290260267156896</v>
      </c>
      <c r="AL724" s="3">
        <f t="shared" si="188"/>
        <v>-0.6918013201051707</v>
      </c>
      <c r="AM724" s="3">
        <f t="shared" si="189"/>
        <v>-0.53973310140273156</v>
      </c>
      <c r="AN724" t="str">
        <f t="shared" si="190"/>
        <v/>
      </c>
      <c r="AO724" t="str">
        <f t="shared" si="191"/>
        <v/>
      </c>
    </row>
    <row r="725" spans="1:41">
      <c r="A725" s="1">
        <v>622</v>
      </c>
      <c r="B725" t="s">
        <v>40</v>
      </c>
      <c r="C725" t="s">
        <v>127</v>
      </c>
      <c r="E725" s="5">
        <v>72.07322232175548</v>
      </c>
      <c r="F725" s="5">
        <v>69.819953725960403</v>
      </c>
      <c r="G725" s="5">
        <v>63.948989840175031</v>
      </c>
      <c r="H725" s="5">
        <v>70.989445380399957</v>
      </c>
      <c r="I725" s="5">
        <v>69.226992274787818</v>
      </c>
      <c r="J725" s="5">
        <v>63.166204576571452</v>
      </c>
      <c r="K725" s="5">
        <v>70.540472631508266</v>
      </c>
      <c r="L725" s="5">
        <v>69.101593144898544</v>
      </c>
      <c r="M725" s="5">
        <v>63.23817829973148</v>
      </c>
      <c r="N725" s="5">
        <v>71.437237456087729</v>
      </c>
      <c r="O725" s="5">
        <v>69.313544614958488</v>
      </c>
      <c r="P725" s="5">
        <v>62.773132045575139</v>
      </c>
      <c r="Q725" s="5">
        <v>71.496244744705862</v>
      </c>
      <c r="R725" s="5">
        <v>70.537966815051249</v>
      </c>
      <c r="S725" s="5">
        <v>64.397297666680075</v>
      </c>
      <c r="T725" s="5">
        <v>69.84118119926643</v>
      </c>
      <c r="U725" s="5">
        <v>69.628971928536572</v>
      </c>
      <c r="V725" s="5">
        <v>65.608179416562336</v>
      </c>
      <c r="W725" s="5">
        <v>67.93534051362893</v>
      </c>
      <c r="X725" s="5">
        <v>68.26734146408478</v>
      </c>
      <c r="Y725" s="5">
        <v>64.119594241450798</v>
      </c>
      <c r="Z725" s="3">
        <f t="shared" si="176"/>
        <v>8.1242324815804494</v>
      </c>
      <c r="AA725" s="3">
        <f t="shared" si="177"/>
        <v>7.8232408038285044</v>
      </c>
      <c r="AB725" s="3">
        <f t="shared" si="178"/>
        <v>7.3022943317767854</v>
      </c>
      <c r="AC725" s="3">
        <f t="shared" si="179"/>
        <v>8.6641054105125903</v>
      </c>
      <c r="AD725" s="3">
        <f t="shared" si="180"/>
        <v>7.0989470780257875</v>
      </c>
      <c r="AE725" s="3">
        <f t="shared" si="181"/>
        <v>4.2330017827040933</v>
      </c>
      <c r="AF725" s="3">
        <f t="shared" si="182"/>
        <v>3.8157462721781314</v>
      </c>
      <c r="AG725" s="18">
        <f t="shared" si="183"/>
        <v>2.2532685957950775</v>
      </c>
      <c r="AH725" s="3">
        <f t="shared" si="184"/>
        <v>5.8709638857853719</v>
      </c>
      <c r="AI725" s="3">
        <f t="shared" si="185"/>
        <v>1.4388794866097214</v>
      </c>
      <c r="AJ725" s="3">
        <f t="shared" si="186"/>
        <v>2.1236928411292411</v>
      </c>
      <c r="AK725" s="3">
        <f t="shared" si="187"/>
        <v>0.95827792965461356</v>
      </c>
      <c r="AL725" s="3">
        <f t="shared" si="188"/>
        <v>0.21220927072985774</v>
      </c>
      <c r="AM725" s="3">
        <f t="shared" si="189"/>
        <v>-0.33200095045584987</v>
      </c>
      <c r="AN725" t="str">
        <f t="shared" si="190"/>
        <v/>
      </c>
      <c r="AO725" t="str">
        <f t="shared" si="191"/>
        <v/>
      </c>
    </row>
    <row r="726" spans="1:41" s="12" customFormat="1">
      <c r="A726" s="1">
        <v>184</v>
      </c>
      <c r="B726" s="12" t="s">
        <v>41</v>
      </c>
      <c r="C726" s="12" t="s">
        <v>127</v>
      </c>
      <c r="D726"/>
      <c r="E726" s="5">
        <v>71.127565926199338</v>
      </c>
      <c r="F726" s="5">
        <v>68.875682666736765</v>
      </c>
      <c r="G726" s="5">
        <v>63.141959874225073</v>
      </c>
      <c r="H726" s="5">
        <v>70.7820530917691</v>
      </c>
      <c r="I726" s="5">
        <v>69.829379020503438</v>
      </c>
      <c r="J726" s="5">
        <v>62.810217831237409</v>
      </c>
      <c r="K726" s="5">
        <v>70.727976571563758</v>
      </c>
      <c r="L726" s="5">
        <v>70.285710718989918</v>
      </c>
      <c r="M726" s="5">
        <v>63.70344892486785</v>
      </c>
      <c r="N726" s="5">
        <v>70.462900799873239</v>
      </c>
      <c r="O726" s="5">
        <v>70.63477871151656</v>
      </c>
      <c r="P726" s="5">
        <v>63.982568630724977</v>
      </c>
      <c r="Q726" s="5">
        <v>71.762059002858905</v>
      </c>
      <c r="R726" s="5">
        <v>71.069688612077968</v>
      </c>
      <c r="S726" s="5">
        <v>64.62815281750575</v>
      </c>
      <c r="T726" s="5">
        <v>70.176350206462303</v>
      </c>
      <c r="U726" s="5">
        <v>70.488503454933621</v>
      </c>
      <c r="V726" s="5">
        <v>64.303409341281949</v>
      </c>
      <c r="W726" s="5">
        <v>68.261015192784527</v>
      </c>
      <c r="X726" s="5">
        <v>68.806787562754423</v>
      </c>
      <c r="Y726" s="5">
        <v>65.433219649372532</v>
      </c>
      <c r="Z726" s="3">
        <f t="shared" si="176"/>
        <v>7.9856060519742655</v>
      </c>
      <c r="AA726" s="3">
        <f t="shared" si="177"/>
        <v>7.9718352605316909</v>
      </c>
      <c r="AB726" s="3">
        <f t="shared" si="178"/>
        <v>7.0245276466959083</v>
      </c>
      <c r="AC726" s="3">
        <f t="shared" si="179"/>
        <v>6.4803321691482623</v>
      </c>
      <c r="AD726" s="3">
        <f t="shared" si="180"/>
        <v>7.1339061853531547</v>
      </c>
      <c r="AE726" s="3">
        <f t="shared" si="181"/>
        <v>5.8729408651803539</v>
      </c>
      <c r="AF726" s="3">
        <f t="shared" si="182"/>
        <v>2.8277955434119946</v>
      </c>
      <c r="AG726" s="18">
        <f t="shared" si="183"/>
        <v>2.2518832594625735</v>
      </c>
      <c r="AH726" s="3">
        <f t="shared" si="184"/>
        <v>5.733722792511692</v>
      </c>
      <c r="AI726" s="3">
        <f t="shared" si="185"/>
        <v>0.44226585257383988</v>
      </c>
      <c r="AJ726" s="3">
        <f t="shared" si="186"/>
        <v>-0.17187791164332111</v>
      </c>
      <c r="AK726" s="3">
        <f t="shared" si="187"/>
        <v>0.69237039078093687</v>
      </c>
      <c r="AL726" s="3">
        <f t="shared" si="188"/>
        <v>-0.31215324847131853</v>
      </c>
      <c r="AM726" s="3">
        <f t="shared" si="189"/>
        <v>-0.54577236996989598</v>
      </c>
      <c r="AN726" t="str">
        <f t="shared" si="190"/>
        <v/>
      </c>
      <c r="AO726" t="str">
        <f t="shared" si="191"/>
        <v/>
      </c>
    </row>
    <row r="727" spans="1:41">
      <c r="A727" s="2">
        <v>248</v>
      </c>
      <c r="B727" t="s">
        <v>27</v>
      </c>
      <c r="C727" t="s">
        <v>129</v>
      </c>
      <c r="E727" s="5">
        <v>71.567204211505967</v>
      </c>
      <c r="F727" s="5">
        <v>71.747843400342674</v>
      </c>
      <c r="G727" s="5">
        <v>63.490411869067742</v>
      </c>
      <c r="H727" s="5">
        <v>72.480840321295716</v>
      </c>
      <c r="I727" s="5">
        <v>70.973407474682645</v>
      </c>
      <c r="J727" s="5">
        <v>65.023229952497672</v>
      </c>
      <c r="K727" s="5">
        <v>72.947388025958645</v>
      </c>
      <c r="L727" s="5">
        <v>72.072610294270461</v>
      </c>
      <c r="M727" s="5">
        <v>65.840240277705092</v>
      </c>
      <c r="N727" s="5">
        <v>72.747118802602245</v>
      </c>
      <c r="O727" s="5">
        <v>72.103690768236703</v>
      </c>
      <c r="P727" s="5">
        <v>65.593662281828017</v>
      </c>
      <c r="Q727" s="5">
        <v>72.01577335491092</v>
      </c>
      <c r="R727" s="5">
        <v>69.760962441232664</v>
      </c>
      <c r="S727" s="5">
        <v>64.72528109762888</v>
      </c>
      <c r="T727" s="5">
        <v>68.913225450107831</v>
      </c>
      <c r="U727" s="5">
        <v>69.555630339623946</v>
      </c>
      <c r="V727" s="5">
        <v>64.389403452314411</v>
      </c>
      <c r="W727" s="5">
        <v>66.549093581348458</v>
      </c>
      <c r="X727" s="5">
        <v>67.36967604374091</v>
      </c>
      <c r="Y727" s="5">
        <v>65.769597137528649</v>
      </c>
      <c r="Z727" s="3">
        <f t="shared" si="176"/>
        <v>8.0767923424382246</v>
      </c>
      <c r="AA727" s="3">
        <f t="shared" si="177"/>
        <v>7.4576103687980435</v>
      </c>
      <c r="AB727" s="3">
        <f t="shared" si="178"/>
        <v>7.1071477482535528</v>
      </c>
      <c r="AC727" s="3">
        <f t="shared" si="179"/>
        <v>7.1534565207742276</v>
      </c>
      <c r="AD727" s="3">
        <f t="shared" si="180"/>
        <v>7.2904922572820396</v>
      </c>
      <c r="AE727" s="3">
        <f t="shared" si="181"/>
        <v>4.5238219977934193</v>
      </c>
      <c r="AF727" s="3">
        <f t="shared" si="182"/>
        <v>0.77949644381980931</v>
      </c>
      <c r="AG727" s="18">
        <f t="shared" si="183"/>
        <v>-0.18063918883670738</v>
      </c>
      <c r="AH727" s="3">
        <f t="shared" si="184"/>
        <v>8.257431531274932</v>
      </c>
      <c r="AI727" s="3">
        <f t="shared" si="185"/>
        <v>0.87477773168818374</v>
      </c>
      <c r="AJ727" s="3">
        <f t="shared" si="186"/>
        <v>0.64342803436554163</v>
      </c>
      <c r="AK727" s="3">
        <f t="shared" si="187"/>
        <v>2.2548109136782557</v>
      </c>
      <c r="AL727" s="3">
        <f t="shared" si="188"/>
        <v>-0.64240488951611496</v>
      </c>
      <c r="AM727" s="3">
        <f t="shared" si="189"/>
        <v>-0.82058246239245136</v>
      </c>
      <c r="AN727" t="str">
        <f t="shared" si="190"/>
        <v/>
      </c>
      <c r="AO727" t="str">
        <f t="shared" si="191"/>
        <v/>
      </c>
    </row>
    <row r="728" spans="1:41">
      <c r="A728" s="1">
        <v>310</v>
      </c>
      <c r="B728" t="s">
        <v>30</v>
      </c>
      <c r="C728" t="s">
        <v>129</v>
      </c>
      <c r="E728" s="5">
        <v>74.116456783215213</v>
      </c>
      <c r="F728" s="5">
        <v>67.237447200682141</v>
      </c>
      <c r="G728" s="5">
        <v>62.044931458943474</v>
      </c>
      <c r="H728" s="5">
        <v>73.797614561838685</v>
      </c>
      <c r="I728" s="5">
        <v>67.603799128033174</v>
      </c>
      <c r="J728" s="5">
        <v>60.807510553638963</v>
      </c>
      <c r="K728" s="5">
        <v>73.762192989571744</v>
      </c>
      <c r="L728" s="5">
        <v>68.610470640126039</v>
      </c>
      <c r="M728" s="5">
        <v>62.131600546553003</v>
      </c>
      <c r="N728" s="5">
        <v>73.041886026722722</v>
      </c>
      <c r="O728" s="5">
        <v>69.084039364259766</v>
      </c>
      <c r="P728" s="5">
        <v>62.986394210888967</v>
      </c>
      <c r="Q728" s="5">
        <v>71.982478424259796</v>
      </c>
      <c r="R728" s="5">
        <v>69.198777760924187</v>
      </c>
      <c r="S728" s="5">
        <v>63.248418259835383</v>
      </c>
      <c r="T728" s="5">
        <v>66.90650307725646</v>
      </c>
      <c r="U728" s="5">
        <v>67.874399884281132</v>
      </c>
      <c r="V728" s="5">
        <v>63.541862929822308</v>
      </c>
      <c r="W728" s="5">
        <v>66.146326783432485</v>
      </c>
      <c r="X728" s="5">
        <v>66.774881192582171</v>
      </c>
      <c r="Y728" s="5">
        <v>63.098560602275128</v>
      </c>
      <c r="Z728" s="3">
        <f t="shared" si="176"/>
        <v>12.07152532427174</v>
      </c>
      <c r="AA728" s="3">
        <f t="shared" si="177"/>
        <v>12.990104008199722</v>
      </c>
      <c r="AB728" s="3">
        <f t="shared" si="178"/>
        <v>11.630592443018742</v>
      </c>
      <c r="AC728" s="3">
        <f t="shared" si="179"/>
        <v>10.055491815833754</v>
      </c>
      <c r="AD728" s="3">
        <f t="shared" si="180"/>
        <v>8.7340601644244131</v>
      </c>
      <c r="AE728" s="3">
        <f t="shared" si="181"/>
        <v>3.3646401474341516</v>
      </c>
      <c r="AF728" s="3">
        <f t="shared" si="182"/>
        <v>3.0477661811573569</v>
      </c>
      <c r="AG728" s="18">
        <f t="shared" si="183"/>
        <v>6.8790095825330724</v>
      </c>
      <c r="AH728" s="3">
        <f t="shared" si="184"/>
        <v>5.1925157417386671</v>
      </c>
      <c r="AI728" s="3">
        <f t="shared" si="185"/>
        <v>5.1517223494457056</v>
      </c>
      <c r="AJ728" s="3">
        <f t="shared" si="186"/>
        <v>3.9578466624629556</v>
      </c>
      <c r="AK728" s="3">
        <f t="shared" si="187"/>
        <v>2.7837006633356083</v>
      </c>
      <c r="AL728" s="3">
        <f t="shared" si="188"/>
        <v>-0.96789680702467251</v>
      </c>
      <c r="AM728" s="3">
        <f t="shared" si="189"/>
        <v>-0.62855440914968597</v>
      </c>
      <c r="AN728" t="str">
        <f t="shared" si="190"/>
        <v/>
      </c>
      <c r="AO728" t="str">
        <f t="shared" si="191"/>
        <v/>
      </c>
    </row>
    <row r="729" spans="1:41">
      <c r="A729" s="1">
        <v>499</v>
      </c>
      <c r="B729" t="s">
        <v>32</v>
      </c>
      <c r="C729" t="s">
        <v>129</v>
      </c>
      <c r="E729" s="5">
        <v>67.737577444133493</v>
      </c>
      <c r="F729" s="5">
        <v>67.553482513293247</v>
      </c>
      <c r="G729" s="5">
        <v>61.341954234031817</v>
      </c>
      <c r="H729" s="5">
        <v>68.264662993355046</v>
      </c>
      <c r="I729" s="5">
        <v>66.851435100412033</v>
      </c>
      <c r="J729" s="5">
        <v>60.195322100407367</v>
      </c>
      <c r="K729" s="5">
        <v>68.589655434750384</v>
      </c>
      <c r="L729" s="5">
        <v>66.190327243366937</v>
      </c>
      <c r="M729" s="5">
        <v>60.146635371314751</v>
      </c>
      <c r="N729" s="5">
        <v>66.699136386350119</v>
      </c>
      <c r="O729" s="5">
        <v>65.824381950056122</v>
      </c>
      <c r="P729" s="5">
        <v>59.601455693775208</v>
      </c>
      <c r="Q729" s="5">
        <v>68.039119172984897</v>
      </c>
      <c r="R729" s="5">
        <v>68.153302331686092</v>
      </c>
      <c r="S729" s="5">
        <v>60.105631085790613</v>
      </c>
      <c r="T729" s="5">
        <v>65.94233544977341</v>
      </c>
      <c r="U729" s="5">
        <v>67.938195861564168</v>
      </c>
      <c r="V729" s="5">
        <v>61.991202177051093</v>
      </c>
      <c r="W729" s="5">
        <v>65.534179826725349</v>
      </c>
      <c r="X729" s="5">
        <v>66.786326663818699</v>
      </c>
      <c r="Y729" s="5">
        <v>63.545688161834093</v>
      </c>
      <c r="Z729" s="3">
        <f t="shared" si="176"/>
        <v>6.3956232101016752</v>
      </c>
      <c r="AA729" s="3">
        <f t="shared" si="177"/>
        <v>8.0693408929476789</v>
      </c>
      <c r="AB729" s="3">
        <f t="shared" si="178"/>
        <v>8.4430200634356325</v>
      </c>
      <c r="AC729" s="3">
        <f t="shared" si="179"/>
        <v>7.0976806925749116</v>
      </c>
      <c r="AD729" s="3">
        <f t="shared" si="180"/>
        <v>7.9334880871942843</v>
      </c>
      <c r="AE729" s="3">
        <f t="shared" si="181"/>
        <v>3.9511332727223163</v>
      </c>
      <c r="AF729" s="3">
        <f t="shared" si="182"/>
        <v>1.9884916648912565</v>
      </c>
      <c r="AG729" s="18">
        <f t="shared" si="183"/>
        <v>0.18409493084024575</v>
      </c>
      <c r="AH729" s="3">
        <f t="shared" si="184"/>
        <v>6.2115282792614295</v>
      </c>
      <c r="AI729" s="3">
        <f t="shared" si="185"/>
        <v>2.3993281913834466</v>
      </c>
      <c r="AJ729" s="3">
        <f t="shared" si="186"/>
        <v>0.87475443629399763</v>
      </c>
      <c r="AK729" s="3">
        <f t="shared" si="187"/>
        <v>-0.114183158701195</v>
      </c>
      <c r="AL729" s="3">
        <f t="shared" si="188"/>
        <v>-1.9958604117907583</v>
      </c>
      <c r="AM729" s="3">
        <f t="shared" si="189"/>
        <v>-1.2521468370933491</v>
      </c>
      <c r="AN729" t="str">
        <f t="shared" si="190"/>
        <v/>
      </c>
      <c r="AO729" t="str">
        <f t="shared" si="191"/>
        <v/>
      </c>
    </row>
    <row r="730" spans="1:41">
      <c r="A730" s="1">
        <v>61</v>
      </c>
      <c r="B730" t="s">
        <v>33</v>
      </c>
      <c r="C730" t="s">
        <v>129</v>
      </c>
      <c r="E730" s="5">
        <v>67.071162531116556</v>
      </c>
      <c r="F730" s="5">
        <v>67.112050179304887</v>
      </c>
      <c r="G730" s="5">
        <v>61.017313892169952</v>
      </c>
      <c r="H730" s="5">
        <v>67.703859339599333</v>
      </c>
      <c r="I730" s="5">
        <v>66.958096980611472</v>
      </c>
      <c r="J730" s="5">
        <v>60.966864063587877</v>
      </c>
      <c r="K730" s="5">
        <v>67.755471169119105</v>
      </c>
      <c r="L730" s="5">
        <v>66.36788650122898</v>
      </c>
      <c r="M730" s="5">
        <v>61.174240964004838</v>
      </c>
      <c r="N730" s="5">
        <v>66.647914290611055</v>
      </c>
      <c r="O730" s="5">
        <v>66.218283996684562</v>
      </c>
      <c r="P730" s="5">
        <v>61.164693060405718</v>
      </c>
      <c r="Q730" s="5">
        <v>67.303084934511148</v>
      </c>
      <c r="R730" s="5">
        <v>67.255731463507146</v>
      </c>
      <c r="S730" s="5">
        <v>61.967837970516953</v>
      </c>
      <c r="T730" s="5">
        <v>66.562955075965604</v>
      </c>
      <c r="U730" s="5">
        <v>67.724594604400906</v>
      </c>
      <c r="V730" s="5">
        <v>62.463598750112283</v>
      </c>
      <c r="W730" s="5">
        <v>64.961001843103389</v>
      </c>
      <c r="X730" s="5">
        <v>66.418328755320573</v>
      </c>
      <c r="Y730" s="5">
        <v>62.970048719123177</v>
      </c>
      <c r="Z730" s="3">
        <f t="shared" si="176"/>
        <v>6.0538486389466044</v>
      </c>
      <c r="AA730" s="3">
        <f t="shared" si="177"/>
        <v>6.7369952760114558</v>
      </c>
      <c r="AB730" s="3">
        <f t="shared" si="178"/>
        <v>6.5812302051142666</v>
      </c>
      <c r="AC730" s="3">
        <f t="shared" si="179"/>
        <v>5.4832212302053378</v>
      </c>
      <c r="AD730" s="3">
        <f t="shared" si="180"/>
        <v>5.3352469639941944</v>
      </c>
      <c r="AE730" s="3">
        <f t="shared" si="181"/>
        <v>4.0993563258533214</v>
      </c>
      <c r="AF730" s="3">
        <f t="shared" si="182"/>
        <v>1.9909531239802121</v>
      </c>
      <c r="AG730" s="18">
        <f t="shared" si="183"/>
        <v>-4.0887648188331127E-2</v>
      </c>
      <c r="AH730" s="3">
        <f t="shared" si="184"/>
        <v>6.0947362871349355</v>
      </c>
      <c r="AI730" s="3">
        <f t="shared" si="185"/>
        <v>1.387584667890124</v>
      </c>
      <c r="AJ730" s="3">
        <f t="shared" si="186"/>
        <v>0.42963029392649332</v>
      </c>
      <c r="AK730" s="3">
        <f t="shared" si="187"/>
        <v>4.7353471004001335E-2</v>
      </c>
      <c r="AL730" s="3">
        <f t="shared" si="188"/>
        <v>-1.1616395284353018</v>
      </c>
      <c r="AM730" s="3">
        <f t="shared" si="189"/>
        <v>-1.4573269122171837</v>
      </c>
      <c r="AN730" t="str">
        <f t="shared" si="190"/>
        <v/>
      </c>
      <c r="AO730" t="str">
        <f t="shared" si="191"/>
        <v/>
      </c>
    </row>
    <row r="731" spans="1:41">
      <c r="A731" s="1">
        <v>562</v>
      </c>
      <c r="B731" t="s">
        <v>34</v>
      </c>
      <c r="C731" t="s">
        <v>129</v>
      </c>
      <c r="E731" s="5">
        <v>67.113598768584211</v>
      </c>
      <c r="F731" s="5">
        <v>67.028072040037415</v>
      </c>
      <c r="G731" s="5">
        <v>60.828671627075863</v>
      </c>
      <c r="H731" s="5">
        <v>68.4618161040773</v>
      </c>
      <c r="I731" s="5">
        <v>66.183409708547913</v>
      </c>
      <c r="J731" s="5">
        <v>61.041216244006968</v>
      </c>
      <c r="K731" s="5">
        <v>67.279514566511537</v>
      </c>
      <c r="L731" s="5">
        <v>66.250432162303227</v>
      </c>
      <c r="M731" s="5">
        <v>60.575354837540672</v>
      </c>
      <c r="N731" s="5">
        <v>68.178284225014082</v>
      </c>
      <c r="O731" s="5">
        <v>67.410928337554751</v>
      </c>
      <c r="P731" s="5">
        <v>61.137825169425923</v>
      </c>
      <c r="Q731" s="5">
        <v>68.221445141713261</v>
      </c>
      <c r="R731" s="5">
        <v>66.502681471382715</v>
      </c>
      <c r="S731" s="5">
        <v>62.455260116828669</v>
      </c>
      <c r="T731" s="5">
        <v>65.640872609128223</v>
      </c>
      <c r="U731" s="5">
        <v>67.206360591983668</v>
      </c>
      <c r="V731" s="5">
        <v>62.485236771841741</v>
      </c>
      <c r="W731" s="5">
        <v>65.543253579288717</v>
      </c>
      <c r="X731" s="5">
        <v>66.468701382637249</v>
      </c>
      <c r="Y731" s="5">
        <v>62.491534613863962</v>
      </c>
      <c r="Z731" s="3">
        <f t="shared" si="176"/>
        <v>6.2849271415083479</v>
      </c>
      <c r="AA731" s="3">
        <f t="shared" si="177"/>
        <v>7.4205998600703325</v>
      </c>
      <c r="AB731" s="3">
        <f t="shared" si="178"/>
        <v>6.7041597289708648</v>
      </c>
      <c r="AC731" s="3">
        <f t="shared" si="179"/>
        <v>7.0404590555881583</v>
      </c>
      <c r="AD731" s="3">
        <f t="shared" si="180"/>
        <v>5.7661850248845923</v>
      </c>
      <c r="AE731" s="3">
        <f t="shared" si="181"/>
        <v>3.1556358372864821</v>
      </c>
      <c r="AF731" s="3">
        <f t="shared" si="182"/>
        <v>3.0517189654247545</v>
      </c>
      <c r="AG731" s="18">
        <f t="shared" si="183"/>
        <v>8.5526728546795994E-2</v>
      </c>
      <c r="AH731" s="3">
        <f t="shared" si="184"/>
        <v>6.1994004129615519</v>
      </c>
      <c r="AI731" s="3">
        <f t="shared" si="185"/>
        <v>1.0290824042083102</v>
      </c>
      <c r="AJ731" s="3">
        <f t="shared" si="186"/>
        <v>0.76735588745933114</v>
      </c>
      <c r="AK731" s="3">
        <f t="shared" si="187"/>
        <v>1.7187636703305458</v>
      </c>
      <c r="AL731" s="3">
        <f t="shared" si="188"/>
        <v>-1.5654879828554442</v>
      </c>
      <c r="AM731" s="3">
        <f t="shared" si="189"/>
        <v>-0.92544780334853272</v>
      </c>
      <c r="AN731" t="str">
        <f t="shared" si="190"/>
        <v/>
      </c>
      <c r="AO731" t="str">
        <f t="shared" si="191"/>
        <v/>
      </c>
    </row>
    <row r="732" spans="1:41">
      <c r="A732" s="1">
        <v>436</v>
      </c>
      <c r="B732" t="s">
        <v>35</v>
      </c>
      <c r="C732" t="s">
        <v>129</v>
      </c>
      <c r="E732" s="5">
        <v>66.868989745185715</v>
      </c>
      <c r="F732" s="5">
        <v>66.902075610175572</v>
      </c>
      <c r="G732" s="5">
        <v>60.633009431880858</v>
      </c>
      <c r="H732" s="5">
        <v>67.522530600302261</v>
      </c>
      <c r="I732" s="5">
        <v>68.293591015708557</v>
      </c>
      <c r="J732" s="5">
        <v>61.064631922621729</v>
      </c>
      <c r="K732" s="5">
        <v>67.40512685510717</v>
      </c>
      <c r="L732" s="5">
        <v>67.336191189344063</v>
      </c>
      <c r="M732" s="5">
        <v>60.611464097775809</v>
      </c>
      <c r="N732" s="5">
        <v>66.851361759597253</v>
      </c>
      <c r="O732" s="5">
        <v>67.008061923777134</v>
      </c>
      <c r="P732" s="5">
        <v>61.156638696629877</v>
      </c>
      <c r="Q732" s="5">
        <v>66.619436723522767</v>
      </c>
      <c r="R732" s="5">
        <v>68.079147850231394</v>
      </c>
      <c r="S732" s="5">
        <v>63.017345148908852</v>
      </c>
      <c r="T732" s="5">
        <v>64.257426111883944</v>
      </c>
      <c r="U732" s="5">
        <v>66.970634903920214</v>
      </c>
      <c r="V732" s="5">
        <v>65.900548241938054</v>
      </c>
      <c r="W732" s="5">
        <v>64.892766319898371</v>
      </c>
      <c r="X732" s="5">
        <v>67.138113990400072</v>
      </c>
      <c r="Y732" s="5">
        <v>65.859459666982843</v>
      </c>
      <c r="Z732" s="3">
        <f t="shared" si="176"/>
        <v>6.2359803133048572</v>
      </c>
      <c r="AA732" s="3">
        <f t="shared" si="177"/>
        <v>6.4578986776805323</v>
      </c>
      <c r="AB732" s="3">
        <f t="shared" si="178"/>
        <v>6.7936627573313615</v>
      </c>
      <c r="AC732" s="3">
        <f t="shared" si="179"/>
        <v>5.6947230629673768</v>
      </c>
      <c r="AD732" s="3">
        <f t="shared" si="180"/>
        <v>3.6020915746139153</v>
      </c>
      <c r="AE732" s="3">
        <f t="shared" si="181"/>
        <v>-1.6431221300541097</v>
      </c>
      <c r="AF732" s="3">
        <f t="shared" si="182"/>
        <v>-0.96669334708447252</v>
      </c>
      <c r="AG732" s="18">
        <f t="shared" si="183"/>
        <v>-3.3085864989857328E-2</v>
      </c>
      <c r="AH732" s="3">
        <f t="shared" si="184"/>
        <v>6.2690661782947146</v>
      </c>
      <c r="AI732" s="3">
        <f t="shared" si="185"/>
        <v>6.8935665763106613E-2</v>
      </c>
      <c r="AJ732" s="3">
        <f t="shared" si="186"/>
        <v>-0.15670016417988109</v>
      </c>
      <c r="AK732" s="3">
        <f t="shared" si="187"/>
        <v>-1.4597111267086262</v>
      </c>
      <c r="AL732" s="3">
        <f t="shared" si="188"/>
        <v>-2.7132087920362693</v>
      </c>
      <c r="AM732" s="3">
        <f t="shared" si="189"/>
        <v>-2.245347670501701</v>
      </c>
      <c r="AN732" t="str">
        <f t="shared" si="190"/>
        <v/>
      </c>
      <c r="AO732" t="str">
        <f t="shared" si="191"/>
        <v>BI-RUI-P013LD</v>
      </c>
    </row>
    <row r="733" spans="1:41">
      <c r="A733" s="1">
        <v>373</v>
      </c>
      <c r="B733" t="s">
        <v>36</v>
      </c>
      <c r="C733" t="s">
        <v>129</v>
      </c>
      <c r="E733" s="5">
        <v>65.493585992620396</v>
      </c>
      <c r="F733" s="5">
        <v>64.47874601957156</v>
      </c>
      <c r="G733" s="5">
        <v>60.096736771542112</v>
      </c>
      <c r="H733" s="5">
        <v>65.772041699084369</v>
      </c>
      <c r="I733" s="5">
        <v>65.718469477008966</v>
      </c>
      <c r="J733" s="5">
        <v>60.33695897375533</v>
      </c>
      <c r="K733" s="5">
        <v>65.830310534911746</v>
      </c>
      <c r="L733" s="5">
        <v>66.080964959847279</v>
      </c>
      <c r="M733" s="5">
        <v>59.8077839995277</v>
      </c>
      <c r="N733" s="5">
        <v>66.006187593924622</v>
      </c>
      <c r="O733" s="5">
        <v>66.73838722773398</v>
      </c>
      <c r="P733" s="5">
        <v>61.242368865956713</v>
      </c>
      <c r="Q733" s="5">
        <v>66.005517364569016</v>
      </c>
      <c r="R733" s="5">
        <v>65.499771255010131</v>
      </c>
      <c r="S733" s="5">
        <v>62.789349900701772</v>
      </c>
      <c r="T733" s="5">
        <v>64.554562939390095</v>
      </c>
      <c r="U733" s="5">
        <v>67.919236558838577</v>
      </c>
      <c r="V733" s="5">
        <v>65.409294317128911</v>
      </c>
      <c r="W733" s="5">
        <v>64.104160874067048</v>
      </c>
      <c r="X733" s="5">
        <v>67.341343610875825</v>
      </c>
      <c r="Y733" s="5">
        <v>65.66573203009645</v>
      </c>
      <c r="Z733" s="3">
        <f t="shared" si="176"/>
        <v>5.3968492210782841</v>
      </c>
      <c r="AA733" s="3">
        <f t="shared" si="177"/>
        <v>5.435082725329039</v>
      </c>
      <c r="AB733" s="3">
        <f t="shared" si="178"/>
        <v>6.0225265353840456</v>
      </c>
      <c r="AC733" s="3">
        <f t="shared" si="179"/>
        <v>4.7638187279679087</v>
      </c>
      <c r="AD733" s="3">
        <f t="shared" si="180"/>
        <v>3.2161674638672437</v>
      </c>
      <c r="AE733" s="3">
        <f t="shared" si="181"/>
        <v>-0.85473137773881547</v>
      </c>
      <c r="AF733" s="3">
        <f t="shared" si="182"/>
        <v>-1.5615711560294017</v>
      </c>
      <c r="AG733" s="18">
        <f t="shared" si="183"/>
        <v>1.0148399730488364</v>
      </c>
      <c r="AH733" s="3">
        <f t="shared" si="184"/>
        <v>4.3820092480294477</v>
      </c>
      <c r="AI733" s="3">
        <f t="shared" si="185"/>
        <v>-0.25065442493553292</v>
      </c>
      <c r="AJ733" s="3">
        <f t="shared" si="186"/>
        <v>-0.73219963380935837</v>
      </c>
      <c r="AK733" s="3">
        <f t="shared" si="187"/>
        <v>0.50574610955888488</v>
      </c>
      <c r="AL733" s="3">
        <f t="shared" si="188"/>
        <v>-3.3646736194484816</v>
      </c>
      <c r="AM733" s="3">
        <f t="shared" si="189"/>
        <v>-3.2371827368087764</v>
      </c>
      <c r="AN733" t="str">
        <f t="shared" si="190"/>
        <v/>
      </c>
      <c r="AO733" t="str">
        <f t="shared" si="191"/>
        <v>BI-RUI-P013LD</v>
      </c>
    </row>
    <row r="734" spans="1:41">
      <c r="A734" s="1">
        <v>124</v>
      </c>
      <c r="B734" t="s">
        <v>37</v>
      </c>
      <c r="C734" t="s">
        <v>129</v>
      </c>
      <c r="E734" s="5">
        <v>65.658037840272385</v>
      </c>
      <c r="F734" s="5">
        <v>65.658059093443654</v>
      </c>
      <c r="G734" s="5">
        <v>61.730995245876663</v>
      </c>
      <c r="H734" s="5">
        <v>65.304210149064644</v>
      </c>
      <c r="I734" s="5">
        <v>65.190585276850399</v>
      </c>
      <c r="J734" s="5">
        <v>60.555025363413137</v>
      </c>
      <c r="K734" s="5">
        <v>64.915771438480192</v>
      </c>
      <c r="L734" s="5">
        <v>64.71962184658571</v>
      </c>
      <c r="M734" s="5">
        <v>60.549623104113039</v>
      </c>
      <c r="N734" s="5">
        <v>64.835482342397967</v>
      </c>
      <c r="O734" s="5">
        <v>65.203141140917069</v>
      </c>
      <c r="P734" s="5">
        <v>59.737648877801149</v>
      </c>
      <c r="Q734" s="5">
        <v>65.00725628119514</v>
      </c>
      <c r="R734" s="5">
        <v>64.74418009206444</v>
      </c>
      <c r="S734" s="5">
        <v>60.947722328835923</v>
      </c>
      <c r="T734" s="5">
        <v>64.07142552304586</v>
      </c>
      <c r="U734" s="5">
        <v>66.604696853528495</v>
      </c>
      <c r="V734" s="5">
        <v>61.493899700203663</v>
      </c>
      <c r="W734" s="5">
        <v>63.79589606332199</v>
      </c>
      <c r="X734" s="5">
        <v>64.837058670373125</v>
      </c>
      <c r="Y734" s="5">
        <v>62.074869174877698</v>
      </c>
      <c r="Z734" s="3">
        <f t="shared" si="176"/>
        <v>3.9270425943957221</v>
      </c>
      <c r="AA734" s="3">
        <f t="shared" si="177"/>
        <v>4.7491847856515079</v>
      </c>
      <c r="AB734" s="3">
        <f t="shared" si="178"/>
        <v>4.3661483343671534</v>
      </c>
      <c r="AC734" s="3">
        <f t="shared" si="179"/>
        <v>5.0978334645968175</v>
      </c>
      <c r="AD734" s="3">
        <f t="shared" si="180"/>
        <v>4.0595339523592173</v>
      </c>
      <c r="AE734" s="3">
        <f t="shared" si="181"/>
        <v>2.5775258228421976</v>
      </c>
      <c r="AF734" s="3">
        <f t="shared" si="182"/>
        <v>1.7210268884442925</v>
      </c>
      <c r="AG734" s="18">
        <f t="shared" si="183"/>
        <v>-2.1253171269108861E-5</v>
      </c>
      <c r="AH734" s="3">
        <f t="shared" si="184"/>
        <v>3.9270638475669912</v>
      </c>
      <c r="AI734" s="3">
        <f t="shared" si="185"/>
        <v>0.196149591894482</v>
      </c>
      <c r="AJ734" s="3">
        <f t="shared" si="186"/>
        <v>-0.36765879851910199</v>
      </c>
      <c r="AK734" s="3">
        <f t="shared" si="187"/>
        <v>0.2630761891307003</v>
      </c>
      <c r="AL734" s="3">
        <f t="shared" si="188"/>
        <v>-2.5332713304826342</v>
      </c>
      <c r="AM734" s="3">
        <f t="shared" si="189"/>
        <v>-1.0411626070511346</v>
      </c>
      <c r="AN734" t="str">
        <f t="shared" si="190"/>
        <v/>
      </c>
      <c r="AO734" t="str">
        <f t="shared" si="191"/>
        <v>BI-RUI-P013LD</v>
      </c>
    </row>
    <row r="735" spans="1:41">
      <c r="A735" s="1">
        <v>745</v>
      </c>
      <c r="B735" t="s">
        <v>38</v>
      </c>
      <c r="C735" t="s">
        <v>129</v>
      </c>
      <c r="E735" s="5">
        <v>63.683315323932597</v>
      </c>
      <c r="F735" s="5">
        <v>63.322777040846972</v>
      </c>
      <c r="G735" s="5">
        <v>58.821003718182148</v>
      </c>
      <c r="H735" s="5">
        <v>63.091394846059231</v>
      </c>
      <c r="I735" s="5">
        <v>64.286346217426996</v>
      </c>
      <c r="J735" s="5">
        <v>60.509989345052361</v>
      </c>
      <c r="K735" s="5">
        <v>66.535549117328983</v>
      </c>
      <c r="L735" s="5">
        <v>65.358374400406973</v>
      </c>
      <c r="M735" s="5">
        <v>58.853360615904407</v>
      </c>
      <c r="N735" s="5">
        <v>68.144696387860435</v>
      </c>
      <c r="O735" s="5">
        <v>68.540650834363859</v>
      </c>
      <c r="P735" s="5">
        <v>60.415269626122409</v>
      </c>
      <c r="Q735" s="5">
        <v>68.194004522276956</v>
      </c>
      <c r="R735" s="5">
        <v>66.167970015462615</v>
      </c>
      <c r="S735" s="5">
        <v>62.406361143350281</v>
      </c>
      <c r="T735" s="5">
        <v>64.733884758277355</v>
      </c>
      <c r="U735" s="5">
        <v>63.773024025818017</v>
      </c>
      <c r="V735" s="5">
        <v>60.91276004807596</v>
      </c>
      <c r="W735" s="5">
        <v>60.802146533794243</v>
      </c>
      <c r="X735" s="5">
        <v>62.479524512336447</v>
      </c>
      <c r="Y735" s="5">
        <v>60.751948001035643</v>
      </c>
      <c r="Z735" s="3">
        <f t="shared" si="176"/>
        <v>4.862311605750449</v>
      </c>
      <c r="AA735" s="3">
        <f t="shared" si="177"/>
        <v>2.5814055010068699</v>
      </c>
      <c r="AB735" s="3">
        <f t="shared" si="178"/>
        <v>7.6821885014245765</v>
      </c>
      <c r="AC735" s="3">
        <f t="shared" si="179"/>
        <v>7.7294267617380257</v>
      </c>
      <c r="AD735" s="3">
        <f t="shared" si="180"/>
        <v>5.7876433789266741</v>
      </c>
      <c r="AE735" s="3">
        <f t="shared" si="181"/>
        <v>3.8211247102013957</v>
      </c>
      <c r="AF735" s="3">
        <f t="shared" si="182"/>
        <v>5.0198532758599868E-2</v>
      </c>
      <c r="AG735" s="18">
        <f t="shared" si="183"/>
        <v>0.3605382830856243</v>
      </c>
      <c r="AH735" s="3">
        <f t="shared" si="184"/>
        <v>4.5017733226648247</v>
      </c>
      <c r="AI735" s="3">
        <f t="shared" si="185"/>
        <v>1.1771747169220106</v>
      </c>
      <c r="AJ735" s="3">
        <f t="shared" si="186"/>
        <v>-0.39595444650342415</v>
      </c>
      <c r="AK735" s="3">
        <f t="shared" si="187"/>
        <v>2.0260345068143408</v>
      </c>
      <c r="AL735" s="3">
        <f t="shared" si="188"/>
        <v>0.9608607324593379</v>
      </c>
      <c r="AM735" s="3">
        <f t="shared" si="189"/>
        <v>-1.6773779785422036</v>
      </c>
      <c r="AN735" t="str">
        <f t="shared" si="190"/>
        <v/>
      </c>
      <c r="AO735" t="str">
        <f t="shared" si="191"/>
        <v/>
      </c>
    </row>
    <row r="736" spans="1:41">
      <c r="A736" s="1">
        <v>685</v>
      </c>
      <c r="B736" t="s">
        <v>39</v>
      </c>
      <c r="C736" t="s">
        <v>129</v>
      </c>
      <c r="E736" s="5">
        <v>66.426452567569697</v>
      </c>
      <c r="F736" s="5">
        <v>66.807654171268226</v>
      </c>
      <c r="G736" s="5">
        <v>60.094337370159103</v>
      </c>
      <c r="H736" s="5">
        <v>67.268669849186139</v>
      </c>
      <c r="I736" s="5">
        <v>65.87951493148114</v>
      </c>
      <c r="J736" s="5">
        <v>60.507322116648027</v>
      </c>
      <c r="K736" s="5">
        <v>66.017098577852209</v>
      </c>
      <c r="L736" s="5">
        <v>66.885589998724186</v>
      </c>
      <c r="M736" s="5">
        <v>59.372442631564468</v>
      </c>
      <c r="N736" s="5">
        <v>66.725400747553252</v>
      </c>
      <c r="O736" s="5">
        <v>65.737640977825876</v>
      </c>
      <c r="P736" s="5">
        <v>59.573315909654383</v>
      </c>
      <c r="Q736" s="5">
        <v>66.40443691933099</v>
      </c>
      <c r="R736" s="5">
        <v>66.038921660469668</v>
      </c>
      <c r="S736" s="5">
        <v>60.421963817660099</v>
      </c>
      <c r="T736" s="5">
        <v>64.888462265172791</v>
      </c>
      <c r="U736" s="5">
        <v>65.382973146261961</v>
      </c>
      <c r="V736" s="5">
        <v>61.973060423675904</v>
      </c>
      <c r="W736" s="5">
        <v>64.999704743755615</v>
      </c>
      <c r="X736" s="5">
        <v>65.595460045430315</v>
      </c>
      <c r="Y736" s="5">
        <v>61.069029986056258</v>
      </c>
      <c r="Z736" s="3">
        <f t="shared" si="176"/>
        <v>6.3321151974105945</v>
      </c>
      <c r="AA736" s="3">
        <f t="shared" si="177"/>
        <v>6.7613477325381126</v>
      </c>
      <c r="AB736" s="3">
        <f t="shared" si="178"/>
        <v>6.6446559462877417</v>
      </c>
      <c r="AC736" s="3">
        <f t="shared" si="179"/>
        <v>7.1520848378988688</v>
      </c>
      <c r="AD736" s="3">
        <f t="shared" si="180"/>
        <v>5.982473101670891</v>
      </c>
      <c r="AE736" s="3">
        <f t="shared" si="181"/>
        <v>2.9154018414968874</v>
      </c>
      <c r="AF736" s="3">
        <f t="shared" si="182"/>
        <v>3.9306747576993573</v>
      </c>
      <c r="AG736" s="18">
        <f t="shared" si="183"/>
        <v>-0.3812016036985284</v>
      </c>
      <c r="AH736" s="3">
        <f t="shared" si="184"/>
        <v>6.7133168011091229</v>
      </c>
      <c r="AI736" s="3">
        <f t="shared" si="185"/>
        <v>-0.86849142087197606</v>
      </c>
      <c r="AJ736" s="3">
        <f t="shared" si="186"/>
        <v>0.98775976972737567</v>
      </c>
      <c r="AK736" s="3">
        <f t="shared" si="187"/>
        <v>0.36551525886132197</v>
      </c>
      <c r="AL736" s="3">
        <f t="shared" si="188"/>
        <v>-0.49451088108916963</v>
      </c>
      <c r="AM736" s="3">
        <f t="shared" si="189"/>
        <v>-0.59575530167469992</v>
      </c>
      <c r="AN736" t="str">
        <f t="shared" si="190"/>
        <v/>
      </c>
      <c r="AO736" t="str">
        <f t="shared" si="191"/>
        <v/>
      </c>
    </row>
    <row r="737" spans="1:41">
      <c r="A737" s="1">
        <v>623</v>
      </c>
      <c r="B737" t="s">
        <v>40</v>
      </c>
      <c r="C737" t="s">
        <v>129</v>
      </c>
      <c r="E737" s="5">
        <v>69.773638951885786</v>
      </c>
      <c r="F737" s="5">
        <v>68.848798523677658</v>
      </c>
      <c r="G737" s="5">
        <v>62.07613890170763</v>
      </c>
      <c r="H737" s="5">
        <v>68.228899419047835</v>
      </c>
      <c r="I737" s="5">
        <v>68.388692813725299</v>
      </c>
      <c r="J737" s="5">
        <v>61.890407089137327</v>
      </c>
      <c r="K737" s="5">
        <v>68.337745666634476</v>
      </c>
      <c r="L737" s="5">
        <v>67.631582502585388</v>
      </c>
      <c r="M737" s="5">
        <v>61.390825388045172</v>
      </c>
      <c r="N737" s="5">
        <v>68.698283853998291</v>
      </c>
      <c r="O737" s="5">
        <v>69.475254349068265</v>
      </c>
      <c r="P737" s="5">
        <v>61.291258958103683</v>
      </c>
      <c r="Q737" s="5">
        <v>69.165402412579922</v>
      </c>
      <c r="R737" s="5">
        <v>68.159215968921643</v>
      </c>
      <c r="S737" s="5">
        <v>62.382975862122692</v>
      </c>
      <c r="T737" s="5">
        <v>67.380998717897342</v>
      </c>
      <c r="U737" s="5">
        <v>68.185407851876263</v>
      </c>
      <c r="V737" s="5">
        <v>63.655800270463068</v>
      </c>
      <c r="W737" s="5">
        <v>65.454799297062564</v>
      </c>
      <c r="X737" s="5">
        <v>66.061746743946784</v>
      </c>
      <c r="Y737" s="5">
        <v>63.449453554799767</v>
      </c>
      <c r="Z737" s="3">
        <f t="shared" si="176"/>
        <v>7.6975000501781565</v>
      </c>
      <c r="AA737" s="3">
        <f t="shared" si="177"/>
        <v>6.3384923299105083</v>
      </c>
      <c r="AB737" s="3">
        <f t="shared" si="178"/>
        <v>6.9469202785893032</v>
      </c>
      <c r="AC737" s="3">
        <f t="shared" si="179"/>
        <v>7.4070248958946081</v>
      </c>
      <c r="AD737" s="3">
        <f t="shared" si="180"/>
        <v>6.782426550457231</v>
      </c>
      <c r="AE737" s="3">
        <f t="shared" si="181"/>
        <v>3.7251984474342734</v>
      </c>
      <c r="AF737" s="3">
        <f t="shared" si="182"/>
        <v>2.0053457422627972</v>
      </c>
      <c r="AG737" s="18">
        <f t="shared" si="183"/>
        <v>0.92484042820812817</v>
      </c>
      <c r="AH737" s="3">
        <f t="shared" si="184"/>
        <v>6.7726596219700284</v>
      </c>
      <c r="AI737" s="3">
        <f t="shared" si="185"/>
        <v>0.7061631640490873</v>
      </c>
      <c r="AJ737" s="3">
        <f t="shared" si="186"/>
        <v>-0.77697049506997473</v>
      </c>
      <c r="AK737" s="3">
        <f t="shared" si="187"/>
        <v>1.0061864436582795</v>
      </c>
      <c r="AL737" s="3">
        <f t="shared" si="188"/>
        <v>-0.80440913397892189</v>
      </c>
      <c r="AM737" s="3">
        <f t="shared" si="189"/>
        <v>-0.6069474468842202</v>
      </c>
      <c r="AN737" t="str">
        <f t="shared" si="190"/>
        <v/>
      </c>
      <c r="AO737" t="str">
        <f t="shared" si="191"/>
        <v/>
      </c>
    </row>
    <row r="738" spans="1:41" s="12" customFormat="1">
      <c r="A738" s="1">
        <v>185</v>
      </c>
      <c r="B738" s="12" t="s">
        <v>41</v>
      </c>
      <c r="C738" s="12" t="s">
        <v>129</v>
      </c>
      <c r="D738"/>
      <c r="E738" s="5">
        <v>69.589491962577071</v>
      </c>
      <c r="F738" s="5">
        <v>67.95979210090043</v>
      </c>
      <c r="G738" s="5">
        <v>61.468948247513907</v>
      </c>
      <c r="H738" s="5">
        <v>68.811444914691592</v>
      </c>
      <c r="I738" s="5">
        <v>68.190712051039796</v>
      </c>
      <c r="J738" s="5">
        <v>61.226469284661754</v>
      </c>
      <c r="K738" s="5">
        <v>67.961358391765884</v>
      </c>
      <c r="L738" s="5">
        <v>67.460709034178564</v>
      </c>
      <c r="M738" s="5">
        <v>61.657483019875812</v>
      </c>
      <c r="N738" s="5">
        <v>68.603628903586284</v>
      </c>
      <c r="O738" s="5">
        <v>69.028324693627226</v>
      </c>
      <c r="P738" s="5">
        <v>62.670659256012023</v>
      </c>
      <c r="Q738" s="5">
        <v>69.33751881303769</v>
      </c>
      <c r="R738" s="5">
        <v>70.714548608221804</v>
      </c>
      <c r="S738" s="5">
        <v>63.260995868135304</v>
      </c>
      <c r="T738" s="5">
        <v>68.189429145073191</v>
      </c>
      <c r="U738" s="5">
        <v>68.230587365868899</v>
      </c>
      <c r="V738" s="5">
        <v>63.629698016568042</v>
      </c>
      <c r="W738" s="5">
        <v>66.195953846248273</v>
      </c>
      <c r="X738" s="5">
        <v>67.425333349391053</v>
      </c>
      <c r="Y738" s="5">
        <v>63.997653878351031</v>
      </c>
      <c r="Z738" s="3">
        <f t="shared" si="176"/>
        <v>8.1205437150631639</v>
      </c>
      <c r="AA738" s="3">
        <f t="shared" si="177"/>
        <v>7.5849756300298381</v>
      </c>
      <c r="AB738" s="3">
        <f t="shared" si="178"/>
        <v>6.3038753718900722</v>
      </c>
      <c r="AC738" s="3">
        <f t="shared" si="179"/>
        <v>5.9329696475742608</v>
      </c>
      <c r="AD738" s="3">
        <f t="shared" si="180"/>
        <v>6.0765229449023863</v>
      </c>
      <c r="AE738" s="3">
        <f t="shared" si="181"/>
        <v>4.5597311285051489</v>
      </c>
      <c r="AF738" s="3">
        <f t="shared" si="182"/>
        <v>2.1982999678972419</v>
      </c>
      <c r="AG738" s="18">
        <f t="shared" si="183"/>
        <v>1.6296998616766416</v>
      </c>
      <c r="AH738" s="3">
        <f t="shared" si="184"/>
        <v>6.4908438533865223</v>
      </c>
      <c r="AI738" s="3">
        <f t="shared" si="185"/>
        <v>0.50064935758732076</v>
      </c>
      <c r="AJ738" s="3">
        <f t="shared" si="186"/>
        <v>-0.42469579004094271</v>
      </c>
      <c r="AK738" s="3">
        <f t="shared" si="187"/>
        <v>-1.3770297951841144</v>
      </c>
      <c r="AL738" s="3">
        <f t="shared" si="188"/>
        <v>-4.1158220795708189E-2</v>
      </c>
      <c r="AM738" s="3">
        <f t="shared" si="189"/>
        <v>-1.2293795031427805</v>
      </c>
      <c r="AN738" t="str">
        <f t="shared" si="190"/>
        <v/>
      </c>
      <c r="AO738" t="str">
        <f t="shared" si="191"/>
        <v/>
      </c>
    </row>
    <row r="739" spans="1:41">
      <c r="A739" s="2">
        <v>249</v>
      </c>
      <c r="B739" t="s">
        <v>27</v>
      </c>
      <c r="C739" t="s">
        <v>130</v>
      </c>
      <c r="E739" s="5">
        <v>73.994827053029326</v>
      </c>
      <c r="F739" s="5">
        <v>72.530677258752632</v>
      </c>
      <c r="G739" s="5">
        <v>67.414810581716779</v>
      </c>
      <c r="H739" s="5">
        <v>73.365035391343383</v>
      </c>
      <c r="I739" s="5">
        <v>70.78610728047731</v>
      </c>
      <c r="J739" s="5">
        <v>64.850117215087934</v>
      </c>
      <c r="K739" s="5">
        <v>73.641783135966136</v>
      </c>
      <c r="L739" s="5">
        <v>71.623142247722839</v>
      </c>
      <c r="M739" s="5">
        <v>63.182823730013943</v>
      </c>
      <c r="N739" s="5">
        <v>73.497141713385062</v>
      </c>
      <c r="O739" s="5">
        <v>73.67166115600493</v>
      </c>
      <c r="P739" s="5">
        <v>64.721834186243214</v>
      </c>
      <c r="Q739" s="5">
        <v>72.183447170516942</v>
      </c>
      <c r="R739" s="5">
        <v>70.911776554616992</v>
      </c>
      <c r="S739" s="5">
        <v>65.239061692240455</v>
      </c>
      <c r="T739" s="5">
        <v>71.716080732205086</v>
      </c>
      <c r="U739" s="5">
        <v>72.549265991331467</v>
      </c>
      <c r="V739" s="5">
        <v>66.95103878087312</v>
      </c>
      <c r="W739" s="5">
        <v>69.691497217693538</v>
      </c>
      <c r="X739" s="5">
        <v>70.544125211720811</v>
      </c>
      <c r="Y739" s="5">
        <v>66.569326601527578</v>
      </c>
      <c r="Z739" s="3">
        <f t="shared" si="176"/>
        <v>6.5800164713125469</v>
      </c>
      <c r="AA739" s="3">
        <f t="shared" si="177"/>
        <v>8.5149181762554491</v>
      </c>
      <c r="AB739" s="3">
        <f t="shared" si="178"/>
        <v>10.458959405952193</v>
      </c>
      <c r="AC739" s="3">
        <f t="shared" si="179"/>
        <v>8.7753075271418481</v>
      </c>
      <c r="AD739" s="3">
        <f t="shared" si="180"/>
        <v>6.9443854782764873</v>
      </c>
      <c r="AE739" s="3">
        <f t="shared" si="181"/>
        <v>4.7650419513319662</v>
      </c>
      <c r="AF739" s="3">
        <f t="shared" si="182"/>
        <v>3.1221706161659597</v>
      </c>
      <c r="AG739" s="18">
        <f t="shared" si="183"/>
        <v>1.4641497942766932</v>
      </c>
      <c r="AH739" s="3">
        <f t="shared" si="184"/>
        <v>5.1158666770358536</v>
      </c>
      <c r="AI739" s="3">
        <f t="shared" si="185"/>
        <v>2.0186408882432971</v>
      </c>
      <c r="AJ739" s="3">
        <f t="shared" si="186"/>
        <v>-0.17451944261986796</v>
      </c>
      <c r="AK739" s="3">
        <f t="shared" si="187"/>
        <v>1.27167061589995</v>
      </c>
      <c r="AL739" s="3">
        <f t="shared" si="188"/>
        <v>-0.83318525912638108</v>
      </c>
      <c r="AM739" s="3">
        <f t="shared" si="189"/>
        <v>-0.85262799402727296</v>
      </c>
      <c r="AN739" t="str">
        <f t="shared" si="190"/>
        <v/>
      </c>
      <c r="AO739" t="str">
        <f t="shared" si="191"/>
        <v/>
      </c>
    </row>
    <row r="740" spans="1:41">
      <c r="A740" s="1">
        <v>311</v>
      </c>
      <c r="B740" t="s">
        <v>30</v>
      </c>
      <c r="C740" t="s">
        <v>130</v>
      </c>
      <c r="E740" s="5">
        <v>74.334017620671617</v>
      </c>
      <c r="F740" s="5">
        <v>70.554073808064587</v>
      </c>
      <c r="G740" s="5">
        <v>69.621194513974629</v>
      </c>
      <c r="H740" s="5">
        <v>73.427443823430167</v>
      </c>
      <c r="I740" s="5">
        <v>70.802771013314072</v>
      </c>
      <c r="J740" s="5">
        <v>59.299221132498417</v>
      </c>
      <c r="K740" s="5">
        <v>73.326279099842282</v>
      </c>
      <c r="L740" s="5">
        <v>71.539399705204843</v>
      </c>
      <c r="M740" s="5">
        <v>62.574986025719852</v>
      </c>
      <c r="N740" s="5">
        <v>72.26742246137114</v>
      </c>
      <c r="O740" s="5">
        <v>69.206179922303761</v>
      </c>
      <c r="P740" s="5">
        <v>62.769845438321532</v>
      </c>
      <c r="Q740" s="5">
        <v>73.62397171225274</v>
      </c>
      <c r="R740" s="5">
        <v>70.237590534769026</v>
      </c>
      <c r="S740" s="5">
        <v>67.457891926772547</v>
      </c>
      <c r="T740" s="5">
        <v>71.450346378496889</v>
      </c>
      <c r="U740" s="5">
        <v>69.845555024695059</v>
      </c>
      <c r="V740" s="5">
        <v>63.701923954997319</v>
      </c>
      <c r="W740" s="5">
        <v>71.274799692494526</v>
      </c>
      <c r="X740" s="5">
        <v>74.506467088123472</v>
      </c>
      <c r="Y740" s="5">
        <v>65.905651927412507</v>
      </c>
      <c r="Z740" s="3">
        <f t="shared" si="176"/>
        <v>4.7128231066969875</v>
      </c>
      <c r="AA740" s="3">
        <f t="shared" si="177"/>
        <v>14.12822269093175</v>
      </c>
      <c r="AB740" s="3">
        <f t="shared" si="178"/>
        <v>10.75129307412243</v>
      </c>
      <c r="AC740" s="3">
        <f t="shared" si="179"/>
        <v>9.4975770230496082</v>
      </c>
      <c r="AD740" s="3">
        <f t="shared" si="180"/>
        <v>6.1660797854801928</v>
      </c>
      <c r="AE740" s="3">
        <f t="shared" si="181"/>
        <v>7.7484224234995693</v>
      </c>
      <c r="AF740" s="3">
        <f t="shared" si="182"/>
        <v>5.369147765082019</v>
      </c>
      <c r="AG740" s="18">
        <f t="shared" si="183"/>
        <v>3.7799438126070299</v>
      </c>
      <c r="AH740" s="3">
        <f t="shared" si="184"/>
        <v>0.93287929408995751</v>
      </c>
      <c r="AI740" s="3">
        <f t="shared" si="185"/>
        <v>1.7868793946374382</v>
      </c>
      <c r="AJ740" s="3">
        <f t="shared" si="186"/>
        <v>3.0612425390673792</v>
      </c>
      <c r="AK740" s="3">
        <f t="shared" si="187"/>
        <v>3.3863811774837131</v>
      </c>
      <c r="AL740" s="3">
        <f t="shared" si="188"/>
        <v>1.6047913538018292</v>
      </c>
      <c r="AM740" s="3">
        <f t="shared" si="189"/>
        <v>-3.2316673956289463</v>
      </c>
      <c r="AN740" t="str">
        <f t="shared" si="190"/>
        <v/>
      </c>
      <c r="AO740" t="str">
        <f t="shared" si="191"/>
        <v>BI-RUI-P014LD</v>
      </c>
    </row>
    <row r="741" spans="1:41">
      <c r="A741" s="1">
        <v>500</v>
      </c>
      <c r="B741" t="s">
        <v>32</v>
      </c>
      <c r="C741" t="s">
        <v>130</v>
      </c>
      <c r="E741" s="5">
        <v>41.11565369154286</v>
      </c>
      <c r="F741" s="5">
        <v>41.7</v>
      </c>
      <c r="G741" s="5">
        <v>40.236515703614998</v>
      </c>
      <c r="H741" s="5">
        <v>41.7</v>
      </c>
      <c r="I741" s="5">
        <v>66.820449608330136</v>
      </c>
      <c r="J741" s="5">
        <v>41.7</v>
      </c>
      <c r="K741" s="5">
        <v>70.811055531801188</v>
      </c>
      <c r="L741" s="5">
        <v>50.288716546076863</v>
      </c>
      <c r="M741" s="5">
        <v>70.211166797799379</v>
      </c>
      <c r="N741" s="5">
        <v>67.548844954673825</v>
      </c>
      <c r="O741" s="5">
        <v>57.774840094736589</v>
      </c>
      <c r="P741" s="5">
        <v>47.710272631648962</v>
      </c>
      <c r="Q741" s="5">
        <v>64.414149659412601</v>
      </c>
      <c r="R741" s="5">
        <v>69.665542355397207</v>
      </c>
      <c r="S741" s="5">
        <v>59.651284786531768</v>
      </c>
      <c r="T741" s="5">
        <v>68.67703180223802</v>
      </c>
      <c r="U741" s="5">
        <v>67.681142422846833</v>
      </c>
      <c r="V741" s="5">
        <v>66.081330746746914</v>
      </c>
      <c r="W741" s="5">
        <v>70.794274446087314</v>
      </c>
      <c r="X741" s="5">
        <v>41.723637191855943</v>
      </c>
      <c r="Y741" s="5">
        <v>72.53740024236005</v>
      </c>
      <c r="Z741" s="3">
        <f t="shared" si="176"/>
        <v>0.87913798792786224</v>
      </c>
      <c r="AA741" s="3">
        <f t="shared" si="177"/>
        <v>0</v>
      </c>
      <c r="AB741" s="3">
        <f t="shared" si="178"/>
        <v>0.59988873400180864</v>
      </c>
      <c r="AC741" s="3">
        <f t="shared" si="179"/>
        <v>19.838572323024863</v>
      </c>
      <c r="AD741" s="3">
        <f t="shared" si="180"/>
        <v>4.7628648728808329</v>
      </c>
      <c r="AE741" s="3">
        <f t="shared" si="181"/>
        <v>2.5957010554911051</v>
      </c>
      <c r="AF741" s="3">
        <f t="shared" si="182"/>
        <v>-1.7431257962727358</v>
      </c>
      <c r="AG741" s="18">
        <f t="shared" si="183"/>
        <v>-0.58434630845714253</v>
      </c>
      <c r="AH741" s="3">
        <f t="shared" si="184"/>
        <v>1.4634842963850048</v>
      </c>
      <c r="AI741" s="3">
        <f t="shared" si="185"/>
        <v>20.522338985724325</v>
      </c>
      <c r="AJ741" s="3">
        <f t="shared" si="186"/>
        <v>9.7740048599372358</v>
      </c>
      <c r="AK741" s="3">
        <f t="shared" si="187"/>
        <v>-5.251392695984606</v>
      </c>
      <c r="AL741" s="3">
        <f t="shared" si="188"/>
        <v>0.99588937939118694</v>
      </c>
      <c r="AM741" s="3">
        <f t="shared" si="189"/>
        <v>29.070637254231372</v>
      </c>
      <c r="AN741" t="str">
        <f t="shared" si="190"/>
        <v/>
      </c>
      <c r="AO741" t="str">
        <f t="shared" si="191"/>
        <v/>
      </c>
    </row>
    <row r="742" spans="1:41">
      <c r="A742" s="1">
        <v>62</v>
      </c>
      <c r="B742" t="s">
        <v>33</v>
      </c>
      <c r="C742" t="s">
        <v>130</v>
      </c>
      <c r="E742" s="5">
        <v>65.677143597015345</v>
      </c>
      <c r="F742" s="5">
        <v>65.92438247958728</v>
      </c>
      <c r="G742" s="5">
        <v>56.505711113002221</v>
      </c>
      <c r="H742" s="5">
        <v>66.937073116003887</v>
      </c>
      <c r="I742" s="5">
        <v>66.245784019385226</v>
      </c>
      <c r="J742" s="5">
        <v>57.839196915030008</v>
      </c>
      <c r="K742" s="5">
        <v>66.609745915459058</v>
      </c>
      <c r="L742" s="5">
        <v>65.666305327011898</v>
      </c>
      <c r="M742" s="5">
        <v>67.925612764334915</v>
      </c>
      <c r="N742" s="5">
        <v>64.818072852559936</v>
      </c>
      <c r="O742" s="5">
        <v>64.245807823096058</v>
      </c>
      <c r="P742" s="5">
        <v>56.352272988126408</v>
      </c>
      <c r="Q742" s="5">
        <v>66.171325217342996</v>
      </c>
      <c r="R742" s="5">
        <v>63.97498777554847</v>
      </c>
      <c r="S742" s="5">
        <v>58.180260929426211</v>
      </c>
      <c r="T742" s="5">
        <v>77.787868730126789</v>
      </c>
      <c r="U742" s="5">
        <v>62.222758167073138</v>
      </c>
      <c r="V742" s="5">
        <v>57.627987442526837</v>
      </c>
      <c r="W742" s="5">
        <v>63.180573128947273</v>
      </c>
      <c r="X742" s="5">
        <v>64.302398121679033</v>
      </c>
      <c r="Y742" s="5">
        <v>57.72850476230338</v>
      </c>
      <c r="Z742" s="3">
        <f t="shared" si="176"/>
        <v>9.1714324840131241</v>
      </c>
      <c r="AA742" s="3">
        <f t="shared" si="177"/>
        <v>9.0978762009738787</v>
      </c>
      <c r="AB742" s="3">
        <f t="shared" si="178"/>
        <v>-1.3158668488758565</v>
      </c>
      <c r="AC742" s="3">
        <f t="shared" si="179"/>
        <v>8.4657998644335279</v>
      </c>
      <c r="AD742" s="3">
        <f t="shared" si="180"/>
        <v>7.9910642879167852</v>
      </c>
      <c r="AE742" s="3">
        <f t="shared" si="181"/>
        <v>20.159881287599951</v>
      </c>
      <c r="AF742" s="3">
        <f t="shared" si="182"/>
        <v>5.4520683666438927</v>
      </c>
      <c r="AG742" s="18">
        <f t="shared" si="183"/>
        <v>-0.24723888257193494</v>
      </c>
      <c r="AH742" s="3">
        <f t="shared" si="184"/>
        <v>9.418671366585059</v>
      </c>
      <c r="AI742" s="3">
        <f t="shared" si="185"/>
        <v>0.94344058844716017</v>
      </c>
      <c r="AJ742" s="3">
        <f t="shared" si="186"/>
        <v>0.57226502946387825</v>
      </c>
      <c r="AK742" s="3">
        <f t="shared" si="187"/>
        <v>2.1963374417945261</v>
      </c>
      <c r="AL742" s="3">
        <f t="shared" si="188"/>
        <v>15.565110563053651</v>
      </c>
      <c r="AM742" s="3">
        <f t="shared" si="189"/>
        <v>-1.1218249927317601</v>
      </c>
      <c r="AN742" t="str">
        <f t="shared" si="190"/>
        <v/>
      </c>
      <c r="AO742" t="str">
        <f t="shared" si="191"/>
        <v/>
      </c>
    </row>
    <row r="743" spans="1:41">
      <c r="A743" s="1">
        <v>563</v>
      </c>
      <c r="B743" t="s">
        <v>34</v>
      </c>
      <c r="C743" t="s">
        <v>130</v>
      </c>
      <c r="E743" s="5">
        <v>69.304574579614581</v>
      </c>
      <c r="F743" s="5">
        <v>67.065555032240539</v>
      </c>
      <c r="G743" s="5">
        <v>59.375138835026618</v>
      </c>
      <c r="H743" s="5">
        <v>72.027050391126394</v>
      </c>
      <c r="I743" s="5">
        <v>68.220453173587842</v>
      </c>
      <c r="J743" s="5">
        <v>68.077752276530802</v>
      </c>
      <c r="K743" s="5">
        <v>67.416936073244244</v>
      </c>
      <c r="L743" s="5">
        <v>69.126143927254716</v>
      </c>
      <c r="M743" s="5">
        <v>58.489556516191399</v>
      </c>
      <c r="N743" s="5">
        <v>65.138019225354995</v>
      </c>
      <c r="O743" s="5">
        <v>65.293094211923176</v>
      </c>
      <c r="P743" s="5">
        <v>55.777137573464813</v>
      </c>
      <c r="Q743" s="5">
        <v>69.290800846749406</v>
      </c>
      <c r="R743" s="5">
        <v>76.205163811546058</v>
      </c>
      <c r="S743" s="5">
        <v>69.177025132677926</v>
      </c>
      <c r="T743" s="5">
        <v>66.806088764727591</v>
      </c>
      <c r="U743" s="5">
        <v>68.794485234667363</v>
      </c>
      <c r="V743" s="5">
        <v>61.963936538965683</v>
      </c>
      <c r="W743" s="5">
        <v>72.206811116686794</v>
      </c>
      <c r="X743" s="5">
        <v>80.617256956123541</v>
      </c>
      <c r="Y743" s="5">
        <v>69.688407789864058</v>
      </c>
      <c r="Z743" s="3">
        <f t="shared" si="176"/>
        <v>9.9294357445879626</v>
      </c>
      <c r="AA743" s="3">
        <f t="shared" si="177"/>
        <v>3.9492981145955923</v>
      </c>
      <c r="AB743" s="3">
        <f t="shared" si="178"/>
        <v>8.9273795570528449</v>
      </c>
      <c r="AC743" s="3">
        <f t="shared" si="179"/>
        <v>9.3608816518901818</v>
      </c>
      <c r="AD743" s="3">
        <f t="shared" si="180"/>
        <v>0.11377571407147968</v>
      </c>
      <c r="AE743" s="3">
        <f t="shared" si="181"/>
        <v>4.8421522257619074</v>
      </c>
      <c r="AF743" s="3">
        <f t="shared" si="182"/>
        <v>2.5184033268227353</v>
      </c>
      <c r="AG743" s="18">
        <f t="shared" si="183"/>
        <v>2.239019547374042</v>
      </c>
      <c r="AH743" s="3">
        <f t="shared" si="184"/>
        <v>7.6904161972139207</v>
      </c>
      <c r="AI743" s="3">
        <f t="shared" si="185"/>
        <v>-1.7092078540104723</v>
      </c>
      <c r="AJ743" s="3">
        <f t="shared" si="186"/>
        <v>-0.15507498656818086</v>
      </c>
      <c r="AK743" s="3">
        <f t="shared" si="187"/>
        <v>-6.914362964796652</v>
      </c>
      <c r="AL743" s="3">
        <f t="shared" si="188"/>
        <v>-1.9883964699397723</v>
      </c>
      <c r="AM743" s="3">
        <f t="shared" si="189"/>
        <v>-8.410445839436747</v>
      </c>
      <c r="AN743" t="str">
        <f t="shared" si="190"/>
        <v/>
      </c>
      <c r="AO743" t="str">
        <f t="shared" si="191"/>
        <v>BI-RUI-P014LD</v>
      </c>
    </row>
    <row r="744" spans="1:41">
      <c r="A744" s="1">
        <v>437</v>
      </c>
      <c r="B744" t="s">
        <v>35</v>
      </c>
      <c r="C744" t="s">
        <v>130</v>
      </c>
      <c r="E744" s="5">
        <v>81.096577962894884</v>
      </c>
      <c r="F744" s="5">
        <v>76.41120907696363</v>
      </c>
      <c r="G744" s="5">
        <v>65.77525492556579</v>
      </c>
      <c r="H744" s="5">
        <v>79.292203685184205</v>
      </c>
      <c r="I744" s="5">
        <v>80.076992707106328</v>
      </c>
      <c r="J744" s="5">
        <v>64.65664958634261</v>
      </c>
      <c r="K744" s="5">
        <v>78.747136437196218</v>
      </c>
      <c r="L744" s="5">
        <v>82.188404194453696</v>
      </c>
      <c r="M744" s="5">
        <v>66.193539236837893</v>
      </c>
      <c r="N744" s="5">
        <v>81.620486724882852</v>
      </c>
      <c r="O744" s="5">
        <v>74.706677825304112</v>
      </c>
      <c r="P744" s="5">
        <v>64.593773705453913</v>
      </c>
      <c r="Q744" s="5">
        <v>81.483530713703644</v>
      </c>
      <c r="R744" s="5">
        <v>74.487286601387623</v>
      </c>
      <c r="S744" s="5">
        <v>65.190426686011619</v>
      </c>
      <c r="T744" s="5">
        <v>74.95522070450474</v>
      </c>
      <c r="U744" s="5">
        <v>76.097967863598768</v>
      </c>
      <c r="V744" s="5">
        <v>66.41075745909481</v>
      </c>
      <c r="W744" s="5">
        <v>79.677501784025083</v>
      </c>
      <c r="X744" s="5">
        <v>80.664063442272521</v>
      </c>
      <c r="Y744" s="5">
        <v>64.340979816075475</v>
      </c>
      <c r="Z744" s="3">
        <f t="shared" si="176"/>
        <v>15.321323037329094</v>
      </c>
      <c r="AA744" s="3">
        <f t="shared" si="177"/>
        <v>14.635554098841595</v>
      </c>
      <c r="AB744" s="3">
        <f t="shared" si="178"/>
        <v>12.553597200358325</v>
      </c>
      <c r="AC744" s="3">
        <f t="shared" si="179"/>
        <v>17.026713019428939</v>
      </c>
      <c r="AD744" s="3">
        <f t="shared" si="180"/>
        <v>16.293104027692024</v>
      </c>
      <c r="AE744" s="3">
        <f t="shared" si="181"/>
        <v>8.5444632454099292</v>
      </c>
      <c r="AF744" s="3">
        <f t="shared" si="182"/>
        <v>15.336521967949608</v>
      </c>
      <c r="AG744" s="18">
        <f t="shared" si="183"/>
        <v>4.6853688859312541</v>
      </c>
      <c r="AH744" s="3">
        <f t="shared" si="184"/>
        <v>10.63595415139784</v>
      </c>
      <c r="AI744" s="3">
        <f t="shared" si="185"/>
        <v>-3.4412677572574779</v>
      </c>
      <c r="AJ744" s="3">
        <f t="shared" si="186"/>
        <v>6.9138088995787399</v>
      </c>
      <c r="AK744" s="3">
        <f t="shared" si="187"/>
        <v>6.9962441123160204</v>
      </c>
      <c r="AL744" s="3">
        <f t="shared" si="188"/>
        <v>-1.1427471590940286</v>
      </c>
      <c r="AM744" s="3">
        <f t="shared" si="189"/>
        <v>-0.9865616582474388</v>
      </c>
      <c r="AN744" t="str">
        <f t="shared" si="190"/>
        <v/>
      </c>
      <c r="AO744" t="str">
        <f t="shared" si="191"/>
        <v/>
      </c>
    </row>
    <row r="745" spans="1:41">
      <c r="A745" s="1">
        <v>374</v>
      </c>
      <c r="B745" t="s">
        <v>36</v>
      </c>
      <c r="C745" t="s">
        <v>130</v>
      </c>
      <c r="E745" s="5">
        <v>74.631487885979737</v>
      </c>
      <c r="F745" s="5">
        <v>73.378641520983365</v>
      </c>
      <c r="G745" s="5">
        <v>63.219690292876052</v>
      </c>
      <c r="H745" s="5">
        <v>73.725568429538725</v>
      </c>
      <c r="I745" s="5">
        <v>76.96705900460573</v>
      </c>
      <c r="J745" s="5">
        <v>62.8386166464064</v>
      </c>
      <c r="K745" s="5">
        <v>77.216713961647685</v>
      </c>
      <c r="L745" s="5">
        <v>71.09293646896559</v>
      </c>
      <c r="M745" s="5">
        <v>69.831313409578001</v>
      </c>
      <c r="N745" s="5">
        <v>72.192766033171438</v>
      </c>
      <c r="O745" s="5">
        <v>78.54026960702268</v>
      </c>
      <c r="P745" s="5">
        <v>65.438155240501359</v>
      </c>
      <c r="Q745" s="5">
        <v>71.067115535207307</v>
      </c>
      <c r="R745" s="5">
        <v>71.934731932331729</v>
      </c>
      <c r="S745" s="5">
        <v>63.107615963509659</v>
      </c>
      <c r="T745" s="5">
        <v>72.649907288308398</v>
      </c>
      <c r="U745" s="5">
        <v>74.439303732279782</v>
      </c>
      <c r="V745" s="5">
        <v>68.900837705990213</v>
      </c>
      <c r="W745" s="5">
        <v>71.514445963974595</v>
      </c>
      <c r="X745" s="5">
        <v>71.415970948524318</v>
      </c>
      <c r="Y745" s="5">
        <v>68.349659044857304</v>
      </c>
      <c r="Z745" s="3">
        <f t="shared" si="176"/>
        <v>11.411797593103685</v>
      </c>
      <c r="AA745" s="3">
        <f t="shared" si="177"/>
        <v>10.886951783132325</v>
      </c>
      <c r="AB745" s="3">
        <f t="shared" si="178"/>
        <v>7.385400552069683</v>
      </c>
      <c r="AC745" s="3">
        <f t="shared" si="179"/>
        <v>6.7546107926700785</v>
      </c>
      <c r="AD745" s="3">
        <f t="shared" si="180"/>
        <v>7.9594995716976484</v>
      </c>
      <c r="AE745" s="3">
        <f t="shared" si="181"/>
        <v>3.7490695823181852</v>
      </c>
      <c r="AF745" s="3">
        <f t="shared" si="182"/>
        <v>3.1647869191172902</v>
      </c>
      <c r="AG745" s="18">
        <f t="shared" si="183"/>
        <v>1.2528463649963726</v>
      </c>
      <c r="AH745" s="3">
        <f t="shared" si="184"/>
        <v>10.158951228107313</v>
      </c>
      <c r="AI745" s="3">
        <f t="shared" si="185"/>
        <v>6.1237774926820947</v>
      </c>
      <c r="AJ745" s="3">
        <f t="shared" si="186"/>
        <v>-6.3475035738512418</v>
      </c>
      <c r="AK745" s="3">
        <f t="shared" si="187"/>
        <v>-0.86761639712442218</v>
      </c>
      <c r="AL745" s="3">
        <f t="shared" si="188"/>
        <v>-1.7893964439713841</v>
      </c>
      <c r="AM745" s="3">
        <f t="shared" si="189"/>
        <v>9.847501545027626E-2</v>
      </c>
      <c r="AN745" t="str">
        <f t="shared" si="190"/>
        <v/>
      </c>
      <c r="AO745" t="str">
        <f t="shared" si="191"/>
        <v/>
      </c>
    </row>
    <row r="746" spans="1:41">
      <c r="A746" s="1">
        <v>125</v>
      </c>
      <c r="B746" t="s">
        <v>37</v>
      </c>
      <c r="C746" t="s">
        <v>130</v>
      </c>
      <c r="E746" s="5">
        <v>83.24741324591686</v>
      </c>
      <c r="F746" s="5">
        <v>80.916505659439238</v>
      </c>
      <c r="G746" s="5">
        <v>82.394943053994893</v>
      </c>
      <c r="H746" s="5">
        <v>77.052332114221997</v>
      </c>
      <c r="I746" s="5">
        <v>79.012048953817782</v>
      </c>
      <c r="J746" s="5">
        <v>78.219123335968831</v>
      </c>
      <c r="K746" s="5">
        <v>79.039910665174631</v>
      </c>
      <c r="L746" s="5">
        <v>80.021892117782315</v>
      </c>
      <c r="M746" s="5">
        <v>71.272967415055049</v>
      </c>
      <c r="N746" s="5">
        <v>82.053477905724193</v>
      </c>
      <c r="O746" s="5">
        <v>78.058512606783069</v>
      </c>
      <c r="P746" s="5">
        <v>69.018726725048381</v>
      </c>
      <c r="Q746" s="5">
        <v>76.956200013358554</v>
      </c>
      <c r="R746" s="5">
        <v>87.02547788066498</v>
      </c>
      <c r="S746" s="5">
        <v>80.885980331984015</v>
      </c>
      <c r="T746" s="5">
        <v>79.174845216246027</v>
      </c>
      <c r="U746" s="5">
        <v>82.890495233673519</v>
      </c>
      <c r="V746" s="5">
        <v>84.763723995664122</v>
      </c>
      <c r="W746" s="5">
        <v>86.517284769917978</v>
      </c>
      <c r="X746" s="5">
        <v>87.369921043360051</v>
      </c>
      <c r="Y746" s="5">
        <v>87.214374895051705</v>
      </c>
      <c r="Z746" s="3">
        <f t="shared" si="176"/>
        <v>0.8524701919219666</v>
      </c>
      <c r="AA746" s="3">
        <f t="shared" si="177"/>
        <v>-1.1667912217468341</v>
      </c>
      <c r="AB746" s="3">
        <f t="shared" si="178"/>
        <v>7.7669432501195814</v>
      </c>
      <c r="AC746" s="3">
        <f t="shared" si="179"/>
        <v>13.034751180675812</v>
      </c>
      <c r="AD746" s="3">
        <f t="shared" si="180"/>
        <v>-3.9297803186254612</v>
      </c>
      <c r="AE746" s="3">
        <f t="shared" si="181"/>
        <v>-5.5888787794180956</v>
      </c>
      <c r="AF746" s="3">
        <f t="shared" si="182"/>
        <v>-0.6970901251337267</v>
      </c>
      <c r="AG746" s="18">
        <f t="shared" si="183"/>
        <v>2.3309075864776219</v>
      </c>
      <c r="AH746" s="3">
        <f t="shared" si="184"/>
        <v>-1.4784373945556553</v>
      </c>
      <c r="AI746" s="3">
        <f t="shared" si="185"/>
        <v>-0.98198145260768399</v>
      </c>
      <c r="AJ746" s="3">
        <f t="shared" si="186"/>
        <v>3.9949652989411248</v>
      </c>
      <c r="AK746" s="3">
        <f t="shared" si="187"/>
        <v>-10.069277867306425</v>
      </c>
      <c r="AL746" s="3">
        <f t="shared" si="188"/>
        <v>-3.7156500174274925</v>
      </c>
      <c r="AM746" s="3">
        <f t="shared" si="189"/>
        <v>-0.85263627344207293</v>
      </c>
      <c r="AN746" t="str">
        <f t="shared" si="190"/>
        <v>BI-RUI-P014LD</v>
      </c>
      <c r="AO746" t="str">
        <f t="shared" si="191"/>
        <v>BI-RUI-P014LD</v>
      </c>
    </row>
    <row r="747" spans="1:41">
      <c r="A747" s="1">
        <v>746</v>
      </c>
      <c r="B747" t="s">
        <v>38</v>
      </c>
      <c r="C747" t="s">
        <v>130</v>
      </c>
      <c r="E747" s="5">
        <v>72.988748462454723</v>
      </c>
      <c r="F747" s="5">
        <v>70.854035665814465</v>
      </c>
      <c r="G747" s="5">
        <v>62.79836860008065</v>
      </c>
      <c r="H747" s="5">
        <v>70.954920532332949</v>
      </c>
      <c r="I747" s="5">
        <v>69.712419662351024</v>
      </c>
      <c r="J747" s="5">
        <v>62.714764380243473</v>
      </c>
      <c r="K747" s="5">
        <v>72.781597620661117</v>
      </c>
      <c r="L747" s="5">
        <v>70.126184069157702</v>
      </c>
      <c r="M747" s="5">
        <v>62.925623700798852</v>
      </c>
      <c r="N747" s="5">
        <v>73.035809242487375</v>
      </c>
      <c r="O747" s="5">
        <v>71.137759988633036</v>
      </c>
      <c r="P747" s="5">
        <v>62.20100448212154</v>
      </c>
      <c r="Q747" s="5">
        <v>73.107139137945097</v>
      </c>
      <c r="R747" s="5">
        <v>71.388644505175606</v>
      </c>
      <c r="S747" s="5">
        <v>65.510197577815021</v>
      </c>
      <c r="T747" s="5">
        <v>70.21889775291119</v>
      </c>
      <c r="U747" s="5">
        <v>69.465443509774843</v>
      </c>
      <c r="V747" s="5">
        <v>62.411493712211623</v>
      </c>
      <c r="W747" s="5">
        <v>69.81639138893884</v>
      </c>
      <c r="X747" s="5">
        <v>70.862789056881198</v>
      </c>
      <c r="Y747" s="5">
        <v>63.022793774481201</v>
      </c>
      <c r="Z747" s="3">
        <f t="shared" si="176"/>
        <v>10.190379862374073</v>
      </c>
      <c r="AA747" s="3">
        <f t="shared" si="177"/>
        <v>8.2401561520894759</v>
      </c>
      <c r="AB747" s="3">
        <f t="shared" si="178"/>
        <v>9.8559739198622651</v>
      </c>
      <c r="AC747" s="3">
        <f t="shared" si="179"/>
        <v>10.834804760365834</v>
      </c>
      <c r="AD747" s="3">
        <f t="shared" si="180"/>
        <v>7.5969415601300767</v>
      </c>
      <c r="AE747" s="3">
        <f t="shared" si="181"/>
        <v>7.8074040406995664</v>
      </c>
      <c r="AF747" s="3">
        <f t="shared" si="182"/>
        <v>6.7935976144576387</v>
      </c>
      <c r="AG747" s="18">
        <f t="shared" si="183"/>
        <v>2.1347127966402581</v>
      </c>
      <c r="AH747" s="3">
        <f t="shared" si="184"/>
        <v>8.0556670657338145</v>
      </c>
      <c r="AI747" s="3">
        <f t="shared" si="185"/>
        <v>2.6554135515034147</v>
      </c>
      <c r="AJ747" s="3">
        <f t="shared" si="186"/>
        <v>1.8980492538543388</v>
      </c>
      <c r="AK747" s="3">
        <f t="shared" si="187"/>
        <v>1.7184946327694917</v>
      </c>
      <c r="AL747" s="3">
        <f t="shared" si="188"/>
        <v>0.75345424313634624</v>
      </c>
      <c r="AM747" s="3">
        <f t="shared" si="189"/>
        <v>-1.0463976679423581</v>
      </c>
      <c r="AN747" t="str">
        <f t="shared" si="190"/>
        <v/>
      </c>
      <c r="AO747" t="str">
        <f t="shared" si="191"/>
        <v/>
      </c>
    </row>
    <row r="748" spans="1:41">
      <c r="A748" s="1">
        <v>686</v>
      </c>
      <c r="B748" t="s">
        <v>39</v>
      </c>
      <c r="C748" t="s">
        <v>130</v>
      </c>
      <c r="E748" s="5">
        <v>72.350954547208616</v>
      </c>
      <c r="F748" s="5">
        <v>71.61603250092773</v>
      </c>
      <c r="G748" s="5">
        <v>62.74043798869991</v>
      </c>
      <c r="H748" s="5">
        <v>72.564120966274402</v>
      </c>
      <c r="I748" s="5">
        <v>71.509976781184548</v>
      </c>
      <c r="J748" s="5">
        <v>61.913450340395677</v>
      </c>
      <c r="K748" s="5">
        <v>71.879618122009134</v>
      </c>
      <c r="L748" s="5">
        <v>69.501224340110667</v>
      </c>
      <c r="M748" s="5">
        <v>61.704492579081638</v>
      </c>
      <c r="N748" s="5">
        <v>72.316205159553974</v>
      </c>
      <c r="O748" s="5">
        <v>70.986837379519926</v>
      </c>
      <c r="P748" s="5">
        <v>62.681851303110413</v>
      </c>
      <c r="Q748" s="5">
        <v>72.896812495935364</v>
      </c>
      <c r="R748" s="5">
        <v>70.837472133833742</v>
      </c>
      <c r="S748" s="5">
        <v>64.180596265119291</v>
      </c>
      <c r="T748" s="5">
        <v>70.619155176687826</v>
      </c>
      <c r="U748" s="5">
        <v>71.1227406798902</v>
      </c>
      <c r="V748" s="5">
        <v>64.059253768308423</v>
      </c>
      <c r="W748" s="5">
        <v>71.127288023905365</v>
      </c>
      <c r="X748" s="5">
        <v>70.231868407696965</v>
      </c>
      <c r="Y748" s="5">
        <v>63.58705390825628</v>
      </c>
      <c r="Z748" s="3">
        <f t="shared" si="176"/>
        <v>9.6105165585087065</v>
      </c>
      <c r="AA748" s="3">
        <f t="shared" si="177"/>
        <v>10.650670625878725</v>
      </c>
      <c r="AB748" s="3">
        <f t="shared" si="178"/>
        <v>10.175125542927496</v>
      </c>
      <c r="AC748" s="3">
        <f t="shared" si="179"/>
        <v>9.6343538564435605</v>
      </c>
      <c r="AD748" s="3">
        <f t="shared" si="180"/>
        <v>8.7162162308160731</v>
      </c>
      <c r="AE748" s="3">
        <f t="shared" si="181"/>
        <v>6.5599014083794032</v>
      </c>
      <c r="AF748" s="3">
        <f t="shared" si="182"/>
        <v>7.5402341156490849</v>
      </c>
      <c r="AG748" s="18">
        <f t="shared" si="183"/>
        <v>0.73492204628088587</v>
      </c>
      <c r="AH748" s="3">
        <f t="shared" si="184"/>
        <v>8.8755945122278206</v>
      </c>
      <c r="AI748" s="3">
        <f t="shared" si="185"/>
        <v>2.3783937818984668</v>
      </c>
      <c r="AJ748" s="3">
        <f t="shared" si="186"/>
        <v>1.3293677800340475</v>
      </c>
      <c r="AK748" s="3">
        <f t="shared" si="187"/>
        <v>2.0593403621016222</v>
      </c>
      <c r="AL748" s="3">
        <f t="shared" si="188"/>
        <v>-0.50358550320237327</v>
      </c>
      <c r="AM748" s="3">
        <f t="shared" si="189"/>
        <v>0.89541961620840027</v>
      </c>
      <c r="AN748" t="str">
        <f t="shared" si="190"/>
        <v/>
      </c>
      <c r="AO748" t="str">
        <f t="shared" si="191"/>
        <v/>
      </c>
    </row>
    <row r="749" spans="1:41">
      <c r="A749" s="1">
        <v>624</v>
      </c>
      <c r="B749" t="s">
        <v>40</v>
      </c>
      <c r="C749" t="s">
        <v>130</v>
      </c>
      <c r="E749" s="5">
        <v>73.368493549487511</v>
      </c>
      <c r="F749" s="5">
        <v>71.420242808741222</v>
      </c>
      <c r="G749" s="5">
        <v>63.65819853231514</v>
      </c>
      <c r="H749" s="5">
        <v>72.4420445545326</v>
      </c>
      <c r="I749" s="5">
        <v>71.213596517596997</v>
      </c>
      <c r="J749" s="5">
        <v>64.10785781277005</v>
      </c>
      <c r="K749" s="5">
        <v>72.75339267038666</v>
      </c>
      <c r="L749" s="5">
        <v>71.711230549193374</v>
      </c>
      <c r="M749" s="5">
        <v>61.088410937216118</v>
      </c>
      <c r="N749" s="5">
        <v>73.350366887527798</v>
      </c>
      <c r="O749" s="5">
        <v>71.007061139332606</v>
      </c>
      <c r="P749" s="5">
        <v>62.45132842980518</v>
      </c>
      <c r="Q749" s="5">
        <v>73.139414217737794</v>
      </c>
      <c r="R749" s="5">
        <v>71.619567478034213</v>
      </c>
      <c r="S749" s="5">
        <v>62.42077087702669</v>
      </c>
      <c r="T749" s="5">
        <v>72.074298286639916</v>
      </c>
      <c r="U749" s="5">
        <v>71.248493732309413</v>
      </c>
      <c r="V749" s="5">
        <v>63.84673907364779</v>
      </c>
      <c r="W749" s="5">
        <v>70.652064880764115</v>
      </c>
      <c r="X749" s="5">
        <v>70.441241224514798</v>
      </c>
      <c r="Y749" s="5">
        <v>63.454226970643937</v>
      </c>
      <c r="Z749" s="3">
        <f t="shared" si="176"/>
        <v>9.7102950171723705</v>
      </c>
      <c r="AA749" s="3">
        <f t="shared" si="177"/>
        <v>8.3341867417625508</v>
      </c>
      <c r="AB749" s="3">
        <f t="shared" si="178"/>
        <v>11.664981733170542</v>
      </c>
      <c r="AC749" s="3">
        <f t="shared" si="179"/>
        <v>10.899038457722618</v>
      </c>
      <c r="AD749" s="3">
        <f t="shared" si="180"/>
        <v>10.718643340711104</v>
      </c>
      <c r="AE749" s="3">
        <f t="shared" si="181"/>
        <v>8.2275592129921264</v>
      </c>
      <c r="AF749" s="3">
        <f t="shared" si="182"/>
        <v>7.1978379101201782</v>
      </c>
      <c r="AG749" s="18">
        <f t="shared" si="183"/>
        <v>1.948250740746289</v>
      </c>
      <c r="AH749" s="3">
        <f t="shared" si="184"/>
        <v>7.7620442764260815</v>
      </c>
      <c r="AI749" s="3">
        <f t="shared" si="185"/>
        <v>1.0421621211932859</v>
      </c>
      <c r="AJ749" s="3">
        <f t="shared" si="186"/>
        <v>2.343305748195192</v>
      </c>
      <c r="AK749" s="3">
        <f t="shared" si="187"/>
        <v>1.5198467397035813</v>
      </c>
      <c r="AL749" s="3">
        <f t="shared" si="188"/>
        <v>0.82580455433050304</v>
      </c>
      <c r="AM749" s="3">
        <f t="shared" si="189"/>
        <v>0.21082365624931754</v>
      </c>
      <c r="AN749" t="str">
        <f t="shared" si="190"/>
        <v/>
      </c>
      <c r="AO749" t="str">
        <f t="shared" si="191"/>
        <v/>
      </c>
    </row>
    <row r="750" spans="1:41" s="12" customFormat="1">
      <c r="A750" s="1">
        <v>186</v>
      </c>
      <c r="B750" s="12" t="s">
        <v>41</v>
      </c>
      <c r="C750" s="12" t="s">
        <v>130</v>
      </c>
      <c r="D750"/>
      <c r="E750" s="5">
        <v>72.754502711296254</v>
      </c>
      <c r="F750" s="5">
        <v>70.361804207707735</v>
      </c>
      <c r="G750" s="5">
        <v>60.993221979938028</v>
      </c>
      <c r="H750" s="5">
        <v>72.540964841657384</v>
      </c>
      <c r="I750" s="5">
        <v>71.588474371500752</v>
      </c>
      <c r="J750" s="5">
        <v>63.394694240142258</v>
      </c>
      <c r="K750" s="5">
        <v>72.993307418314686</v>
      </c>
      <c r="L750" s="5">
        <v>70.216078244494085</v>
      </c>
      <c r="M750" s="5">
        <v>63.990366101498743</v>
      </c>
      <c r="N750" s="5">
        <v>71.721879954646425</v>
      </c>
      <c r="O750" s="5">
        <v>71.32804317223497</v>
      </c>
      <c r="P750" s="5">
        <v>63.635826228870982</v>
      </c>
      <c r="Q750" s="5">
        <v>73.149321906920477</v>
      </c>
      <c r="R750" s="5">
        <v>72.041591426792195</v>
      </c>
      <c r="S750" s="5">
        <v>64.907703542345089</v>
      </c>
      <c r="T750" s="5">
        <v>71.451509288095721</v>
      </c>
      <c r="U750" s="5">
        <v>70.870213338242863</v>
      </c>
      <c r="V750" s="5">
        <v>66.646901128621323</v>
      </c>
      <c r="W750" s="5">
        <v>69.450938415416161</v>
      </c>
      <c r="X750" s="5">
        <v>68.980546189737296</v>
      </c>
      <c r="Y750" s="5">
        <v>62.416607347513413</v>
      </c>
      <c r="Z750" s="3">
        <f t="shared" si="176"/>
        <v>11.761280731358227</v>
      </c>
      <c r="AA750" s="3">
        <f t="shared" si="177"/>
        <v>9.1462706015151269</v>
      </c>
      <c r="AB750" s="3">
        <f t="shared" si="178"/>
        <v>9.0029413168159422</v>
      </c>
      <c r="AC750" s="3">
        <f t="shared" si="179"/>
        <v>8.086053725775443</v>
      </c>
      <c r="AD750" s="3">
        <f t="shared" si="180"/>
        <v>8.2416183645753875</v>
      </c>
      <c r="AE750" s="3">
        <f t="shared" si="181"/>
        <v>4.8046081594743981</v>
      </c>
      <c r="AF750" s="3">
        <f t="shared" si="182"/>
        <v>7.0343310679027482</v>
      </c>
      <c r="AG750" s="18">
        <f t="shared" si="183"/>
        <v>2.3926985035885195</v>
      </c>
      <c r="AH750" s="3">
        <f t="shared" si="184"/>
        <v>9.3685822277697071</v>
      </c>
      <c r="AI750" s="3">
        <f t="shared" si="185"/>
        <v>2.7772291738206007</v>
      </c>
      <c r="AJ750" s="3">
        <f t="shared" si="186"/>
        <v>0.39383678241145503</v>
      </c>
      <c r="AK750" s="3">
        <f t="shared" si="187"/>
        <v>1.1077304801282821</v>
      </c>
      <c r="AL750" s="3">
        <f t="shared" si="188"/>
        <v>0.58129594985285848</v>
      </c>
      <c r="AM750" s="3">
        <f t="shared" si="189"/>
        <v>0.47039222567886441</v>
      </c>
      <c r="AN750" t="str">
        <f t="shared" si="190"/>
        <v/>
      </c>
      <c r="AO750" t="str">
        <f t="shared" si="191"/>
        <v/>
      </c>
    </row>
  </sheetData>
  <sortState xmlns:xlrd2="http://schemas.microsoft.com/office/spreadsheetml/2017/richdata2" ref="A4:Y750">
    <sortCondition ref="C4:C750"/>
    <sortCondition ref="B4:B750" customList="enero,febrero,marzo,abril,mayo,junio,julio,agosto,septiembre,octubre,noviembre,diciembre"/>
  </sortState>
  <mergeCells count="8">
    <mergeCell ref="E1:Y1"/>
    <mergeCell ref="E2:G2"/>
    <mergeCell ref="H2:J2"/>
    <mergeCell ref="K2:M2"/>
    <mergeCell ref="Q2:S2"/>
    <mergeCell ref="N2:P2"/>
    <mergeCell ref="T2:V2"/>
    <mergeCell ref="W2:Y2"/>
  </mergeCells>
  <phoneticPr fontId="2" type="noConversion"/>
  <conditionalFormatting sqref="E4:F750">
    <cfRule type="cellIs" dxfId="240" priority="31" operator="greaterThan">
      <formula>65.4</formula>
    </cfRule>
  </conditionalFormatting>
  <conditionalFormatting sqref="G4:G750">
    <cfRule type="cellIs" dxfId="239" priority="25" operator="greaterThan">
      <formula>55.4</formula>
    </cfRule>
  </conditionalFormatting>
  <conditionalFormatting sqref="H4:I750">
    <cfRule type="cellIs" dxfId="238" priority="23" operator="greaterThan">
      <formula>65.4</formula>
    </cfRule>
  </conditionalFormatting>
  <conditionalFormatting sqref="J4:J750">
    <cfRule type="cellIs" dxfId="237" priority="22" operator="greaterThan">
      <formula>55.4</formula>
    </cfRule>
  </conditionalFormatting>
  <conditionalFormatting sqref="K4:L750">
    <cfRule type="cellIs" dxfId="236" priority="20" operator="greaterThan">
      <formula>65.4</formula>
    </cfRule>
  </conditionalFormatting>
  <conditionalFormatting sqref="M4:M750">
    <cfRule type="cellIs" dxfId="235" priority="19" operator="greaterThan">
      <formula>55.4</formula>
    </cfRule>
  </conditionalFormatting>
  <conditionalFormatting sqref="N4:O750">
    <cfRule type="cellIs" dxfId="234" priority="17" operator="greaterThan">
      <formula>65.4</formula>
    </cfRule>
  </conditionalFormatting>
  <conditionalFormatting sqref="P4:P750">
    <cfRule type="cellIs" dxfId="233" priority="16" operator="greaterThan">
      <formula>55.4</formula>
    </cfRule>
  </conditionalFormatting>
  <conditionalFormatting sqref="Q4:R750">
    <cfRule type="cellIs" dxfId="232" priority="14" operator="greaterThan">
      <formula>65.4</formula>
    </cfRule>
  </conditionalFormatting>
  <conditionalFormatting sqref="S4:S750">
    <cfRule type="cellIs" dxfId="231" priority="13" operator="greaterThan">
      <formula>55.4</formula>
    </cfRule>
  </conditionalFormatting>
  <conditionalFormatting sqref="T4:U750">
    <cfRule type="cellIs" dxfId="230" priority="11" operator="greaterThan">
      <formula>65.4</formula>
    </cfRule>
  </conditionalFormatting>
  <conditionalFormatting sqref="V4:V750">
    <cfRule type="cellIs" dxfId="229" priority="10" operator="greaterThan">
      <formula>55.4</formula>
    </cfRule>
  </conditionalFormatting>
  <conditionalFormatting sqref="W4:X750">
    <cfRule type="cellIs" dxfId="228" priority="8" operator="greaterThan">
      <formula>65.4</formula>
    </cfRule>
  </conditionalFormatting>
  <conditionalFormatting sqref="Y4:Y750">
    <cfRule type="cellIs" dxfId="227" priority="7" operator="greaterThan">
      <formula>55.4</formula>
    </cfRule>
  </conditionalFormatting>
  <conditionalFormatting sqref="Z4:AF750">
    <cfRule type="cellIs" dxfId="226" priority="1" operator="lessThan">
      <formula>-2</formula>
    </cfRule>
  </conditionalFormatting>
  <conditionalFormatting sqref="AG4:AM750">
    <cfRule type="cellIs" dxfId="225" priority="3" operator="lessThan">
      <formula>-2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2F46-7C50-4C03-BC6E-428889F89540}">
  <dimension ref="A1:BI869"/>
  <sheetViews>
    <sheetView zoomScale="85" zoomScaleNormal="85" workbookViewId="0">
      <pane xSplit="4" ySplit="3" topLeftCell="K4" activePane="bottomRight" state="frozen"/>
      <selection pane="bottomRight" activeCell="AF16" sqref="AF16"/>
      <selection pane="bottomLeft" activeCell="A4" sqref="A4"/>
      <selection pane="topRight" activeCell="E1" sqref="E1"/>
    </sheetView>
  </sheetViews>
  <sheetFormatPr defaultColWidth="9.140625" defaultRowHeight="15"/>
  <cols>
    <col min="3" max="3" width="13.5703125" bestFit="1" customWidth="1"/>
    <col min="4" max="4" width="16.5703125" customWidth="1"/>
    <col min="5" max="5" width="10.28515625" customWidth="1"/>
    <col min="6" max="6" width="8.5703125" customWidth="1"/>
    <col min="7" max="7" width="7.5703125" customWidth="1"/>
    <col min="8" max="16" width="9.140625" style="6"/>
    <col min="17" max="17" width="11.85546875" style="6" bestFit="1" customWidth="1"/>
    <col min="18" max="31" width="9.140625" style="6"/>
    <col min="39" max="39" width="9.140625" style="17"/>
    <col min="46" max="46" width="9.140625" style="17"/>
    <col min="53" max="53" width="36.7109375" customWidth="1"/>
    <col min="54" max="54" width="25.5703125" customWidth="1"/>
    <col min="55" max="55" width="38.28515625" bestFit="1" customWidth="1"/>
    <col min="58" max="58" width="13.5703125" customWidth="1"/>
  </cols>
  <sheetData>
    <row r="1" spans="1:61" ht="11.25" customHeight="1">
      <c r="A1" s="9"/>
      <c r="H1" s="202" t="s">
        <v>0</v>
      </c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4"/>
      <c r="AC1" s="20"/>
      <c r="AD1" s="20"/>
      <c r="AE1" s="20"/>
      <c r="BC1">
        <v>58</v>
      </c>
      <c r="BF1">
        <v>53</v>
      </c>
    </row>
    <row r="2" spans="1:61">
      <c r="A2" s="10"/>
      <c r="B2" s="8"/>
      <c r="C2" s="8"/>
      <c r="D2" s="15"/>
      <c r="E2" s="15"/>
      <c r="F2" s="15"/>
      <c r="G2" s="15"/>
      <c r="H2" s="202" t="s">
        <v>1</v>
      </c>
      <c r="I2" s="203"/>
      <c r="J2" s="204"/>
      <c r="K2" s="202" t="s">
        <v>2</v>
      </c>
      <c r="L2" s="203"/>
      <c r="M2" s="204"/>
      <c r="N2" s="202" t="s">
        <v>3</v>
      </c>
      <c r="O2" s="203"/>
      <c r="P2" s="204"/>
      <c r="Q2" s="202" t="s">
        <v>4</v>
      </c>
      <c r="R2" s="203"/>
      <c r="S2" s="204"/>
      <c r="T2" s="202" t="s">
        <v>5</v>
      </c>
      <c r="U2" s="203"/>
      <c r="V2" s="204"/>
      <c r="W2" s="202" t="s">
        <v>6</v>
      </c>
      <c r="X2" s="203"/>
      <c r="Y2" s="204"/>
      <c r="Z2" s="202" t="s">
        <v>7</v>
      </c>
      <c r="AA2" s="203"/>
      <c r="AB2" s="204"/>
      <c r="AD2" s="14" t="s">
        <v>131</v>
      </c>
      <c r="AE2" s="14"/>
      <c r="AF2" s="13" t="s">
        <v>8</v>
      </c>
      <c r="AG2" s="13" t="s">
        <v>9</v>
      </c>
      <c r="AH2" s="13" t="s">
        <v>10</v>
      </c>
      <c r="AI2" s="13" t="s">
        <v>11</v>
      </c>
      <c r="AJ2" s="13" t="s">
        <v>12</v>
      </c>
      <c r="AK2" s="13" t="s">
        <v>13</v>
      </c>
      <c r="AL2" s="16" t="s">
        <v>14</v>
      </c>
      <c r="AM2" s="13" t="s">
        <v>8</v>
      </c>
      <c r="AN2" s="13" t="s">
        <v>9</v>
      </c>
      <c r="AO2" s="13" t="s">
        <v>10</v>
      </c>
      <c r="AP2" s="13" t="s">
        <v>11</v>
      </c>
      <c r="AQ2" s="13" t="s">
        <v>12</v>
      </c>
      <c r="AR2" s="13" t="s">
        <v>13</v>
      </c>
      <c r="AS2" s="13" t="s">
        <v>14</v>
      </c>
      <c r="AT2" s="13" t="s">
        <v>8</v>
      </c>
      <c r="AU2" s="13" t="s">
        <v>9</v>
      </c>
      <c r="AV2" s="13" t="s">
        <v>10</v>
      </c>
      <c r="AW2" s="13" t="s">
        <v>11</v>
      </c>
      <c r="AX2" s="13" t="s">
        <v>12</v>
      </c>
      <c r="AY2" s="13" t="s">
        <v>13</v>
      </c>
      <c r="AZ2" s="13" t="s">
        <v>14</v>
      </c>
      <c r="BC2" t="s">
        <v>15</v>
      </c>
      <c r="BF2" t="s">
        <v>15</v>
      </c>
    </row>
    <row r="3" spans="1:61">
      <c r="A3" s="11"/>
      <c r="B3" s="7" t="s">
        <v>16</v>
      </c>
      <c r="C3" s="7" t="s">
        <v>17</v>
      </c>
      <c r="D3" s="7"/>
      <c r="E3" s="7" t="s">
        <v>132</v>
      </c>
      <c r="F3" s="7" t="s">
        <v>133</v>
      </c>
      <c r="G3" s="7" t="s">
        <v>134</v>
      </c>
      <c r="H3" s="4" t="s">
        <v>18</v>
      </c>
      <c r="I3" s="4" t="s">
        <v>19</v>
      </c>
      <c r="J3" s="4" t="s">
        <v>20</v>
      </c>
      <c r="K3" s="4" t="s">
        <v>18</v>
      </c>
      <c r="L3" s="4" t="s">
        <v>19</v>
      </c>
      <c r="M3" s="4" t="s">
        <v>20</v>
      </c>
      <c r="N3" s="4" t="s">
        <v>18</v>
      </c>
      <c r="O3" s="4" t="s">
        <v>19</v>
      </c>
      <c r="P3" s="4" t="s">
        <v>20</v>
      </c>
      <c r="Q3" s="4" t="s">
        <v>18</v>
      </c>
      <c r="R3" s="4" t="s">
        <v>19</v>
      </c>
      <c r="S3" s="4" t="s">
        <v>20</v>
      </c>
      <c r="T3" s="4" t="s">
        <v>18</v>
      </c>
      <c r="U3" s="4" t="s">
        <v>19</v>
      </c>
      <c r="V3" s="4" t="s">
        <v>20</v>
      </c>
      <c r="W3" s="4" t="s">
        <v>18</v>
      </c>
      <c r="X3" s="4" t="s">
        <v>19</v>
      </c>
      <c r="Y3" s="4" t="s">
        <v>20</v>
      </c>
      <c r="Z3" s="4" t="s">
        <v>18</v>
      </c>
      <c r="AA3" s="4" t="s">
        <v>19</v>
      </c>
      <c r="AB3" s="4" t="s">
        <v>20</v>
      </c>
      <c r="AC3" s="4" t="s">
        <v>21</v>
      </c>
      <c r="AD3" s="4" t="s">
        <v>22</v>
      </c>
      <c r="AE3" s="4" t="s">
        <v>135</v>
      </c>
      <c r="AF3" s="4" t="s">
        <v>21</v>
      </c>
      <c r="AG3" s="4" t="s">
        <v>21</v>
      </c>
      <c r="AH3" s="4" t="s">
        <v>21</v>
      </c>
      <c r="AI3" s="4" t="s">
        <v>21</v>
      </c>
      <c r="AJ3" s="4" t="s">
        <v>21</v>
      </c>
      <c r="AK3" s="4" t="s">
        <v>21</v>
      </c>
      <c r="AL3" s="55" t="s">
        <v>21</v>
      </c>
      <c r="AM3" s="4" t="s">
        <v>22</v>
      </c>
      <c r="AN3" s="233" t="s">
        <v>22</v>
      </c>
      <c r="AO3" s="4" t="s">
        <v>22</v>
      </c>
      <c r="AP3" s="4" t="s">
        <v>22</v>
      </c>
      <c r="AQ3" s="4" t="s">
        <v>22</v>
      </c>
      <c r="AR3" s="4" t="s">
        <v>22</v>
      </c>
      <c r="AS3" s="4" t="s">
        <v>22</v>
      </c>
      <c r="AT3" s="4" t="s">
        <v>135</v>
      </c>
      <c r="AU3" s="4" t="s">
        <v>135</v>
      </c>
      <c r="AV3" s="4" t="s">
        <v>135</v>
      </c>
      <c r="AW3" s="4" t="s">
        <v>135</v>
      </c>
      <c r="AX3" s="4" t="s">
        <v>135</v>
      </c>
      <c r="AY3" s="4" t="s">
        <v>135</v>
      </c>
      <c r="AZ3" s="4" t="s">
        <v>135</v>
      </c>
      <c r="BA3" s="234" t="s">
        <v>23</v>
      </c>
      <c r="BB3" s="234" t="s">
        <v>24</v>
      </c>
      <c r="BC3" t="s">
        <v>136</v>
      </c>
      <c r="BF3" t="s">
        <v>25</v>
      </c>
      <c r="BI3" t="s">
        <v>26</v>
      </c>
    </row>
    <row r="4" spans="1:61">
      <c r="A4" s="1">
        <v>187</v>
      </c>
      <c r="B4" t="s">
        <v>27</v>
      </c>
      <c r="C4" t="s">
        <v>28</v>
      </c>
      <c r="D4" t="s">
        <v>29</v>
      </c>
      <c r="E4" s="3">
        <f>10*LOG((1/7)*(10^(H4/10)+10^(K4/10)+10^(N4/10)+10^(Q4/10)+10^(T4/10)+10^(W4/10)+10^(Z4/10)))</f>
        <v>64.175887486330737</v>
      </c>
      <c r="F4" s="3">
        <f t="shared" ref="F4:G4" si="0">10*LOG((1/7)*(10^(I4/10)+10^(L4/10)+10^(O4/10)+10^(R4/10)+10^(U4/10)+10^(X4/10)+10^(AA4/10)))</f>
        <v>62.079260043623023</v>
      </c>
      <c r="G4" s="3">
        <f t="shared" si="0"/>
        <v>67.277129297006837</v>
      </c>
      <c r="H4" s="5">
        <v>62.658794987535948</v>
      </c>
      <c r="I4" s="5">
        <v>62.476105692562669</v>
      </c>
      <c r="J4" s="5">
        <v>60.494662019042387</v>
      </c>
      <c r="K4" s="5">
        <v>62.935587305796552</v>
      </c>
      <c r="L4" s="5">
        <v>60.604139916381428</v>
      </c>
      <c r="M4" s="5">
        <v>62.766541049460457</v>
      </c>
      <c r="N4" s="5">
        <v>66.611396063365333</v>
      </c>
      <c r="O4" s="5">
        <v>62.119917430604552</v>
      </c>
      <c r="P4" s="5">
        <v>67.735730197912474</v>
      </c>
      <c r="Q4" s="5">
        <v>62.907460927464868</v>
      </c>
      <c r="R4" s="5">
        <v>62.00488103071919</v>
      </c>
      <c r="S4" s="5">
        <v>61.881529920872083</v>
      </c>
      <c r="T4" s="5">
        <v>66.46746274529103</v>
      </c>
      <c r="U4" s="5">
        <v>63.063839699072133</v>
      </c>
      <c r="V4" s="5">
        <v>68.529278417704646</v>
      </c>
      <c r="W4" s="5">
        <v>62.893725950479592</v>
      </c>
      <c r="X4" s="5">
        <v>62.27183692933076</v>
      </c>
      <c r="Y4" s="5">
        <v>70.647240393798143</v>
      </c>
      <c r="Z4" s="5">
        <v>61.994613534772753</v>
      </c>
      <c r="AA4" s="5">
        <v>61.622052375386637</v>
      </c>
      <c r="AB4" s="5">
        <v>69.121966458173276</v>
      </c>
      <c r="AC4" s="5">
        <f>E4-G4</f>
        <v>-3.1012418106761004</v>
      </c>
      <c r="AD4" s="5">
        <f>E4-F4</f>
        <v>2.0966274427077138</v>
      </c>
      <c r="AE4" s="5">
        <f>F4-G4</f>
        <v>-5.1978692533838142</v>
      </c>
      <c r="AF4" s="3">
        <f t="shared" ref="AF4:AF67" si="1">H4-J4</f>
        <v>2.1641329684935613</v>
      </c>
      <c r="AG4" s="3">
        <f t="shared" ref="AG4:AG67" si="2">K4-M4</f>
        <v>0.16904625633609527</v>
      </c>
      <c r="AH4" s="3">
        <f t="shared" ref="AH4:AH67" si="3">N4-P4</f>
        <v>-1.1243341345471407</v>
      </c>
      <c r="AI4" s="3">
        <f t="shared" ref="AI4:AI67" si="4">Q4-S4</f>
        <v>1.0259310065927849</v>
      </c>
      <c r="AJ4" s="3">
        <f t="shared" ref="AJ4:AJ67" si="5">T4-V4</f>
        <v>-2.0618156724136156</v>
      </c>
      <c r="AK4" s="3">
        <f t="shared" ref="AK4:AK67" si="6">W4-Y4</f>
        <v>-7.7535144433185508</v>
      </c>
      <c r="AL4" s="3">
        <f t="shared" ref="AL4:AL67" si="7">Z4-AB4</f>
        <v>-7.1273529234005224</v>
      </c>
      <c r="AM4" s="18">
        <f t="shared" ref="AM4:AM67" si="8">H4-I4</f>
        <v>0.18268929497327946</v>
      </c>
      <c r="AN4" s="3">
        <f t="shared" ref="AN4:AN67" si="9">I4-J4</f>
        <v>1.9814436735202818</v>
      </c>
      <c r="AO4" s="3">
        <f t="shared" ref="AO4:AO67" si="10">N4-O4</f>
        <v>4.4914786327607814</v>
      </c>
      <c r="AP4" s="3">
        <f t="shared" ref="AP4:AP67" si="11">Q4-R4</f>
        <v>0.90257989674567796</v>
      </c>
      <c r="AQ4" s="3">
        <f t="shared" ref="AQ4:AQ67" si="12">T4-U4</f>
        <v>3.4036230462188968</v>
      </c>
      <c r="AR4" s="3">
        <f t="shared" ref="AR4:AR67" si="13">W4-X4</f>
        <v>0.62188902114883149</v>
      </c>
      <c r="AS4" s="3">
        <f t="shared" ref="AS4:AS67" si="14">Z4-AA4</f>
        <v>0.372561159386116</v>
      </c>
      <c r="AT4" s="18">
        <f>I4-J4</f>
        <v>1.9814436735202818</v>
      </c>
      <c r="AU4" s="18">
        <f>L4-M4</f>
        <v>-2.1624011330790296</v>
      </c>
      <c r="AV4" s="18">
        <f>O4-P4</f>
        <v>-5.6158127673079221</v>
      </c>
      <c r="AW4" s="18">
        <f>R4-S4</f>
        <v>0.12335110984710695</v>
      </c>
      <c r="AX4" s="18">
        <f>U4-V4</f>
        <v>-5.4654387186325124</v>
      </c>
      <c r="AY4" s="18">
        <f>X4-Y4</f>
        <v>-8.3754034644673823</v>
      </c>
      <c r="AZ4" s="18">
        <f>AA4-AB4</f>
        <v>-7.4999140827866384</v>
      </c>
      <c r="BA4" t="str">
        <f>IF(AB4&gt;55,IF(AL4&lt;2,C4,IF(Y4&gt;55,IF(AK4&lt;2,C4,IF(V4&gt;55,IF(AJ4&lt;2,C4,""))))))</f>
        <v>BI-RUI-001LD</v>
      </c>
      <c r="BB4" t="b">
        <f>IF(AA4&gt;65,IF(AS4&lt;2,C4,IF(X4&gt;65,IF(AR4&lt;2,C4,IF(U4&gt;65,IF(AQ4&lt;2,C4,""))))))</f>
        <v>0</v>
      </c>
      <c r="BC4" t="e" cm="1" vm="1">
        <f t="array" aca="1" ref="BC4" ca="1">_xlfn.UNIQUE(BA4:BA821)</f>
        <v>#VALUE!</v>
      </c>
    </row>
    <row r="5" spans="1:61">
      <c r="A5" s="1">
        <v>250</v>
      </c>
      <c r="B5" t="s">
        <v>30</v>
      </c>
      <c r="C5" t="s">
        <v>28</v>
      </c>
      <c r="E5" s="3">
        <f t="shared" ref="E5:E15" si="15">10*LOG((1/7)*(10^(H5/10)+10^(K5/10)+10^(N5/10)+10^(Q5/10)+10^(T5/10)+10^(W5/10)+10^(Z5/10)))</f>
        <v>64.044977688758465</v>
      </c>
      <c r="F5" s="3">
        <f t="shared" ref="F5:F15" si="16">10*LOG((1/7)*(10^(I5/10)+10^(L5/10)+10^(O5/10)+10^(R5/10)+10^(U5/10)+10^(X5/10)+10^(AA5/10)))</f>
        <v>61.230562073262718</v>
      </c>
      <c r="G5" s="3">
        <f t="shared" ref="G5:G15" si="17">10*LOG((1/7)*(10^(J5/10)+10^(M5/10)+10^(P5/10)+10^(S5/10)+10^(V5/10)+10^(Y5/10)+10^(AB5/10)))</f>
        <v>66.245038936324065</v>
      </c>
      <c r="H5" s="5">
        <v>63.347522962960063</v>
      </c>
      <c r="I5" s="5">
        <v>59.768521831994057</v>
      </c>
      <c r="J5" s="5">
        <v>59.805261002931651</v>
      </c>
      <c r="K5" s="5">
        <v>64.505798961074561</v>
      </c>
      <c r="L5" s="5">
        <v>62.675690529294421</v>
      </c>
      <c r="M5" s="5">
        <v>60.824725094996879</v>
      </c>
      <c r="N5" s="5">
        <v>63.481903386566941</v>
      </c>
      <c r="O5" s="5">
        <v>60.467503451363257</v>
      </c>
      <c r="P5" s="5">
        <v>62.059143756939399</v>
      </c>
      <c r="Q5" s="5">
        <v>63.733193657539502</v>
      </c>
      <c r="R5" s="5">
        <v>61.34697170988845</v>
      </c>
      <c r="S5" s="5">
        <v>61.36589715821713</v>
      </c>
      <c r="T5" s="5">
        <v>66.231968401968061</v>
      </c>
      <c r="U5" s="5">
        <v>63.272475155928632</v>
      </c>
      <c r="V5" s="5">
        <v>68.484382053505485</v>
      </c>
      <c r="W5" s="5">
        <v>63.215940320883909</v>
      </c>
      <c r="X5" s="5">
        <v>60.592310262123142</v>
      </c>
      <c r="Y5" s="5">
        <v>70.470423325911355</v>
      </c>
      <c r="Z5" s="5">
        <v>62.774990329204662</v>
      </c>
      <c r="AA5" s="5">
        <v>58.723377341995551</v>
      </c>
      <c r="AB5" s="5">
        <v>67.885563509251199</v>
      </c>
      <c r="AC5" s="5">
        <f t="shared" ref="AC5:AC14" si="18">E5-G5</f>
        <v>-2.2000612475655998</v>
      </c>
      <c r="AD5" s="5">
        <f t="shared" ref="AD5:AD14" si="19">E5-F5</f>
        <v>2.8144156154957471</v>
      </c>
      <c r="AE5" s="5">
        <f t="shared" ref="AE5:AE68" si="20">F5-G5</f>
        <v>-5.014476863061347</v>
      </c>
      <c r="AF5" s="3">
        <f t="shared" si="1"/>
        <v>3.5422619600284122</v>
      </c>
      <c r="AG5" s="3">
        <f t="shared" si="2"/>
        <v>3.6810738660776821</v>
      </c>
      <c r="AH5" s="3">
        <f t="shared" si="3"/>
        <v>1.4227596296275422</v>
      </c>
      <c r="AI5" s="3">
        <f t="shared" si="4"/>
        <v>2.3672964993223715</v>
      </c>
      <c r="AJ5" s="3">
        <f t="shared" si="5"/>
        <v>-2.2524136515374238</v>
      </c>
      <c r="AK5" s="3">
        <f t="shared" si="6"/>
        <v>-7.2544830050274456</v>
      </c>
      <c r="AL5" s="3">
        <f t="shared" si="7"/>
        <v>-5.1105731800465364</v>
      </c>
      <c r="AM5" s="18">
        <f t="shared" si="8"/>
        <v>3.5790011309660059</v>
      </c>
      <c r="AN5" s="3">
        <f t="shared" si="9"/>
        <v>-3.6739170937593713E-2</v>
      </c>
      <c r="AO5" s="3">
        <f t="shared" si="10"/>
        <v>3.0143999352036843</v>
      </c>
      <c r="AP5" s="3">
        <f t="shared" si="11"/>
        <v>2.3862219476510518</v>
      </c>
      <c r="AQ5" s="3">
        <f t="shared" si="12"/>
        <v>2.959493246039429</v>
      </c>
      <c r="AR5" s="3">
        <f t="shared" si="13"/>
        <v>2.6236300587607673</v>
      </c>
      <c r="AS5" s="3">
        <f t="shared" si="14"/>
        <v>4.0516129872091113</v>
      </c>
      <c r="AT5" s="18">
        <f t="shared" ref="AT5:AT73" si="21">I5-J5</f>
        <v>-3.6739170937593713E-2</v>
      </c>
      <c r="AU5" s="18">
        <f t="shared" ref="AU5:AU73" si="22">L5-M5</f>
        <v>1.8509654342975423</v>
      </c>
      <c r="AV5" s="18">
        <f t="shared" ref="AV5:AV73" si="23">O5-P5</f>
        <v>-1.5916403055761421</v>
      </c>
      <c r="AW5" s="18">
        <f t="shared" ref="AW5:AW73" si="24">R5-S5</f>
        <v>-1.8925448328680261E-2</v>
      </c>
      <c r="AX5" s="18">
        <f t="shared" ref="AX5:AX73" si="25">U5-V5</f>
        <v>-5.2119068975768528</v>
      </c>
      <c r="AY5" s="18">
        <f t="shared" ref="AY5:AY73" si="26">X5-Y5</f>
        <v>-9.8781130637882129</v>
      </c>
      <c r="AZ5" s="18">
        <f t="shared" ref="AZ5:AZ73" si="27">AA5-AB5</f>
        <v>-9.1621861672556477</v>
      </c>
      <c r="BA5" t="str">
        <f t="shared" ref="BA5:BA73" si="28">IF(AB5&gt;55,IF(AL5&lt;2,C5,IF(Y5&gt;55,IF(AK5&lt;2,C5,IF(V5&gt;55,IF(AJ5&lt;2,C5,""))))))</f>
        <v>BI-RUI-001LD</v>
      </c>
      <c r="BB5" t="b">
        <f t="shared" ref="BB5:BB73" si="29">IF(AA5&gt;65,IF(AS5&lt;2,C5,IF(X5&gt;65,IF(AR5&lt;2,C5,IF(U5&gt;65,IF(AQ5&lt;2,C5,""))))))</f>
        <v>0</v>
      </c>
      <c r="BC5" t="e" cm="1" vm="1">
        <f t="array" aca="1" ref="BC5" ca="1">_xlfn.UNIQUE(BA5:BA822)</f>
        <v>#VALUE!</v>
      </c>
      <c r="BD5" t="s">
        <v>31</v>
      </c>
      <c r="BF5" t="b" cm="1">
        <f t="array" ref="BF5:BF59">_xlfn.UNIQUE(BB4:BB821)</f>
        <v>0</v>
      </c>
      <c r="BI5" t="str" cm="1">
        <f t="array" ref="BI5:BI68">_xlfn.UNIQUE(C4:C821)</f>
        <v>BI-RUI-001LD</v>
      </c>
    </row>
    <row r="6" spans="1:61">
      <c r="A6" s="1">
        <v>438</v>
      </c>
      <c r="B6" t="s">
        <v>32</v>
      </c>
      <c r="C6" t="s">
        <v>28</v>
      </c>
      <c r="E6" s="3">
        <f t="shared" si="15"/>
        <v>64.26037798029077</v>
      </c>
      <c r="F6" s="3">
        <f t="shared" si="16"/>
        <v>62.009328909907566</v>
      </c>
      <c r="G6" s="3">
        <f t="shared" si="17"/>
        <v>66.941751715502718</v>
      </c>
      <c r="H6" s="5">
        <v>64.627037548817341</v>
      </c>
      <c r="I6" s="5">
        <v>60.730735042338473</v>
      </c>
      <c r="J6" s="5">
        <v>60.85273056189326</v>
      </c>
      <c r="K6" s="5">
        <v>64.157622086407017</v>
      </c>
      <c r="L6" s="5">
        <v>61.184763082807592</v>
      </c>
      <c r="M6" s="5">
        <v>61.734293442204837</v>
      </c>
      <c r="N6" s="5">
        <v>65.110055569007983</v>
      </c>
      <c r="O6" s="5">
        <v>60.831294718503607</v>
      </c>
      <c r="P6" s="5">
        <v>60.881975192492547</v>
      </c>
      <c r="Q6" s="5">
        <v>63.813904724962633</v>
      </c>
      <c r="R6" s="5">
        <v>61.203351183829263</v>
      </c>
      <c r="S6" s="5">
        <v>61.576752924264902</v>
      </c>
      <c r="T6" s="5">
        <v>66.334471864426931</v>
      </c>
      <c r="U6" s="5">
        <v>62.720985020414943</v>
      </c>
      <c r="V6" s="5">
        <v>69.215178889409231</v>
      </c>
      <c r="W6" s="5">
        <v>62.326534907068869</v>
      </c>
      <c r="X6" s="5">
        <v>62.392355041404393</v>
      </c>
      <c r="Y6" s="5">
        <v>70.790639431177439</v>
      </c>
      <c r="Z6" s="5">
        <v>61.773812104159461</v>
      </c>
      <c r="AA6" s="5">
        <v>63.953514016284153</v>
      </c>
      <c r="AB6" s="5">
        <v>69.494635518340772</v>
      </c>
      <c r="AC6" s="5">
        <f t="shared" si="18"/>
        <v>-2.6813737352119489</v>
      </c>
      <c r="AD6" s="5">
        <f t="shared" si="19"/>
        <v>2.2510490703832033</v>
      </c>
      <c r="AE6" s="5">
        <f t="shared" si="20"/>
        <v>-4.9324228055951522</v>
      </c>
      <c r="AF6" s="3">
        <f t="shared" si="1"/>
        <v>3.7743069869240813</v>
      </c>
      <c r="AG6" s="3">
        <f t="shared" si="2"/>
        <v>2.4233286442021793</v>
      </c>
      <c r="AH6" s="3">
        <f t="shared" si="3"/>
        <v>4.228080376515436</v>
      </c>
      <c r="AI6" s="3">
        <f t="shared" si="4"/>
        <v>2.2371518006977311</v>
      </c>
      <c r="AJ6" s="3">
        <f t="shared" si="5"/>
        <v>-2.8807070249822999</v>
      </c>
      <c r="AK6" s="3">
        <f t="shared" si="6"/>
        <v>-8.4641045241085706</v>
      </c>
      <c r="AL6" s="3">
        <f t="shared" si="7"/>
        <v>-7.7208234141813108</v>
      </c>
      <c r="AM6" s="18">
        <f t="shared" si="8"/>
        <v>3.8963025064788681</v>
      </c>
      <c r="AN6" s="3">
        <f t="shared" si="9"/>
        <v>-0.12199551955478682</v>
      </c>
      <c r="AO6" s="3">
        <f t="shared" si="10"/>
        <v>4.2787608505043764</v>
      </c>
      <c r="AP6" s="3">
        <f t="shared" si="11"/>
        <v>2.6105535411333705</v>
      </c>
      <c r="AQ6" s="3">
        <f t="shared" si="12"/>
        <v>3.6134868440119874</v>
      </c>
      <c r="AR6" s="3">
        <f t="shared" si="13"/>
        <v>-6.5820134335524472E-2</v>
      </c>
      <c r="AS6" s="3">
        <f t="shared" si="14"/>
        <v>-2.1797019121246919</v>
      </c>
      <c r="AT6" s="18">
        <f t="shared" si="21"/>
        <v>-0.12199551955478682</v>
      </c>
      <c r="AU6" s="18">
        <f t="shared" si="22"/>
        <v>-0.54953035939724515</v>
      </c>
      <c r="AV6" s="18">
        <f t="shared" si="23"/>
        <v>-5.0680473988940378E-2</v>
      </c>
      <c r="AW6" s="18">
        <f t="shared" si="24"/>
        <v>-0.37340174043563934</v>
      </c>
      <c r="AX6" s="18">
        <f t="shared" si="25"/>
        <v>-6.4941938689942873</v>
      </c>
      <c r="AY6" s="18">
        <f t="shared" si="26"/>
        <v>-8.3982843897730461</v>
      </c>
      <c r="AZ6" s="18">
        <f t="shared" si="27"/>
        <v>-5.5411215020566189</v>
      </c>
      <c r="BA6" t="str">
        <f t="shared" si="28"/>
        <v>BI-RUI-001LD</v>
      </c>
      <c r="BB6" t="b">
        <f t="shared" si="29"/>
        <v>0</v>
      </c>
      <c r="BC6" t="e" cm="1" vm="1">
        <f t="array" aca="1" ref="BC6" ca="1">_xlfn.UNIQUE(BA6:BA823)</f>
        <v>#VALUE!</v>
      </c>
      <c r="BF6">
        <v>0</v>
      </c>
      <c r="BI6" t="str">
        <v>BI-RUI-004LD</v>
      </c>
    </row>
    <row r="7" spans="1:61">
      <c r="A7" s="1">
        <v>0</v>
      </c>
      <c r="B7" t="s">
        <v>33</v>
      </c>
      <c r="C7" t="s">
        <v>28</v>
      </c>
      <c r="E7" s="3">
        <f t="shared" si="15"/>
        <v>63.079782146049723</v>
      </c>
      <c r="F7" s="3">
        <f t="shared" si="16"/>
        <v>64.793207344106577</v>
      </c>
      <c r="G7" s="3">
        <f t="shared" si="17"/>
        <v>67.446113442063037</v>
      </c>
      <c r="H7" s="5">
        <v>61.580150811918323</v>
      </c>
      <c r="I7" s="5">
        <v>60.443165079849187</v>
      </c>
      <c r="J7" s="5">
        <v>59.517598313973878</v>
      </c>
      <c r="K7" s="5">
        <v>63.287052552115448</v>
      </c>
      <c r="L7" s="5">
        <v>70.515741938496873</v>
      </c>
      <c r="M7" s="5">
        <v>63.670796281607373</v>
      </c>
      <c r="N7" s="5">
        <v>63.609378448754093</v>
      </c>
      <c r="O7" s="5">
        <v>62.114812514556718</v>
      </c>
      <c r="P7" s="5">
        <v>68.190563316091769</v>
      </c>
      <c r="Q7" s="5">
        <v>61.978456440614202</v>
      </c>
      <c r="R7" s="5">
        <v>63.970991543639627</v>
      </c>
      <c r="S7" s="5">
        <v>62.901147015649251</v>
      </c>
      <c r="T7" s="5">
        <v>64.228228664065938</v>
      </c>
      <c r="U7" s="5">
        <v>61.166249607844847</v>
      </c>
      <c r="V7" s="5">
        <v>69.298417854036259</v>
      </c>
      <c r="W7" s="5">
        <v>63.132935143423047</v>
      </c>
      <c r="X7" s="5">
        <v>63.961765450058728</v>
      </c>
      <c r="Y7" s="5">
        <v>70.498132637523867</v>
      </c>
      <c r="Z7" s="5">
        <v>63.175970095955137</v>
      </c>
      <c r="AA7" s="5">
        <v>59.126623131109497</v>
      </c>
      <c r="AB7" s="5">
        <v>68.685566659837392</v>
      </c>
      <c r="AC7" s="5">
        <f t="shared" si="18"/>
        <v>-4.366331296013314</v>
      </c>
      <c r="AD7" s="5">
        <f t="shared" si="19"/>
        <v>-1.7134251980568536</v>
      </c>
      <c r="AE7" s="5">
        <f t="shared" si="20"/>
        <v>-2.6529060979564605</v>
      </c>
      <c r="AF7" s="3">
        <f t="shared" si="1"/>
        <v>2.062552497944445</v>
      </c>
      <c r="AG7" s="3">
        <f t="shared" si="2"/>
        <v>-0.38374372949192548</v>
      </c>
      <c r="AH7" s="3">
        <f t="shared" si="3"/>
        <v>-4.5811848673376758</v>
      </c>
      <c r="AI7" s="3">
        <f t="shared" si="4"/>
        <v>-0.92269057503504825</v>
      </c>
      <c r="AJ7" s="3">
        <f t="shared" si="5"/>
        <v>-5.0701891899703213</v>
      </c>
      <c r="AK7" s="3">
        <f t="shared" si="6"/>
        <v>-7.3651974941008191</v>
      </c>
      <c r="AL7" s="3">
        <f t="shared" si="7"/>
        <v>-5.5095965638822548</v>
      </c>
      <c r="AM7" s="18">
        <f t="shared" si="8"/>
        <v>1.1369857320691352</v>
      </c>
      <c r="AN7" s="3">
        <f t="shared" si="9"/>
        <v>0.92556676587530973</v>
      </c>
      <c r="AO7" s="3">
        <f t="shared" si="10"/>
        <v>1.4945659341973752</v>
      </c>
      <c r="AP7" s="3">
        <f t="shared" si="11"/>
        <v>-1.9925351030254248</v>
      </c>
      <c r="AQ7" s="3">
        <f t="shared" si="12"/>
        <v>3.0619790562210909</v>
      </c>
      <c r="AR7" s="3">
        <f t="shared" si="13"/>
        <v>-0.82883030663568036</v>
      </c>
      <c r="AS7" s="3">
        <f t="shared" si="14"/>
        <v>4.0493469648456397</v>
      </c>
      <c r="AT7" s="18">
        <f t="shared" si="21"/>
        <v>0.92556676587530973</v>
      </c>
      <c r="AU7" s="18">
        <f t="shared" si="22"/>
        <v>6.8449456568895002</v>
      </c>
      <c r="AV7" s="18">
        <f t="shared" si="23"/>
        <v>-6.075750801535051</v>
      </c>
      <c r="AW7" s="18">
        <f t="shared" si="24"/>
        <v>1.0698445279903765</v>
      </c>
      <c r="AX7" s="18">
        <f t="shared" si="25"/>
        <v>-8.1321682461914122</v>
      </c>
      <c r="AY7" s="18">
        <f t="shared" si="26"/>
        <v>-6.5363671874651388</v>
      </c>
      <c r="AZ7" s="18">
        <f t="shared" si="27"/>
        <v>-9.5589435287278945</v>
      </c>
      <c r="BA7" t="str">
        <f t="shared" si="28"/>
        <v>BI-RUI-001LD</v>
      </c>
      <c r="BB7" t="b">
        <f t="shared" si="29"/>
        <v>0</v>
      </c>
      <c r="BC7" t="e" cm="1" vm="1">
        <f t="array" aca="1" ref="BC7" ca="1">_xlfn.UNIQUE(BA7:BA824)</f>
        <v>#VALUE!</v>
      </c>
      <c r="BF7" t="str">
        <v>BI-RUI-004LD</v>
      </c>
      <c r="BI7" t="str">
        <v>BI-RUI-005LD</v>
      </c>
    </row>
    <row r="8" spans="1:61">
      <c r="A8" s="1">
        <v>501</v>
      </c>
      <c r="B8" t="s">
        <v>34</v>
      </c>
      <c r="C8" t="s">
        <v>28</v>
      </c>
      <c r="E8" s="3">
        <f t="shared" si="15"/>
        <v>63.63347463597534</v>
      </c>
      <c r="F8" s="3">
        <f t="shared" si="16"/>
        <v>62.129722019268065</v>
      </c>
      <c r="G8" s="3">
        <f t="shared" si="17"/>
        <v>67.129592558871948</v>
      </c>
      <c r="H8" s="5">
        <v>63.523597465277362</v>
      </c>
      <c r="I8" s="5">
        <v>59.978862047304617</v>
      </c>
      <c r="J8" s="5">
        <v>63.361538198811203</v>
      </c>
      <c r="K8" s="5">
        <v>62.902213291993682</v>
      </c>
      <c r="L8" s="5">
        <v>60.726174871386092</v>
      </c>
      <c r="M8" s="5">
        <v>59.719009031834958</v>
      </c>
      <c r="N8" s="5">
        <v>62.282604588718172</v>
      </c>
      <c r="O8" s="5">
        <v>61.122282566068968</v>
      </c>
      <c r="P8" s="5">
        <v>60.654664450738977</v>
      </c>
      <c r="Q8" s="5">
        <v>62.659113517238772</v>
      </c>
      <c r="R8" s="5">
        <v>64.861397864002612</v>
      </c>
      <c r="S8" s="5">
        <v>61.488207904742573</v>
      </c>
      <c r="T8" s="5">
        <v>66.479411573701313</v>
      </c>
      <c r="U8" s="5">
        <v>62.672438204954368</v>
      </c>
      <c r="V8" s="5">
        <v>70.321195314939843</v>
      </c>
      <c r="W8" s="5">
        <v>63.180425896212682</v>
      </c>
      <c r="X8" s="5">
        <v>62.73865859406439</v>
      </c>
      <c r="Y8" s="5">
        <v>70.650322187149968</v>
      </c>
      <c r="Z8" s="5">
        <v>62.779969421227953</v>
      </c>
      <c r="AA8" s="5">
        <v>60.669288110994508</v>
      </c>
      <c r="AB8" s="5">
        <v>69.077104957117783</v>
      </c>
      <c r="AC8" s="5">
        <f t="shared" si="18"/>
        <v>-3.4961179228966088</v>
      </c>
      <c r="AD8" s="5">
        <f t="shared" si="19"/>
        <v>1.5037526167072741</v>
      </c>
      <c r="AE8" s="5">
        <f t="shared" si="20"/>
        <v>-4.9998705396038829</v>
      </c>
      <c r="AF8" s="3">
        <f t="shared" si="1"/>
        <v>0.16205926646615865</v>
      </c>
      <c r="AG8" s="3">
        <f t="shared" si="2"/>
        <v>3.1832042601587247</v>
      </c>
      <c r="AH8" s="3">
        <f t="shared" si="3"/>
        <v>1.6279401379791949</v>
      </c>
      <c r="AI8" s="3">
        <f t="shared" si="4"/>
        <v>1.170905612496199</v>
      </c>
      <c r="AJ8" s="3">
        <f t="shared" si="5"/>
        <v>-3.8417837412385296</v>
      </c>
      <c r="AK8" s="3">
        <f t="shared" si="6"/>
        <v>-7.4698962909372852</v>
      </c>
      <c r="AL8" s="3">
        <f t="shared" si="7"/>
        <v>-6.2971355358898293</v>
      </c>
      <c r="AM8" s="18">
        <f t="shared" si="8"/>
        <v>3.5447354179727455</v>
      </c>
      <c r="AN8" s="3">
        <f t="shared" si="9"/>
        <v>-3.3826761515065868</v>
      </c>
      <c r="AO8" s="3">
        <f t="shared" si="10"/>
        <v>1.1603220226492041</v>
      </c>
      <c r="AP8" s="3">
        <f t="shared" si="11"/>
        <v>-2.2022843467638396</v>
      </c>
      <c r="AQ8" s="3">
        <f t="shared" si="12"/>
        <v>3.8069733687469451</v>
      </c>
      <c r="AR8" s="3">
        <f t="shared" si="13"/>
        <v>0.44176730214829263</v>
      </c>
      <c r="AS8" s="3">
        <f t="shared" si="14"/>
        <v>2.1106813102334456</v>
      </c>
      <c r="AT8" s="18">
        <f t="shared" si="21"/>
        <v>-3.3826761515065868</v>
      </c>
      <c r="AU8" s="18">
        <f t="shared" si="22"/>
        <v>1.0071658395511349</v>
      </c>
      <c r="AV8" s="18">
        <f t="shared" si="23"/>
        <v>0.46761811532999076</v>
      </c>
      <c r="AW8" s="18">
        <f t="shared" si="24"/>
        <v>3.3731899592600385</v>
      </c>
      <c r="AX8" s="18">
        <f t="shared" si="25"/>
        <v>-7.6487571099854748</v>
      </c>
      <c r="AY8" s="18">
        <f t="shared" si="26"/>
        <v>-7.9116635930855779</v>
      </c>
      <c r="AZ8" s="18">
        <f t="shared" si="27"/>
        <v>-8.407816846123275</v>
      </c>
      <c r="BA8" t="str">
        <f t="shared" si="28"/>
        <v>BI-RUI-001LD</v>
      </c>
      <c r="BB8" t="b">
        <f t="shared" si="29"/>
        <v>0</v>
      </c>
      <c r="BC8" t="e" cm="1" vm="1">
        <f t="array" aca="1" ref="BC8" ca="1">_xlfn.UNIQUE(BA8:BA825)</f>
        <v>#VALUE!</v>
      </c>
      <c r="BF8" t="str">
        <v>BI-RUI-005LD</v>
      </c>
      <c r="BI8" t="str">
        <v>BI-RUI-006LD</v>
      </c>
    </row>
    <row r="9" spans="1:61">
      <c r="A9" s="1">
        <v>375</v>
      </c>
      <c r="B9" t="s">
        <v>35</v>
      </c>
      <c r="C9" t="s">
        <v>28</v>
      </c>
      <c r="E9" s="3">
        <f t="shared" si="15"/>
        <v>64.548058450332832</v>
      </c>
      <c r="F9" s="3">
        <f t="shared" si="16"/>
        <v>64.000618768895762</v>
      </c>
      <c r="G9" s="3">
        <f t="shared" si="17"/>
        <v>67.391778663350209</v>
      </c>
      <c r="H9" s="5">
        <v>65.743958629876701</v>
      </c>
      <c r="I9" s="5">
        <v>61.661501527987461</v>
      </c>
      <c r="J9" s="5">
        <v>66.184326134731791</v>
      </c>
      <c r="K9" s="5">
        <v>64.199259607909994</v>
      </c>
      <c r="L9" s="5">
        <v>63.322566344606827</v>
      </c>
      <c r="M9" s="5">
        <v>61.107383606305241</v>
      </c>
      <c r="N9" s="5">
        <v>63.8534718567347</v>
      </c>
      <c r="O9" s="5">
        <v>61.941887129463908</v>
      </c>
      <c r="P9" s="5">
        <v>61.623737776631764</v>
      </c>
      <c r="Q9" s="5">
        <v>63.339181670262043</v>
      </c>
      <c r="R9" s="5">
        <v>68.224252850742744</v>
      </c>
      <c r="S9" s="5">
        <v>63.428510112221048</v>
      </c>
      <c r="T9" s="5">
        <v>66.31593043085077</v>
      </c>
      <c r="U9" s="5">
        <v>63.590634166904508</v>
      </c>
      <c r="V9" s="5">
        <v>69.919741009411084</v>
      </c>
      <c r="W9" s="5">
        <v>62.938086578690957</v>
      </c>
      <c r="X9" s="5">
        <v>63.432546639260671</v>
      </c>
      <c r="Y9" s="5">
        <v>71.080976717087779</v>
      </c>
      <c r="Z9" s="5">
        <v>64.362993251424186</v>
      </c>
      <c r="AA9" s="5">
        <v>61.047068975781478</v>
      </c>
      <c r="AB9" s="5">
        <v>68.229767036555714</v>
      </c>
      <c r="AC9" s="5">
        <f t="shared" si="18"/>
        <v>-2.8437202130173773</v>
      </c>
      <c r="AD9" s="5">
        <f t="shared" si="19"/>
        <v>0.54743968143706923</v>
      </c>
      <c r="AE9" s="5">
        <f t="shared" si="20"/>
        <v>-3.3911598944544465</v>
      </c>
      <c r="AF9" s="3">
        <f t="shared" si="1"/>
        <v>-0.44036750485508946</v>
      </c>
      <c r="AG9" s="3">
        <f t="shared" si="2"/>
        <v>3.0918760016047528</v>
      </c>
      <c r="AH9" s="3">
        <f t="shared" si="3"/>
        <v>2.2297340801029364</v>
      </c>
      <c r="AI9" s="3">
        <f t="shared" si="4"/>
        <v>-8.9328441959004579E-2</v>
      </c>
      <c r="AJ9" s="3">
        <f t="shared" si="5"/>
        <v>-3.6038105785603136</v>
      </c>
      <c r="AK9" s="3">
        <f t="shared" si="6"/>
        <v>-8.1428901383968224</v>
      </c>
      <c r="AL9" s="3">
        <f t="shared" si="7"/>
        <v>-3.866773785131528</v>
      </c>
      <c r="AM9" s="18">
        <f t="shared" si="8"/>
        <v>4.0824571018892399</v>
      </c>
      <c r="AN9" s="3">
        <f t="shared" si="9"/>
        <v>-4.5228246067443294</v>
      </c>
      <c r="AO9" s="3">
        <f t="shared" si="10"/>
        <v>1.9115847272707924</v>
      </c>
      <c r="AP9" s="3">
        <f t="shared" si="11"/>
        <v>-4.8850711804807005</v>
      </c>
      <c r="AQ9" s="3">
        <f t="shared" si="12"/>
        <v>2.7252962639462623</v>
      </c>
      <c r="AR9" s="3">
        <f t="shared" si="13"/>
        <v>-0.4944600605697147</v>
      </c>
      <c r="AS9" s="3">
        <f t="shared" si="14"/>
        <v>3.3159242756427076</v>
      </c>
      <c r="AT9" s="18">
        <f t="shared" si="21"/>
        <v>-4.5228246067443294</v>
      </c>
      <c r="AU9" s="18">
        <f t="shared" si="22"/>
        <v>2.2151827383015856</v>
      </c>
      <c r="AV9" s="18">
        <f t="shared" si="23"/>
        <v>0.31814935283214396</v>
      </c>
      <c r="AW9" s="18">
        <f t="shared" si="24"/>
        <v>4.795742738521696</v>
      </c>
      <c r="AX9" s="18">
        <f t="shared" si="25"/>
        <v>-6.329106842506576</v>
      </c>
      <c r="AY9" s="18">
        <f t="shared" si="26"/>
        <v>-7.6484300778271077</v>
      </c>
      <c r="AZ9" s="18">
        <f t="shared" si="27"/>
        <v>-7.1826980607742357</v>
      </c>
      <c r="BA9" t="str">
        <f t="shared" si="28"/>
        <v>BI-RUI-001LD</v>
      </c>
      <c r="BB9" t="b">
        <f t="shared" si="29"/>
        <v>0</v>
      </c>
      <c r="BC9" t="e" cm="1" vm="1">
        <f t="array" aca="1" ref="BC9" ca="1">_xlfn.UNIQUE(BA9:BA826)</f>
        <v>#VALUE!</v>
      </c>
      <c r="BF9" t="str">
        <v>BI-RUI-006LD</v>
      </c>
      <c r="BI9" t="str">
        <v>BI-RUI-007LD</v>
      </c>
    </row>
    <row r="10" spans="1:61">
      <c r="A10" s="1">
        <v>312</v>
      </c>
      <c r="B10" t="s">
        <v>36</v>
      </c>
      <c r="C10" t="s">
        <v>28</v>
      </c>
      <c r="E10" s="3">
        <f t="shared" si="15"/>
        <v>63.146692105087673</v>
      </c>
      <c r="F10" s="3">
        <f t="shared" si="16"/>
        <v>62.065791610856699</v>
      </c>
      <c r="G10" s="3">
        <f t="shared" si="17"/>
        <v>62.581616299980013</v>
      </c>
      <c r="H10" s="5">
        <v>63.040528533403098</v>
      </c>
      <c r="I10" s="5">
        <v>60.750734093943933</v>
      </c>
      <c r="J10" s="5">
        <v>61.745717453815708</v>
      </c>
      <c r="K10" s="5">
        <v>62.157049494210263</v>
      </c>
      <c r="L10" s="5">
        <v>61.731881969783508</v>
      </c>
      <c r="M10" s="5">
        <v>62.849265319939001</v>
      </c>
      <c r="N10" s="5">
        <v>63.722153579869598</v>
      </c>
      <c r="O10" s="5">
        <v>62.302739517676358</v>
      </c>
      <c r="P10" s="5">
        <v>60.092868955397449</v>
      </c>
      <c r="Q10" s="5">
        <v>64.201856261025199</v>
      </c>
      <c r="R10" s="5">
        <v>63.345897641611359</v>
      </c>
      <c r="S10" s="5">
        <v>62.448215099126003</v>
      </c>
      <c r="T10" s="5">
        <v>64.821694959871635</v>
      </c>
      <c r="U10" s="5">
        <v>63.262094846263622</v>
      </c>
      <c r="V10" s="5">
        <v>65.334879471639724</v>
      </c>
      <c r="W10" s="5">
        <v>61.951914847949077</v>
      </c>
      <c r="X10" s="5">
        <v>60.852729661912512</v>
      </c>
      <c r="Y10" s="5">
        <v>63.221483592477163</v>
      </c>
      <c r="Z10" s="5">
        <v>60.789284362414612</v>
      </c>
      <c r="AA10" s="5">
        <v>61.425659412743968</v>
      </c>
      <c r="AB10" s="5">
        <v>59.858320140147534</v>
      </c>
      <c r="AC10" s="5">
        <f t="shared" si="18"/>
        <v>0.56507580510766076</v>
      </c>
      <c r="AD10" s="5">
        <f t="shared" si="19"/>
        <v>1.0809004942309741</v>
      </c>
      <c r="AE10" s="5">
        <f t="shared" si="20"/>
        <v>-0.51582468912331336</v>
      </c>
      <c r="AF10" s="3">
        <f t="shared" si="1"/>
        <v>1.2948110795873902</v>
      </c>
      <c r="AG10" s="3">
        <f t="shared" si="2"/>
        <v>-0.69221582572873785</v>
      </c>
      <c r="AH10" s="3">
        <f t="shared" si="3"/>
        <v>3.6292846244721488</v>
      </c>
      <c r="AI10" s="3">
        <f t="shared" si="4"/>
        <v>1.7536411618991963</v>
      </c>
      <c r="AJ10" s="3">
        <f t="shared" si="5"/>
        <v>-0.51318451176808821</v>
      </c>
      <c r="AK10" s="3">
        <f t="shared" si="6"/>
        <v>-1.2695687445280868</v>
      </c>
      <c r="AL10" s="3">
        <f t="shared" si="7"/>
        <v>0.93096422226707887</v>
      </c>
      <c r="AM10" s="18">
        <f t="shared" si="8"/>
        <v>2.2897944394591647</v>
      </c>
      <c r="AN10" s="3">
        <f t="shared" si="9"/>
        <v>-0.99498335987177455</v>
      </c>
      <c r="AO10" s="3">
        <f t="shared" si="10"/>
        <v>1.4194140621932405</v>
      </c>
      <c r="AP10" s="3">
        <f t="shared" si="11"/>
        <v>0.85595861941384044</v>
      </c>
      <c r="AQ10" s="3">
        <f t="shared" si="12"/>
        <v>1.5596001136080133</v>
      </c>
      <c r="AR10" s="3">
        <f t="shared" si="13"/>
        <v>1.0991851860365642</v>
      </c>
      <c r="AS10" s="3">
        <f t="shared" si="14"/>
        <v>-0.63637505032935593</v>
      </c>
      <c r="AT10" s="18">
        <f t="shared" si="21"/>
        <v>-0.99498335987177455</v>
      </c>
      <c r="AU10" s="18">
        <f t="shared" si="22"/>
        <v>-1.1173833501554924</v>
      </c>
      <c r="AV10" s="18">
        <f t="shared" si="23"/>
        <v>2.2098705622789083</v>
      </c>
      <c r="AW10" s="18">
        <f t="shared" si="24"/>
        <v>0.89768254248535584</v>
      </c>
      <c r="AX10" s="18">
        <f t="shared" si="25"/>
        <v>-2.0727846253761015</v>
      </c>
      <c r="AY10" s="18">
        <f t="shared" si="26"/>
        <v>-2.368753930564651</v>
      </c>
      <c r="AZ10" s="18">
        <f t="shared" si="27"/>
        <v>1.5673392725964348</v>
      </c>
      <c r="BA10" t="str">
        <f t="shared" si="28"/>
        <v>BI-RUI-001LD</v>
      </c>
      <c r="BB10" t="b">
        <f t="shared" si="29"/>
        <v>0</v>
      </c>
      <c r="BC10" t="e" cm="1" vm="1">
        <f t="array" aca="1" ref="BC10" ca="1">_xlfn.UNIQUE(BA10:BA827)</f>
        <v>#VALUE!</v>
      </c>
      <c r="BF10" t="str">
        <v>BI-RUI-007LD</v>
      </c>
      <c r="BI10" t="str">
        <v>BI-RUI-008LD</v>
      </c>
    </row>
    <row r="11" spans="1:61">
      <c r="A11" s="1">
        <v>63</v>
      </c>
      <c r="B11" t="s">
        <v>37</v>
      </c>
      <c r="C11" t="s">
        <v>28</v>
      </c>
      <c r="E11" s="3">
        <f t="shared" si="15"/>
        <v>62.677231099218432</v>
      </c>
      <c r="F11" s="3">
        <f t="shared" si="16"/>
        <v>62.978837695250071</v>
      </c>
      <c r="G11" s="3">
        <f t="shared" si="17"/>
        <v>60.999729722022153</v>
      </c>
      <c r="H11" s="5">
        <v>62.745424831720833</v>
      </c>
      <c r="I11" s="5">
        <v>61.710984067313049</v>
      </c>
      <c r="J11" s="5">
        <v>60.100113795019482</v>
      </c>
      <c r="K11" s="5">
        <v>62.882507213514998</v>
      </c>
      <c r="L11" s="5">
        <v>60.861708423953523</v>
      </c>
      <c r="M11" s="5">
        <v>61.32880735467387</v>
      </c>
      <c r="N11" s="5">
        <v>63.262383929394737</v>
      </c>
      <c r="O11" s="5">
        <v>60.989646448381073</v>
      </c>
      <c r="P11" s="5">
        <v>61.528370648706172</v>
      </c>
      <c r="Q11" s="5">
        <v>64.063434563985268</v>
      </c>
      <c r="R11" s="5">
        <v>62.623343901883153</v>
      </c>
      <c r="S11" s="5">
        <v>60.678891967002507</v>
      </c>
      <c r="T11" s="5">
        <v>62.878860475489297</v>
      </c>
      <c r="U11" s="5">
        <v>61.596342638367958</v>
      </c>
      <c r="V11" s="5">
        <v>60.790566528503348</v>
      </c>
      <c r="W11" s="5">
        <v>61.584777279582838</v>
      </c>
      <c r="X11" s="5">
        <v>66.219948610827416</v>
      </c>
      <c r="Y11" s="5">
        <v>60.719521552466908</v>
      </c>
      <c r="Z11" s="5">
        <v>60.388787849733411</v>
      </c>
      <c r="AA11" s="5">
        <v>63.942897910551217</v>
      </c>
      <c r="AB11" s="5">
        <v>61.643012318704308</v>
      </c>
      <c r="AC11" s="5">
        <f t="shared" si="18"/>
        <v>1.677501377196279</v>
      </c>
      <c r="AD11" s="5">
        <f t="shared" si="19"/>
        <v>-0.30160659603163964</v>
      </c>
      <c r="AE11" s="5">
        <f t="shared" si="20"/>
        <v>1.9791079732279186</v>
      </c>
      <c r="AF11" s="3">
        <f t="shared" si="1"/>
        <v>2.6453110367013508</v>
      </c>
      <c r="AG11" s="3">
        <f t="shared" si="2"/>
        <v>1.5536998588411279</v>
      </c>
      <c r="AH11" s="3">
        <f t="shared" si="3"/>
        <v>1.7340132806885649</v>
      </c>
      <c r="AI11" s="3">
        <f t="shared" si="4"/>
        <v>3.3845425969827616</v>
      </c>
      <c r="AJ11" s="3">
        <f t="shared" si="5"/>
        <v>2.0882939469859494</v>
      </c>
      <c r="AK11" s="3">
        <f t="shared" si="6"/>
        <v>0.86525572711592957</v>
      </c>
      <c r="AL11" s="3">
        <f t="shared" si="7"/>
        <v>-1.2542244689708966</v>
      </c>
      <c r="AM11" s="18">
        <f t="shared" si="8"/>
        <v>1.0344407644077833</v>
      </c>
      <c r="AN11" s="3">
        <f t="shared" si="9"/>
        <v>1.6108702722935675</v>
      </c>
      <c r="AO11" s="3">
        <f t="shared" si="10"/>
        <v>2.2727374810136638</v>
      </c>
      <c r="AP11" s="3">
        <f t="shared" si="11"/>
        <v>1.440090662102115</v>
      </c>
      <c r="AQ11" s="3">
        <f t="shared" si="12"/>
        <v>1.2825178371213397</v>
      </c>
      <c r="AR11" s="3">
        <f t="shared" si="13"/>
        <v>-4.6351713312445781</v>
      </c>
      <c r="AS11" s="3">
        <f t="shared" si="14"/>
        <v>-3.5541100608178056</v>
      </c>
      <c r="AT11" s="18">
        <f t="shared" si="21"/>
        <v>1.6108702722935675</v>
      </c>
      <c r="AU11" s="18">
        <f t="shared" si="22"/>
        <v>-0.46709893072034703</v>
      </c>
      <c r="AV11" s="18">
        <f t="shared" si="23"/>
        <v>-0.53872420032509893</v>
      </c>
      <c r="AW11" s="18">
        <f t="shared" si="24"/>
        <v>1.9444519348806466</v>
      </c>
      <c r="AX11" s="18">
        <f t="shared" si="25"/>
        <v>0.80577610986460968</v>
      </c>
      <c r="AY11" s="18">
        <f t="shared" si="26"/>
        <v>5.5004270583605077</v>
      </c>
      <c r="AZ11" s="18">
        <f t="shared" si="27"/>
        <v>2.299885591846909</v>
      </c>
      <c r="BA11" t="str">
        <f t="shared" si="28"/>
        <v>BI-RUI-001LD</v>
      </c>
      <c r="BB11" t="b">
        <f t="shared" si="29"/>
        <v>0</v>
      </c>
      <c r="BC11" t="str" cm="1">
        <f t="array" ref="BC11:BC72">_xlfn.UNIQUE(BA11:BA828)</f>
        <v>BI-RUI-001LD</v>
      </c>
      <c r="BF11" t="str">
        <v>BI-RUI-008LD</v>
      </c>
      <c r="BI11" t="str">
        <v>BI-RUI-009LD</v>
      </c>
    </row>
    <row r="12" spans="1:61">
      <c r="A12" s="1">
        <v>687</v>
      </c>
      <c r="B12" t="s">
        <v>38</v>
      </c>
      <c r="C12" t="s">
        <v>28</v>
      </c>
      <c r="E12" s="3">
        <f t="shared" si="15"/>
        <v>63.550203726458953</v>
      </c>
      <c r="F12" s="3">
        <f t="shared" si="16"/>
        <v>62.034385919552278</v>
      </c>
      <c r="G12" s="3">
        <f t="shared" si="17"/>
        <v>65.902126785713719</v>
      </c>
      <c r="H12" s="5">
        <v>63.540125166376562</v>
      </c>
      <c r="I12" s="5">
        <v>61.130769302324047</v>
      </c>
      <c r="J12" s="5">
        <v>62.599697439630482</v>
      </c>
      <c r="K12" s="5">
        <v>62.593601961321568</v>
      </c>
      <c r="L12" s="5">
        <v>60.915162194182173</v>
      </c>
      <c r="M12" s="5">
        <v>62.226171297386529</v>
      </c>
      <c r="N12" s="5">
        <v>63.165486107655681</v>
      </c>
      <c r="O12" s="5">
        <v>61.198379146889998</v>
      </c>
      <c r="P12" s="5">
        <v>58.857458275619081</v>
      </c>
      <c r="Q12" s="5">
        <v>64.201542221050559</v>
      </c>
      <c r="R12" s="5">
        <v>62.841555407766663</v>
      </c>
      <c r="S12" s="5">
        <v>68.552496752927937</v>
      </c>
      <c r="T12" s="5">
        <v>66.437554712408911</v>
      </c>
      <c r="U12" s="5">
        <v>63.862221752170868</v>
      </c>
      <c r="V12" s="5">
        <v>67.876652553732455</v>
      </c>
      <c r="W12" s="5">
        <v>61.013410528366776</v>
      </c>
      <c r="X12" s="5">
        <v>61.138156573834159</v>
      </c>
      <c r="Y12" s="5">
        <v>67.882188718073749</v>
      </c>
      <c r="Z12" s="5">
        <v>61.48257980244631</v>
      </c>
      <c r="AA12" s="5">
        <v>62.242349075350418</v>
      </c>
      <c r="AB12" s="5">
        <v>65.501634708278331</v>
      </c>
      <c r="AC12" s="5">
        <f t="shared" si="18"/>
        <v>-2.3519230592547657</v>
      </c>
      <c r="AD12" s="5">
        <f t="shared" si="19"/>
        <v>1.515817806906675</v>
      </c>
      <c r="AE12" s="5">
        <f t="shared" si="20"/>
        <v>-3.8677408661614407</v>
      </c>
      <c r="AF12" s="3">
        <f t="shared" si="1"/>
        <v>0.94042772674607988</v>
      </c>
      <c r="AG12" s="3">
        <f t="shared" si="2"/>
        <v>0.36743066393503909</v>
      </c>
      <c r="AH12" s="3">
        <f t="shared" si="3"/>
        <v>4.3080278320366006</v>
      </c>
      <c r="AI12" s="3">
        <f t="shared" si="4"/>
        <v>-4.3509545318773775</v>
      </c>
      <c r="AJ12" s="3">
        <f t="shared" si="5"/>
        <v>-1.4390978413235445</v>
      </c>
      <c r="AK12" s="3">
        <f t="shared" si="6"/>
        <v>-6.8687781897069726</v>
      </c>
      <c r="AL12" s="3">
        <f t="shared" si="7"/>
        <v>-4.0190549058320215</v>
      </c>
      <c r="AM12" s="18">
        <f t="shared" si="8"/>
        <v>2.4093558640525146</v>
      </c>
      <c r="AN12" s="3">
        <f t="shared" si="9"/>
        <v>-1.4689281373064347</v>
      </c>
      <c r="AO12" s="3">
        <f t="shared" si="10"/>
        <v>1.9671069607656833</v>
      </c>
      <c r="AP12" s="3">
        <f t="shared" si="11"/>
        <v>1.3599868132838964</v>
      </c>
      <c r="AQ12" s="3">
        <f t="shared" si="12"/>
        <v>2.5753329602380433</v>
      </c>
      <c r="AR12" s="3">
        <f t="shared" si="13"/>
        <v>-0.12474604546738277</v>
      </c>
      <c r="AS12" s="3">
        <f t="shared" si="14"/>
        <v>-0.75976927290410856</v>
      </c>
      <c r="AT12" s="18">
        <f t="shared" si="21"/>
        <v>-1.4689281373064347</v>
      </c>
      <c r="AU12" s="18">
        <f t="shared" si="22"/>
        <v>-1.3110091032043556</v>
      </c>
      <c r="AV12" s="18">
        <f t="shared" si="23"/>
        <v>2.3409208712709173</v>
      </c>
      <c r="AW12" s="18">
        <f t="shared" si="24"/>
        <v>-5.7109413451612738</v>
      </c>
      <c r="AX12" s="18">
        <f t="shared" si="25"/>
        <v>-4.0144308015615877</v>
      </c>
      <c r="AY12" s="18">
        <f t="shared" si="26"/>
        <v>-6.7440321442395899</v>
      </c>
      <c r="AZ12" s="18">
        <f t="shared" si="27"/>
        <v>-3.259285632927913</v>
      </c>
      <c r="BA12" t="str">
        <f t="shared" si="28"/>
        <v>BI-RUI-001LD</v>
      </c>
      <c r="BB12" t="b">
        <f t="shared" si="29"/>
        <v>0</v>
      </c>
      <c r="BC12">
        <v>0</v>
      </c>
      <c r="BF12" t="str">
        <v>BI-RUI-009LD</v>
      </c>
      <c r="BI12" t="str">
        <v>BI-RUI-010LD</v>
      </c>
    </row>
    <row r="13" spans="1:61">
      <c r="A13" s="1">
        <v>625</v>
      </c>
      <c r="B13" t="s">
        <v>39</v>
      </c>
      <c r="C13" t="s">
        <v>28</v>
      </c>
      <c r="E13" s="3">
        <f t="shared" si="15"/>
        <v>64.405649719347707</v>
      </c>
      <c r="F13" s="3">
        <f t="shared" si="16"/>
        <v>62.445014979101174</v>
      </c>
      <c r="G13" s="3">
        <f t="shared" si="17"/>
        <v>67.980382279650172</v>
      </c>
      <c r="H13" s="5">
        <v>62.497208752657258</v>
      </c>
      <c r="I13" s="5">
        <v>61.921206607946893</v>
      </c>
      <c r="J13" s="5">
        <v>60.798771931908718</v>
      </c>
      <c r="K13" s="5">
        <v>64.093417353742566</v>
      </c>
      <c r="L13" s="5">
        <v>61.342728292134552</v>
      </c>
      <c r="M13" s="5">
        <v>60.931888786289512</v>
      </c>
      <c r="N13" s="5">
        <v>65.287561281523423</v>
      </c>
      <c r="O13" s="5">
        <v>60.559797979574043</v>
      </c>
      <c r="P13" s="5">
        <v>67.547626065789913</v>
      </c>
      <c r="Q13" s="5">
        <v>65.066083586134425</v>
      </c>
      <c r="R13" s="5">
        <v>61.011944862040401</v>
      </c>
      <c r="S13" s="5">
        <v>66.968410875139568</v>
      </c>
      <c r="T13" s="5">
        <v>66.847042991914179</v>
      </c>
      <c r="U13" s="5">
        <v>63.281343906804409</v>
      </c>
      <c r="V13" s="5">
        <v>69.488448200893146</v>
      </c>
      <c r="W13" s="5">
        <v>62.392440319072414</v>
      </c>
      <c r="X13" s="5">
        <v>65.9166408563445</v>
      </c>
      <c r="Y13" s="5">
        <v>70.988690202642871</v>
      </c>
      <c r="Z13" s="5">
        <v>62.548711633876209</v>
      </c>
      <c r="AA13" s="5">
        <v>59.72433609980208</v>
      </c>
      <c r="AB13" s="5">
        <v>69.740683260371497</v>
      </c>
      <c r="AC13" s="5">
        <f t="shared" si="18"/>
        <v>-3.5747325603024649</v>
      </c>
      <c r="AD13" s="5">
        <f t="shared" si="19"/>
        <v>1.9606347402465332</v>
      </c>
      <c r="AE13" s="5">
        <f t="shared" si="20"/>
        <v>-5.5353673005489981</v>
      </c>
      <c r="AF13" s="3">
        <f t="shared" si="1"/>
        <v>1.6984368207485403</v>
      </c>
      <c r="AG13" s="3">
        <f t="shared" si="2"/>
        <v>3.161528567453054</v>
      </c>
      <c r="AH13" s="3">
        <f t="shared" si="3"/>
        <v>-2.2600647842664898</v>
      </c>
      <c r="AI13" s="3">
        <f t="shared" si="4"/>
        <v>-1.902327289005143</v>
      </c>
      <c r="AJ13" s="3">
        <f t="shared" si="5"/>
        <v>-2.6414052089789664</v>
      </c>
      <c r="AK13" s="3">
        <f t="shared" si="6"/>
        <v>-8.5962498835704579</v>
      </c>
      <c r="AL13" s="3">
        <f t="shared" si="7"/>
        <v>-7.1919716264952882</v>
      </c>
      <c r="AM13" s="18">
        <f t="shared" si="8"/>
        <v>0.57600214471036537</v>
      </c>
      <c r="AN13" s="3">
        <f t="shared" si="9"/>
        <v>1.1224346760381749</v>
      </c>
      <c r="AO13" s="3">
        <f t="shared" si="10"/>
        <v>4.7277633019493805</v>
      </c>
      <c r="AP13" s="3">
        <f t="shared" si="11"/>
        <v>4.0541387240940239</v>
      </c>
      <c r="AQ13" s="3">
        <f t="shared" si="12"/>
        <v>3.5656990851097703</v>
      </c>
      <c r="AR13" s="3">
        <f t="shared" si="13"/>
        <v>-3.5242005372720868</v>
      </c>
      <c r="AS13" s="3">
        <f t="shared" si="14"/>
        <v>2.8243755340741288</v>
      </c>
      <c r="AT13" s="18">
        <f t="shared" si="21"/>
        <v>1.1224346760381749</v>
      </c>
      <c r="AU13" s="18">
        <f t="shared" si="22"/>
        <v>0.41083950584503981</v>
      </c>
      <c r="AV13" s="18">
        <f t="shared" si="23"/>
        <v>-6.9878280862158704</v>
      </c>
      <c r="AW13" s="18">
        <f t="shared" si="24"/>
        <v>-5.9564660130991669</v>
      </c>
      <c r="AX13" s="18">
        <f t="shared" si="25"/>
        <v>-6.2071042940887367</v>
      </c>
      <c r="AY13" s="18">
        <f t="shared" si="26"/>
        <v>-5.0720493462983711</v>
      </c>
      <c r="AZ13" s="18">
        <f t="shared" si="27"/>
        <v>-10.016347160569417</v>
      </c>
      <c r="BA13" t="str">
        <f t="shared" si="28"/>
        <v>BI-RUI-001LD</v>
      </c>
      <c r="BB13" t="b">
        <f t="shared" si="29"/>
        <v>0</v>
      </c>
      <c r="BC13" t="str">
        <v>BI-RUI-004LD</v>
      </c>
      <c r="BF13" t="str">
        <v>BI-RUI-010LD</v>
      </c>
      <c r="BI13" t="str">
        <v>BI-RUI-011LD</v>
      </c>
    </row>
    <row r="14" spans="1:61">
      <c r="A14" s="1">
        <v>564</v>
      </c>
      <c r="B14" t="s">
        <v>40</v>
      </c>
      <c r="C14" t="s">
        <v>28</v>
      </c>
      <c r="E14" s="3">
        <f t="shared" si="15"/>
        <v>63.848102933419057</v>
      </c>
      <c r="F14" s="3">
        <f t="shared" si="16"/>
        <v>61.960563330582431</v>
      </c>
      <c r="G14" s="3">
        <f t="shared" si="17"/>
        <v>66.477426595200328</v>
      </c>
      <c r="H14" s="5">
        <v>64.093062930718915</v>
      </c>
      <c r="I14" s="5">
        <v>61.045177408316789</v>
      </c>
      <c r="J14" s="5">
        <v>60.523573987882237</v>
      </c>
      <c r="K14" s="5">
        <v>63.690975244979143</v>
      </c>
      <c r="L14" s="5">
        <v>63.082604651245497</v>
      </c>
      <c r="M14" s="5">
        <v>61.459495818494723</v>
      </c>
      <c r="N14" s="5">
        <v>62.313455292843571</v>
      </c>
      <c r="O14" s="5">
        <v>61.303861730227531</v>
      </c>
      <c r="P14" s="5">
        <v>61.562083766404427</v>
      </c>
      <c r="Q14" s="5">
        <v>63.248241579195778</v>
      </c>
      <c r="R14" s="5">
        <v>61.249188588893297</v>
      </c>
      <c r="S14" s="5">
        <v>62.783463212442747</v>
      </c>
      <c r="T14" s="5">
        <v>66.297220046224808</v>
      </c>
      <c r="U14" s="5">
        <v>62.543079588168737</v>
      </c>
      <c r="V14" s="5">
        <v>68.473098876308882</v>
      </c>
      <c r="W14" s="5">
        <v>63.156178448232403</v>
      </c>
      <c r="X14" s="5">
        <v>63.669228401229631</v>
      </c>
      <c r="Y14" s="5">
        <v>70.288479993312208</v>
      </c>
      <c r="Z14" s="5">
        <v>62.845804619815347</v>
      </c>
      <c r="AA14" s="5">
        <v>59.450646261773301</v>
      </c>
      <c r="AB14" s="5">
        <v>68.764809659424984</v>
      </c>
      <c r="AC14" s="5">
        <f t="shared" si="18"/>
        <v>-2.629323661781271</v>
      </c>
      <c r="AD14" s="5">
        <f t="shared" si="19"/>
        <v>1.8875396028366254</v>
      </c>
      <c r="AE14" s="5">
        <f t="shared" si="20"/>
        <v>-4.5168632646178963</v>
      </c>
      <c r="AF14" s="3">
        <f t="shared" si="1"/>
        <v>3.5694889428366778</v>
      </c>
      <c r="AG14" s="3">
        <f t="shared" si="2"/>
        <v>2.2314794264844195</v>
      </c>
      <c r="AH14" s="3">
        <f t="shared" si="3"/>
        <v>0.75137152643914362</v>
      </c>
      <c r="AI14" s="3">
        <f t="shared" si="4"/>
        <v>0.46477836675303053</v>
      </c>
      <c r="AJ14" s="3">
        <f t="shared" si="5"/>
        <v>-2.1758788300840735</v>
      </c>
      <c r="AK14" s="3">
        <f t="shared" si="6"/>
        <v>-7.1323015450798053</v>
      </c>
      <c r="AL14" s="3">
        <f t="shared" si="7"/>
        <v>-5.9190050396096368</v>
      </c>
      <c r="AM14" s="18">
        <f t="shared" si="8"/>
        <v>3.047885522402126</v>
      </c>
      <c r="AN14" s="3">
        <f t="shared" si="9"/>
        <v>0.52160342043455188</v>
      </c>
      <c r="AO14" s="3">
        <f t="shared" si="10"/>
        <v>1.0095935626160397</v>
      </c>
      <c r="AP14" s="3">
        <f t="shared" si="11"/>
        <v>1.9990529903024807</v>
      </c>
      <c r="AQ14" s="3">
        <f t="shared" si="12"/>
        <v>3.7541404580560709</v>
      </c>
      <c r="AR14" s="3">
        <f t="shared" si="13"/>
        <v>-0.51304995299722833</v>
      </c>
      <c r="AS14" s="3">
        <f t="shared" si="14"/>
        <v>3.3951583580420461</v>
      </c>
      <c r="AT14" s="18">
        <f t="shared" si="21"/>
        <v>0.52160342043455188</v>
      </c>
      <c r="AU14" s="18">
        <f t="shared" si="22"/>
        <v>1.6231088327507734</v>
      </c>
      <c r="AV14" s="18">
        <f t="shared" si="23"/>
        <v>-0.2582220361768961</v>
      </c>
      <c r="AW14" s="18">
        <f t="shared" si="24"/>
        <v>-1.5342746235494502</v>
      </c>
      <c r="AX14" s="18">
        <f t="shared" si="25"/>
        <v>-5.9300192881401443</v>
      </c>
      <c r="AY14" s="18">
        <f t="shared" si="26"/>
        <v>-6.619251592082577</v>
      </c>
      <c r="AZ14" s="18">
        <f t="shared" si="27"/>
        <v>-9.3141633976516829</v>
      </c>
      <c r="BA14" t="str">
        <f t="shared" si="28"/>
        <v>BI-RUI-001LD</v>
      </c>
      <c r="BB14" t="b">
        <f t="shared" si="29"/>
        <v>0</v>
      </c>
      <c r="BC14" t="str">
        <v/>
      </c>
      <c r="BF14" t="str">
        <v>BI-RUI-011LD</v>
      </c>
      <c r="BI14" t="str">
        <v>BI-RUI-013LD</v>
      </c>
    </row>
    <row r="15" spans="1:61" s="12" customFormat="1" ht="15.75" thickBot="1">
      <c r="A15" s="1">
        <v>126</v>
      </c>
      <c r="B15" t="s">
        <v>41</v>
      </c>
      <c r="C15" t="s">
        <v>28</v>
      </c>
      <c r="D15"/>
      <c r="E15" s="3">
        <f t="shared" si="15"/>
        <v>64.375499778066583</v>
      </c>
      <c r="F15" s="3">
        <f t="shared" si="16"/>
        <v>61.715578670426574</v>
      </c>
      <c r="G15" s="3">
        <f t="shared" si="17"/>
        <v>68.412977423808428</v>
      </c>
      <c r="H15" s="5">
        <v>63.684733884899963</v>
      </c>
      <c r="I15" s="5">
        <v>62.784699817661078</v>
      </c>
      <c r="J15" s="5">
        <v>65.701160405868109</v>
      </c>
      <c r="K15" s="5">
        <v>64.827417731277677</v>
      </c>
      <c r="L15" s="5">
        <v>61.42263298139693</v>
      </c>
      <c r="M15" s="5">
        <v>66.827530565026663</v>
      </c>
      <c r="N15" s="5">
        <v>66.494322685957201</v>
      </c>
      <c r="O15" s="5">
        <v>61.346406111921141</v>
      </c>
      <c r="P15" s="5">
        <v>68.002551083032102</v>
      </c>
      <c r="Q15" s="5">
        <v>63.464968478798482</v>
      </c>
      <c r="R15" s="5">
        <v>61.292406918821143</v>
      </c>
      <c r="S15" s="5">
        <v>67.703660972155674</v>
      </c>
      <c r="T15" s="5">
        <v>65.882813614897032</v>
      </c>
      <c r="U15" s="5">
        <v>62.698583667277482</v>
      </c>
      <c r="V15" s="5">
        <v>70.079861813194682</v>
      </c>
      <c r="W15" s="5">
        <v>62.540571410467052</v>
      </c>
      <c r="X15" s="5">
        <v>61.55203067421408</v>
      </c>
      <c r="Y15" s="5">
        <v>70.396715900298432</v>
      </c>
      <c r="Z15" s="5">
        <v>61.596487191656188</v>
      </c>
      <c r="AA15" s="5">
        <v>60.427747533478417</v>
      </c>
      <c r="AB15" s="5">
        <v>68.255069618073364</v>
      </c>
      <c r="AC15" s="5">
        <f>E15-G15</f>
        <v>-4.0374776457418449</v>
      </c>
      <c r="AD15" s="5">
        <f>E15-F15</f>
        <v>2.6599211076400096</v>
      </c>
      <c r="AE15" s="5">
        <f t="shared" si="20"/>
        <v>-6.6973987533818544</v>
      </c>
      <c r="AF15" s="3">
        <f t="shared" si="1"/>
        <v>-2.016426520968146</v>
      </c>
      <c r="AG15" s="3">
        <f t="shared" si="2"/>
        <v>-2.000112833748986</v>
      </c>
      <c r="AH15" s="3">
        <f t="shared" si="3"/>
        <v>-1.5082283970749017</v>
      </c>
      <c r="AI15" s="3">
        <f t="shared" si="4"/>
        <v>-4.2386924933571919</v>
      </c>
      <c r="AJ15" s="3">
        <f t="shared" si="5"/>
        <v>-4.1970481982976509</v>
      </c>
      <c r="AK15" s="3">
        <f t="shared" si="6"/>
        <v>-7.8561444898313795</v>
      </c>
      <c r="AL15" s="3">
        <f t="shared" si="7"/>
        <v>-6.6585824264171762</v>
      </c>
      <c r="AM15" s="18">
        <f t="shared" si="8"/>
        <v>0.90003406723888446</v>
      </c>
      <c r="AN15" s="3">
        <f t="shared" si="9"/>
        <v>-2.9164605882070305</v>
      </c>
      <c r="AO15" s="3">
        <f t="shared" si="10"/>
        <v>5.14791657403606</v>
      </c>
      <c r="AP15" s="3">
        <f t="shared" si="11"/>
        <v>2.1725615599773391</v>
      </c>
      <c r="AQ15" s="3">
        <f t="shared" si="12"/>
        <v>3.1842299476195493</v>
      </c>
      <c r="AR15" s="3">
        <f t="shared" si="13"/>
        <v>0.9885407362529719</v>
      </c>
      <c r="AS15" s="3">
        <f t="shared" si="14"/>
        <v>1.1687396581777705</v>
      </c>
      <c r="AT15" s="18">
        <f t="shared" si="21"/>
        <v>-2.9164605882070305</v>
      </c>
      <c r="AU15" s="18">
        <f t="shared" si="22"/>
        <v>-5.404897583629733</v>
      </c>
      <c r="AV15" s="18">
        <f t="shared" si="23"/>
        <v>-6.6561449711109617</v>
      </c>
      <c r="AW15" s="18">
        <f t="shared" si="24"/>
        <v>-6.411254053334531</v>
      </c>
      <c r="AX15" s="18">
        <f t="shared" si="25"/>
        <v>-7.3812781459172001</v>
      </c>
      <c r="AY15" s="18">
        <f t="shared" si="26"/>
        <v>-8.8446852260843514</v>
      </c>
      <c r="AZ15" s="18">
        <f t="shared" si="27"/>
        <v>-7.8273220845949467</v>
      </c>
      <c r="BA15" t="str">
        <f t="shared" si="28"/>
        <v>BI-RUI-001LD</v>
      </c>
      <c r="BB15" t="b">
        <f t="shared" si="29"/>
        <v>0</v>
      </c>
      <c r="BC15" s="12" t="str">
        <v>BI-RUI-005LD</v>
      </c>
      <c r="BF15" s="12" t="str">
        <v>BI-RUI-013LD</v>
      </c>
      <c r="BI15" s="12" t="str">
        <v>BI-RUI-015LD</v>
      </c>
    </row>
    <row r="16" spans="1:61" ht="15.75" thickBot="1">
      <c r="A16" s="21"/>
      <c r="B16" s="22" t="s">
        <v>137</v>
      </c>
      <c r="C16" s="23" t="s">
        <v>28</v>
      </c>
      <c r="D16" s="23" t="s">
        <v>29</v>
      </c>
      <c r="E16" s="34" cm="1">
        <f t="array" ref="E16">10*LOG(AVERAGE(10^(E4:E15/10)))</f>
        <v>63.849270713736878</v>
      </c>
      <c r="F16" s="35" cm="1">
        <f t="array" ref="F16">10*LOG(AVERAGE(10^(F4:F15/10)))</f>
        <v>62.571466325098555</v>
      </c>
      <c r="G16" s="36" cm="1">
        <f t="array" ref="G16">10*LOG(AVERAGE(10^(G4:G15/10)))</f>
        <v>66.637729497097297</v>
      </c>
      <c r="H16" s="34" cm="1">
        <f t="array" ref="H16">10*LOG(AVERAGE(10^(H4:H15/10)))</f>
        <v>63.551563482755185</v>
      </c>
      <c r="I16" s="35" cm="1">
        <f t="array" ref="I16">10*LOG(AVERAGE(10^(I4:I15/10)))</f>
        <v>61.293864920578159</v>
      </c>
      <c r="J16" s="36" cm="1">
        <f t="array" ref="J16">10*LOG(AVERAGE(10^(J4:J15/10)))</f>
        <v>62.408571586661793</v>
      </c>
      <c r="K16" s="34" cm="1">
        <f t="array" ref="K16">10*LOG(AVERAGE(10^(K4:K15/10)))</f>
        <v>63.593966339001675</v>
      </c>
      <c r="L16" s="35" cm="1">
        <f t="array" ref="L16">10*LOG(AVERAGE(10^(L4:L15/10)))</f>
        <v>63.62264561564281</v>
      </c>
      <c r="M16" s="36" cm="1">
        <f t="array" ref="M16">10*LOG(AVERAGE(10^(M4:M15/10)))</f>
        <v>62.544144055293664</v>
      </c>
      <c r="N16" s="34" cm="1">
        <f t="array" ref="N16">10*LOG(AVERAGE(10^(N4:N15/10)))</f>
        <v>64.335475830394827</v>
      </c>
      <c r="O16" s="35" cm="1">
        <f t="array" ref="O16">10*LOG(AVERAGE(10^(O4:O15/10)))</f>
        <v>61.399874383950262</v>
      </c>
      <c r="P16" s="36" cm="1">
        <f t="array" ref="P16">10*LOG(AVERAGE(10^(P4:P15/10)))</f>
        <v>64.601608536838128</v>
      </c>
      <c r="Q16" s="34" cm="1">
        <f t="array" ref="Q16">10*LOG(AVERAGE(10^(Q4:Q15/10)))</f>
        <v>63.626165606040672</v>
      </c>
      <c r="R16" s="35" cm="1">
        <f t="array" ref="R16">10*LOG(AVERAGE(10^(R4:R15/10)))</f>
        <v>63.412344106746275</v>
      </c>
      <c r="S16" s="36" cm="1">
        <f t="array" ref="S16">10*LOG(AVERAGE(10^(S4:S15/10)))</f>
        <v>64.362941103365714</v>
      </c>
      <c r="T16" s="34" cm="1">
        <f t="array" ref="T16">10*LOG(AVERAGE(10^(T4:T15/10)))</f>
        <v>65.897865734021522</v>
      </c>
      <c r="U16" s="35" cm="1">
        <f t="array" ref="U16">10*LOG(AVERAGE(10^(U4:U15/10)))</f>
        <v>62.872043635642562</v>
      </c>
      <c r="V16" s="36" cm="1">
        <f t="array" ref="V16">10*LOG(AVERAGE(10^(V4:V15/10)))</f>
        <v>68.676610067482343</v>
      </c>
      <c r="W16" s="34" cm="1">
        <f t="array" ref="W16">10*LOG(AVERAGE(10^(W4:W15/10)))</f>
        <v>62.577899834545995</v>
      </c>
      <c r="X16" s="35" cm="1">
        <f t="array" ref="X16">10*LOG(AVERAGE(10^(X4:X15/10)))</f>
        <v>63.274958315981365</v>
      </c>
      <c r="Y16" s="36" cm="1">
        <f t="array" ref="Y16">10*LOG(AVERAGE(10^(Y4:Y15/10)))</f>
        <v>69.778194953353989</v>
      </c>
      <c r="Z16" s="34" cm="1">
        <f t="array" ref="Z16">10*LOG(AVERAGE(10^(Z4:Z15/10)))</f>
        <v>62.337433672986535</v>
      </c>
      <c r="AA16" s="35" cm="1">
        <f t="array" ref="AA16">10*LOG(AVERAGE(10^(AA4:AA15/10)))</f>
        <v>61.358483815243964</v>
      </c>
      <c r="AB16" s="36" cm="1">
        <f t="array" ref="AB16">10*LOG(AVERAGE(10^(AB4:AB15/10)))</f>
        <v>67.956271610425645</v>
      </c>
      <c r="AC16" s="29">
        <f>E16-G16</f>
        <v>-2.7884587833604186</v>
      </c>
      <c r="AD16" s="24">
        <f>E16-F16</f>
        <v>1.277804388638323</v>
      </c>
      <c r="AE16" s="24">
        <f t="shared" si="20"/>
        <v>-4.0662631719987417</v>
      </c>
      <c r="AF16" s="30">
        <f t="shared" si="1"/>
        <v>1.1429918960933918</v>
      </c>
      <c r="AG16" s="25">
        <f t="shared" si="2"/>
        <v>1.0498222837080107</v>
      </c>
      <c r="AH16" s="25">
        <f t="shared" si="3"/>
        <v>-0.266132706443301</v>
      </c>
      <c r="AI16" s="25">
        <f t="shared" si="4"/>
        <v>-0.73677549732504133</v>
      </c>
      <c r="AJ16" s="25">
        <f t="shared" si="5"/>
        <v>-2.7787443334608213</v>
      </c>
      <c r="AK16" s="25">
        <f t="shared" si="6"/>
        <v>-7.2002951188079933</v>
      </c>
      <c r="AL16" s="31">
        <f t="shared" si="7"/>
        <v>-5.6188379374391104</v>
      </c>
      <c r="AM16" s="32">
        <f t="shared" si="8"/>
        <v>2.2576985621770262</v>
      </c>
      <c r="AN16" s="27">
        <f t="shared" si="9"/>
        <v>-1.1147066660836344</v>
      </c>
      <c r="AO16" s="27">
        <f t="shared" si="10"/>
        <v>2.935601446444565</v>
      </c>
      <c r="AP16" s="27">
        <f t="shared" si="11"/>
        <v>0.2138214992943972</v>
      </c>
      <c r="AQ16" s="27">
        <f t="shared" si="12"/>
        <v>3.0258220983789599</v>
      </c>
      <c r="AR16" s="27">
        <f t="shared" si="13"/>
        <v>-0.69705848143536997</v>
      </c>
      <c r="AS16" s="33">
        <f t="shared" si="14"/>
        <v>0.97894985774257037</v>
      </c>
      <c r="AT16" s="27">
        <f t="shared" ref="AT16" si="30">I16-J16</f>
        <v>-1.1147066660836344</v>
      </c>
      <c r="AU16" s="26">
        <f t="shared" ref="AU16" si="31">L16-M16</f>
        <v>1.0785015603491459</v>
      </c>
      <c r="AV16" s="26">
        <f t="shared" ref="AV16" si="32">O16-P16</f>
        <v>-3.201734152887866</v>
      </c>
      <c r="AW16" s="26">
        <f t="shared" ref="AW16" si="33">R16-S16</f>
        <v>-0.95059699661943853</v>
      </c>
      <c r="AX16" s="26">
        <f t="shared" ref="AX16" si="34">U16-V16</f>
        <v>-5.8045664318397812</v>
      </c>
      <c r="AY16" s="26">
        <f t="shared" ref="AY16" si="35">X16-Y16</f>
        <v>-6.5032366373726234</v>
      </c>
      <c r="AZ16" s="28">
        <f t="shared" ref="AZ16" si="36">AA16-AB16</f>
        <v>-6.5977877951816808</v>
      </c>
      <c r="BC16" t="str">
        <v>BI-RUI-006LD</v>
      </c>
      <c r="BF16" t="str">
        <v>BI-RUI-015LD</v>
      </c>
      <c r="BI16" t="str">
        <v>BI-RUI-016LD</v>
      </c>
    </row>
    <row r="17" spans="1:61">
      <c r="A17" s="2">
        <v>188</v>
      </c>
      <c r="B17" t="s">
        <v>27</v>
      </c>
      <c r="C17" t="s">
        <v>42</v>
      </c>
      <c r="D17" t="s">
        <v>138</v>
      </c>
      <c r="E17" s="3">
        <f>10*LOG((1/7)*(10^(H17/10)+10^(K17/10)+10^(N17/10)+10^(Q17/10)+10^(T17/10)+10^(W17/10)+10^(Z17/10)))</f>
        <v>66.419242443212298</v>
      </c>
      <c r="F17" s="3">
        <f t="shared" ref="F17:F28" si="37">10*LOG((1/7)*(10^(I17/10)+10^(L17/10)+10^(O17/10)+10^(R17/10)+10^(U17/10)+10^(X17/10)+10^(AA17/10)))</f>
        <v>69.469376233893726</v>
      </c>
      <c r="G17" s="3">
        <f t="shared" ref="G17:G28" si="38">10*LOG((1/7)*(10^(J17/10)+10^(M17/10)+10^(P17/10)+10^(S17/10)+10^(V17/10)+10^(Y17/10)+10^(AB17/10)))</f>
        <v>62.317071280831946</v>
      </c>
      <c r="H17" s="5">
        <v>64.761589004010546</v>
      </c>
      <c r="I17" s="5">
        <v>68.213920517298121</v>
      </c>
      <c r="J17" s="5">
        <v>57.532225171590511</v>
      </c>
      <c r="K17" s="5">
        <v>65.512992104596293</v>
      </c>
      <c r="L17" s="5">
        <v>68.220893169185686</v>
      </c>
      <c r="M17" s="5">
        <v>58.311111943322743</v>
      </c>
      <c r="N17" s="5">
        <v>65.53302949461542</v>
      </c>
      <c r="O17" s="5">
        <v>68.69607829721852</v>
      </c>
      <c r="P17" s="5">
        <v>58.556881251957172</v>
      </c>
      <c r="Q17" s="5">
        <v>67.491971143293114</v>
      </c>
      <c r="R17" s="5">
        <v>70.533080688429067</v>
      </c>
      <c r="S17" s="5">
        <v>59.212970784563559</v>
      </c>
      <c r="T17" s="5">
        <v>65.795243341998614</v>
      </c>
      <c r="U17" s="5">
        <v>70.460898649800114</v>
      </c>
      <c r="V17" s="5">
        <v>62.016643691937418</v>
      </c>
      <c r="W17" s="5">
        <v>68.238412686750237</v>
      </c>
      <c r="X17" s="5">
        <v>71.796386955966142</v>
      </c>
      <c r="Y17" s="5">
        <v>64.678841474433085</v>
      </c>
      <c r="Z17" s="5">
        <v>66.520585983916504</v>
      </c>
      <c r="AA17" s="5">
        <v>65.713851840247074</v>
      </c>
      <c r="AB17" s="5">
        <v>66.637768310782235</v>
      </c>
      <c r="AC17" s="5">
        <f>E17-G17</f>
        <v>4.1021711623803512</v>
      </c>
      <c r="AD17" s="5">
        <f>E17-F17</f>
        <v>-3.0501337906814285</v>
      </c>
      <c r="AE17" s="5">
        <f t="shared" si="20"/>
        <v>7.1523049530617797</v>
      </c>
      <c r="AF17" s="3">
        <f t="shared" si="1"/>
        <v>7.2293638324200344</v>
      </c>
      <c r="AG17" s="3">
        <f t="shared" si="2"/>
        <v>7.2018801612735501</v>
      </c>
      <c r="AH17" s="3">
        <f t="shared" si="3"/>
        <v>6.9761482426582475</v>
      </c>
      <c r="AI17" s="3">
        <f t="shared" si="4"/>
        <v>8.2790003587295544</v>
      </c>
      <c r="AJ17" s="3">
        <f t="shared" si="5"/>
        <v>3.7785996500611958</v>
      </c>
      <c r="AK17" s="3">
        <f t="shared" si="6"/>
        <v>3.5595712123171523</v>
      </c>
      <c r="AL17" s="3">
        <f t="shared" si="7"/>
        <v>-0.1171823268657306</v>
      </c>
      <c r="AM17" s="18">
        <f t="shared" si="8"/>
        <v>-3.4523315132875751</v>
      </c>
      <c r="AN17" s="3">
        <f t="shared" si="9"/>
        <v>10.68169534570761</v>
      </c>
      <c r="AO17" s="3">
        <f t="shared" si="10"/>
        <v>-3.1630488026031003</v>
      </c>
      <c r="AP17" s="3">
        <f t="shared" si="11"/>
        <v>-3.0411095451359529</v>
      </c>
      <c r="AQ17" s="3">
        <f t="shared" si="12"/>
        <v>-4.6656553078015008</v>
      </c>
      <c r="AR17" s="3">
        <f t="shared" si="13"/>
        <v>-3.5579742692159044</v>
      </c>
      <c r="AS17" s="3">
        <f t="shared" si="14"/>
        <v>0.80673414366943064</v>
      </c>
      <c r="AT17" s="18">
        <f t="shared" si="21"/>
        <v>10.68169534570761</v>
      </c>
      <c r="AU17" s="18">
        <f t="shared" si="22"/>
        <v>9.9097812258629432</v>
      </c>
      <c r="AV17" s="18">
        <f t="shared" si="23"/>
        <v>10.139197045261348</v>
      </c>
      <c r="AW17" s="18">
        <f t="shared" si="24"/>
        <v>11.320109903865507</v>
      </c>
      <c r="AX17" s="18">
        <f t="shared" si="25"/>
        <v>8.4442549578626966</v>
      </c>
      <c r="AY17" s="18">
        <f t="shared" si="26"/>
        <v>7.1175454815330568</v>
      </c>
      <c r="AZ17" s="18">
        <f t="shared" si="27"/>
        <v>-0.92391647053516124</v>
      </c>
      <c r="BA17" t="str">
        <f t="shared" si="28"/>
        <v>BI-RUI-004LD</v>
      </c>
      <c r="BB17" t="str">
        <f t="shared" si="29"/>
        <v>BI-RUI-004LD</v>
      </c>
      <c r="BC17" t="str">
        <v>BI-RUI-007LD</v>
      </c>
      <c r="BF17" t="str">
        <v>BI-RUI-016LD</v>
      </c>
      <c r="BI17" t="str">
        <v>BI-RUI-017LD</v>
      </c>
    </row>
    <row r="18" spans="1:61">
      <c r="A18" s="1">
        <v>251</v>
      </c>
      <c r="B18" t="s">
        <v>30</v>
      </c>
      <c r="C18" t="s">
        <v>42</v>
      </c>
      <c r="E18" s="3">
        <f t="shared" ref="E18:E28" si="39">10*LOG((1/7)*(10^(H18/10)+10^(K18/10)+10^(N18/10)+10^(Q18/10)+10^(T18/10)+10^(W18/10)+10^(Z18/10)))</f>
        <v>67.906600952105464</v>
      </c>
      <c r="F18" s="3">
        <f t="shared" si="37"/>
        <v>70.372728217655535</v>
      </c>
      <c r="G18" s="3">
        <f t="shared" si="38"/>
        <v>62.178803539853426</v>
      </c>
      <c r="H18" s="5">
        <v>66.446593002243588</v>
      </c>
      <c r="I18" s="5">
        <v>66.404901722567288</v>
      </c>
      <c r="J18" s="5">
        <v>56.937056367374559</v>
      </c>
      <c r="K18" s="5">
        <v>65.276917251360047</v>
      </c>
      <c r="L18" s="5">
        <v>66.900307323911335</v>
      </c>
      <c r="M18" s="5">
        <v>56.288715686130281</v>
      </c>
      <c r="N18" s="5">
        <v>65.709660637614263</v>
      </c>
      <c r="O18" s="5">
        <v>67.254605970843187</v>
      </c>
      <c r="P18" s="5">
        <v>57.710527470049193</v>
      </c>
      <c r="Q18" s="5">
        <v>65.40432985156751</v>
      </c>
      <c r="R18" s="5">
        <v>69.248018537696041</v>
      </c>
      <c r="S18" s="5">
        <v>58.969283549174932</v>
      </c>
      <c r="T18" s="5">
        <v>69.05007070092563</v>
      </c>
      <c r="U18" s="5">
        <v>72.360115679325659</v>
      </c>
      <c r="V18" s="5">
        <v>61.428105176029959</v>
      </c>
      <c r="W18" s="5">
        <v>71.037982037445488</v>
      </c>
      <c r="X18" s="5">
        <v>74.90858896783989</v>
      </c>
      <c r="Y18" s="5">
        <v>65.579957119784865</v>
      </c>
      <c r="Z18" s="5">
        <v>68.759230353695827</v>
      </c>
      <c r="AA18" s="5">
        <v>67.07307515854491</v>
      </c>
      <c r="AB18" s="5">
        <v>66.292757133258874</v>
      </c>
      <c r="AC18" s="5">
        <f t="shared" ref="AC18:AC27" si="40">E18-G18</f>
        <v>5.7277974122520376</v>
      </c>
      <c r="AD18" s="5">
        <f t="shared" ref="AD18:AD27" si="41">E18-F18</f>
        <v>-2.466127265550071</v>
      </c>
      <c r="AE18" s="5">
        <f t="shared" si="20"/>
        <v>8.1939246778021086</v>
      </c>
      <c r="AF18" s="3">
        <f t="shared" si="1"/>
        <v>9.5095366348690291</v>
      </c>
      <c r="AG18" s="3">
        <f t="shared" si="2"/>
        <v>8.9882015652297653</v>
      </c>
      <c r="AH18" s="3">
        <f t="shared" si="3"/>
        <v>7.9991331675650699</v>
      </c>
      <c r="AI18" s="3">
        <f t="shared" si="4"/>
        <v>6.4350463023925784</v>
      </c>
      <c r="AJ18" s="3">
        <f t="shared" si="5"/>
        <v>7.6219655248956713</v>
      </c>
      <c r="AK18" s="3">
        <f t="shared" si="6"/>
        <v>5.458024917660623</v>
      </c>
      <c r="AL18" s="3">
        <f t="shared" si="7"/>
        <v>2.4664732204369528</v>
      </c>
      <c r="AM18" s="18">
        <f t="shared" si="8"/>
        <v>4.1691279676300042E-2</v>
      </c>
      <c r="AN18" s="3">
        <f t="shared" si="9"/>
        <v>9.4678453551927291</v>
      </c>
      <c r="AO18" s="3">
        <f t="shared" si="10"/>
        <v>-1.5449453332289238</v>
      </c>
      <c r="AP18" s="3">
        <f t="shared" si="11"/>
        <v>-3.8436886861285302</v>
      </c>
      <c r="AQ18" s="3">
        <f t="shared" si="12"/>
        <v>-3.310044978400029</v>
      </c>
      <c r="AR18" s="3">
        <f t="shared" si="13"/>
        <v>-3.870606930394402</v>
      </c>
      <c r="AS18" s="3">
        <f t="shared" si="14"/>
        <v>1.6861551951509171</v>
      </c>
      <c r="AT18" s="18">
        <f t="shared" si="21"/>
        <v>9.4678453551927291</v>
      </c>
      <c r="AU18" s="18">
        <f t="shared" si="22"/>
        <v>10.611591637781054</v>
      </c>
      <c r="AV18" s="18">
        <f t="shared" si="23"/>
        <v>9.5440785007939937</v>
      </c>
      <c r="AW18" s="18">
        <f t="shared" si="24"/>
        <v>10.278734988521109</v>
      </c>
      <c r="AX18" s="18">
        <f t="shared" si="25"/>
        <v>10.9320105032957</v>
      </c>
      <c r="AY18" s="18">
        <f t="shared" si="26"/>
        <v>9.328631848055025</v>
      </c>
      <c r="AZ18" s="18">
        <f t="shared" si="27"/>
        <v>0.78031802528603578</v>
      </c>
      <c r="BA18" t="str">
        <f t="shared" si="28"/>
        <v/>
      </c>
      <c r="BB18" t="str">
        <f t="shared" si="29"/>
        <v>BI-RUI-004LD</v>
      </c>
      <c r="BC18" t="str">
        <v>BI-RUI-008LD</v>
      </c>
      <c r="BF18" t="str">
        <v>BI-RUI-017LD</v>
      </c>
      <c r="BI18" t="str">
        <v>BI-RUI-019LD</v>
      </c>
    </row>
    <row r="19" spans="1:61">
      <c r="A19" s="1">
        <v>439</v>
      </c>
      <c r="B19" t="s">
        <v>32</v>
      </c>
      <c r="C19" t="s">
        <v>42</v>
      </c>
      <c r="E19" s="3">
        <f t="shared" si="39"/>
        <v>68.493808944247576</v>
      </c>
      <c r="F19" s="3">
        <f t="shared" si="37"/>
        <v>69.55670358734875</v>
      </c>
      <c r="G19" s="3">
        <f t="shared" si="38"/>
        <v>61.462291467602405</v>
      </c>
      <c r="H19" s="5">
        <v>67.676598921841773</v>
      </c>
      <c r="I19" s="5">
        <v>65.614309669861854</v>
      </c>
      <c r="J19" s="5">
        <v>57.027093693049792</v>
      </c>
      <c r="K19" s="5">
        <v>67.718688990668326</v>
      </c>
      <c r="L19" s="5">
        <v>67.544187035758313</v>
      </c>
      <c r="M19" s="5">
        <v>56.643050342171193</v>
      </c>
      <c r="N19" s="5">
        <v>68.45826915792621</v>
      </c>
      <c r="O19" s="5">
        <v>68.609380994778078</v>
      </c>
      <c r="P19" s="5">
        <v>56.962344282172268</v>
      </c>
      <c r="Q19" s="5">
        <v>67.522653241912394</v>
      </c>
      <c r="R19" s="5">
        <v>69.187348606984415</v>
      </c>
      <c r="S19" s="5">
        <v>59.127802857517217</v>
      </c>
      <c r="T19" s="5">
        <v>69.144884203780919</v>
      </c>
      <c r="U19" s="5">
        <v>71.712842346372682</v>
      </c>
      <c r="V19" s="5">
        <v>61.935352975251249</v>
      </c>
      <c r="W19" s="5">
        <v>69.687961464307975</v>
      </c>
      <c r="X19" s="5">
        <v>72.797537962960149</v>
      </c>
      <c r="Y19" s="5">
        <v>65.411171790033663</v>
      </c>
      <c r="Z19" s="5">
        <v>68.76849804328188</v>
      </c>
      <c r="AA19" s="5">
        <v>66.485183269491117</v>
      </c>
      <c r="AB19" s="5">
        <v>63.950868653422923</v>
      </c>
      <c r="AC19" s="5">
        <f t="shared" si="40"/>
        <v>7.0315174766451705</v>
      </c>
      <c r="AD19" s="5">
        <f t="shared" si="41"/>
        <v>-1.0628946431011741</v>
      </c>
      <c r="AE19" s="5">
        <f t="shared" si="20"/>
        <v>8.0944121197463446</v>
      </c>
      <c r="AF19" s="3">
        <f t="shared" si="1"/>
        <v>10.64950522879198</v>
      </c>
      <c r="AG19" s="3">
        <f t="shared" si="2"/>
        <v>11.075638648497133</v>
      </c>
      <c r="AH19" s="3">
        <f t="shared" si="3"/>
        <v>11.495924875753943</v>
      </c>
      <c r="AI19" s="3">
        <f t="shared" si="4"/>
        <v>8.3948503843951769</v>
      </c>
      <c r="AJ19" s="3">
        <f t="shared" si="5"/>
        <v>7.20953122852967</v>
      </c>
      <c r="AK19" s="3">
        <f t="shared" si="6"/>
        <v>4.2767896742743119</v>
      </c>
      <c r="AL19" s="3">
        <f t="shared" si="7"/>
        <v>4.8176293898589577</v>
      </c>
      <c r="AM19" s="18">
        <f t="shared" si="8"/>
        <v>2.0622892519799194</v>
      </c>
      <c r="AN19" s="3">
        <f t="shared" si="9"/>
        <v>8.5872159768120611</v>
      </c>
      <c r="AO19" s="3">
        <f t="shared" si="10"/>
        <v>-0.15111183685186802</v>
      </c>
      <c r="AP19" s="3">
        <f t="shared" si="11"/>
        <v>-1.6646953650720206</v>
      </c>
      <c r="AQ19" s="3">
        <f t="shared" si="12"/>
        <v>-2.5679581425917632</v>
      </c>
      <c r="AR19" s="3">
        <f t="shared" si="13"/>
        <v>-3.1095764986521743</v>
      </c>
      <c r="AS19" s="3">
        <f t="shared" si="14"/>
        <v>2.2833147737907638</v>
      </c>
      <c r="AT19" s="18">
        <f t="shared" si="21"/>
        <v>8.5872159768120611</v>
      </c>
      <c r="AU19" s="18">
        <f t="shared" si="22"/>
        <v>10.901136693587119</v>
      </c>
      <c r="AV19" s="18">
        <f t="shared" si="23"/>
        <v>11.647036712605811</v>
      </c>
      <c r="AW19" s="18">
        <f t="shared" si="24"/>
        <v>10.059545749467198</v>
      </c>
      <c r="AX19" s="18">
        <f t="shared" si="25"/>
        <v>9.7774893711214332</v>
      </c>
      <c r="AY19" s="18">
        <f t="shared" si="26"/>
        <v>7.3863661729264862</v>
      </c>
      <c r="AZ19" s="18">
        <f t="shared" si="27"/>
        <v>2.534314616068194</v>
      </c>
      <c r="BA19" t="str">
        <f t="shared" si="28"/>
        <v/>
      </c>
      <c r="BB19" t="str">
        <f t="shared" si="29"/>
        <v>BI-RUI-004LD</v>
      </c>
      <c r="BC19" t="str">
        <v>BI-RUI-009LD</v>
      </c>
      <c r="BF19" t="str">
        <v>BI-RUI-019LD</v>
      </c>
      <c r="BI19" t="str">
        <v>BI-RUI-020LD</v>
      </c>
    </row>
    <row r="20" spans="1:61">
      <c r="A20" s="1">
        <v>1</v>
      </c>
      <c r="B20" t="s">
        <v>33</v>
      </c>
      <c r="C20" t="s">
        <v>42</v>
      </c>
      <c r="E20" s="3">
        <f t="shared" si="39"/>
        <v>68.640074869640273</v>
      </c>
      <c r="F20" s="3">
        <f t="shared" si="37"/>
        <v>70.749294867926324</v>
      </c>
      <c r="G20" s="3">
        <f t="shared" si="38"/>
        <v>62.15494081641404</v>
      </c>
      <c r="H20" s="5">
        <v>69.01884459949548</v>
      </c>
      <c r="I20" s="5">
        <v>68.091627911510642</v>
      </c>
      <c r="J20" s="5">
        <v>59.217067756086607</v>
      </c>
      <c r="K20" s="5">
        <v>69.047850818226962</v>
      </c>
      <c r="L20" s="5">
        <v>68.613175028805088</v>
      </c>
      <c r="M20" s="5">
        <v>57.35366638219265</v>
      </c>
      <c r="N20" s="5">
        <v>66.391024978321951</v>
      </c>
      <c r="O20" s="5">
        <v>70.056729771150714</v>
      </c>
      <c r="P20" s="5">
        <v>59.228973901113179</v>
      </c>
      <c r="Q20" s="5">
        <v>66.84793020101057</v>
      </c>
      <c r="R20" s="5">
        <v>71.276674221018737</v>
      </c>
      <c r="S20" s="5">
        <v>60.763876119824253</v>
      </c>
      <c r="T20" s="5">
        <v>68.243687201969294</v>
      </c>
      <c r="U20" s="5">
        <v>72.303598850550244</v>
      </c>
      <c r="V20" s="5">
        <v>63.403631195225188</v>
      </c>
      <c r="W20" s="5">
        <v>71.208767542638071</v>
      </c>
      <c r="X20" s="5">
        <v>73.222842877244716</v>
      </c>
      <c r="Y20" s="5">
        <v>64.787240178495892</v>
      </c>
      <c r="Z20" s="5">
        <v>67.84831616692216</v>
      </c>
      <c r="AA20" s="5">
        <v>68.988710599448865</v>
      </c>
      <c r="AB20" s="5">
        <v>64.60617054029656</v>
      </c>
      <c r="AC20" s="5">
        <f t="shared" si="40"/>
        <v>6.4851340532262327</v>
      </c>
      <c r="AD20" s="5">
        <f t="shared" si="41"/>
        <v>-2.1092199982860507</v>
      </c>
      <c r="AE20" s="5">
        <f t="shared" si="20"/>
        <v>8.5943540515122834</v>
      </c>
      <c r="AF20" s="3">
        <f t="shared" si="1"/>
        <v>9.8017768434088737</v>
      </c>
      <c r="AG20" s="3">
        <f t="shared" si="2"/>
        <v>11.694184436034313</v>
      </c>
      <c r="AH20" s="3">
        <f t="shared" si="3"/>
        <v>7.1620510772087727</v>
      </c>
      <c r="AI20" s="3">
        <f t="shared" si="4"/>
        <v>6.0840540811863164</v>
      </c>
      <c r="AJ20" s="3">
        <f t="shared" si="5"/>
        <v>4.8400560067441063</v>
      </c>
      <c r="AK20" s="3">
        <f t="shared" si="6"/>
        <v>6.4215273641421788</v>
      </c>
      <c r="AL20" s="3">
        <f t="shared" si="7"/>
        <v>3.2421456266256001</v>
      </c>
      <c r="AM20" s="18">
        <f t="shared" si="8"/>
        <v>0.92721668798483847</v>
      </c>
      <c r="AN20" s="3">
        <f t="shared" si="9"/>
        <v>8.8745601554240352</v>
      </c>
      <c r="AO20" s="3">
        <f t="shared" si="10"/>
        <v>-3.6657047928287625</v>
      </c>
      <c r="AP20" s="3">
        <f t="shared" si="11"/>
        <v>-4.4287440200081676</v>
      </c>
      <c r="AQ20" s="3">
        <f t="shared" si="12"/>
        <v>-4.0599116485809503</v>
      </c>
      <c r="AR20" s="3">
        <f t="shared" si="13"/>
        <v>-2.0140753346066447</v>
      </c>
      <c r="AS20" s="3">
        <f t="shared" si="14"/>
        <v>-1.1403944325267048</v>
      </c>
      <c r="AT20" s="18">
        <f t="shared" si="21"/>
        <v>8.8745601554240352</v>
      </c>
      <c r="AU20" s="18">
        <f t="shared" si="22"/>
        <v>11.259508646612439</v>
      </c>
      <c r="AV20" s="18">
        <f t="shared" si="23"/>
        <v>10.827755870037535</v>
      </c>
      <c r="AW20" s="18">
        <f t="shared" si="24"/>
        <v>10.512798101194484</v>
      </c>
      <c r="AX20" s="18">
        <f t="shared" si="25"/>
        <v>8.8999676553250566</v>
      </c>
      <c r="AY20" s="18">
        <f t="shared" si="26"/>
        <v>8.4356026987488235</v>
      </c>
      <c r="AZ20" s="18">
        <f t="shared" si="27"/>
        <v>4.3825400591523049</v>
      </c>
      <c r="BA20" t="str">
        <f t="shared" si="28"/>
        <v/>
      </c>
      <c r="BB20" t="str">
        <f t="shared" si="29"/>
        <v>BI-RUI-004LD</v>
      </c>
      <c r="BC20" t="str">
        <v>BI-RUI-010LD</v>
      </c>
      <c r="BF20" t="str">
        <v>BI-RUI-020LD</v>
      </c>
      <c r="BI20" t="str">
        <v>BI-RUI-021LD</v>
      </c>
    </row>
    <row r="21" spans="1:61">
      <c r="A21" s="1">
        <v>502</v>
      </c>
      <c r="B21" t="s">
        <v>34</v>
      </c>
      <c r="C21" t="s">
        <v>42</v>
      </c>
      <c r="E21" s="3">
        <f t="shared" si="39"/>
        <v>67.926893710287743</v>
      </c>
      <c r="F21" s="3">
        <f t="shared" si="37"/>
        <v>70.249874600350537</v>
      </c>
      <c r="G21" s="3">
        <f t="shared" si="38"/>
        <v>62.678904928711539</v>
      </c>
      <c r="H21" s="5">
        <v>68.064130031530183</v>
      </c>
      <c r="I21" s="5">
        <v>69.387553778888702</v>
      </c>
      <c r="J21" s="5">
        <v>60.106318100381763</v>
      </c>
      <c r="K21" s="5">
        <v>67.443766348216968</v>
      </c>
      <c r="L21" s="5">
        <v>67.942824424470544</v>
      </c>
      <c r="M21" s="5">
        <v>58.637973870907501</v>
      </c>
      <c r="N21" s="5">
        <v>66.944019178244076</v>
      </c>
      <c r="O21" s="5">
        <v>69.501999153048359</v>
      </c>
      <c r="P21" s="5">
        <v>58.670230938336552</v>
      </c>
      <c r="Q21" s="5">
        <v>66.769345786281917</v>
      </c>
      <c r="R21" s="5">
        <v>68.280794885559089</v>
      </c>
      <c r="S21" s="5">
        <v>59.300737042038719</v>
      </c>
      <c r="T21" s="5">
        <v>69.304972198104224</v>
      </c>
      <c r="U21" s="5">
        <v>71.871179893246335</v>
      </c>
      <c r="V21" s="5">
        <v>62.400186136056703</v>
      </c>
      <c r="W21" s="5">
        <v>68.597062533127783</v>
      </c>
      <c r="X21" s="5">
        <v>73.183895832234484</v>
      </c>
      <c r="Y21" s="5">
        <v>66.410921391896238</v>
      </c>
      <c r="Z21" s="5">
        <v>67.791881429417856</v>
      </c>
      <c r="AA21" s="5">
        <v>68.683439760953348</v>
      </c>
      <c r="AB21" s="5">
        <v>65.458408025035183</v>
      </c>
      <c r="AC21" s="5">
        <f t="shared" si="40"/>
        <v>5.2479887815762041</v>
      </c>
      <c r="AD21" s="5">
        <f t="shared" si="41"/>
        <v>-2.3229808900627944</v>
      </c>
      <c r="AE21" s="5">
        <f t="shared" si="20"/>
        <v>7.5709696716389985</v>
      </c>
      <c r="AF21" s="3">
        <f t="shared" si="1"/>
        <v>7.9578119311484201</v>
      </c>
      <c r="AG21" s="3">
        <f t="shared" si="2"/>
        <v>8.8057924773094669</v>
      </c>
      <c r="AH21" s="3">
        <f t="shared" si="3"/>
        <v>8.2737882399075247</v>
      </c>
      <c r="AI21" s="3">
        <f t="shared" si="4"/>
        <v>7.4686087442431983</v>
      </c>
      <c r="AJ21" s="3">
        <f t="shared" si="5"/>
        <v>6.9047860620475205</v>
      </c>
      <c r="AK21" s="3">
        <f t="shared" si="6"/>
        <v>2.1861411412315448</v>
      </c>
      <c r="AL21" s="3">
        <f t="shared" si="7"/>
        <v>2.3334734043826728</v>
      </c>
      <c r="AM21" s="18">
        <f t="shared" si="8"/>
        <v>-1.3234237473585182</v>
      </c>
      <c r="AN21" s="3">
        <f t="shared" si="9"/>
        <v>9.2812356785069383</v>
      </c>
      <c r="AO21" s="3">
        <f t="shared" si="10"/>
        <v>-2.5579799748042831</v>
      </c>
      <c r="AP21" s="3">
        <f t="shared" si="11"/>
        <v>-1.5114490992771721</v>
      </c>
      <c r="AQ21" s="3">
        <f t="shared" si="12"/>
        <v>-2.5662076951421113</v>
      </c>
      <c r="AR21" s="3">
        <f t="shared" si="13"/>
        <v>-4.5868332991067007</v>
      </c>
      <c r="AS21" s="3">
        <f t="shared" si="14"/>
        <v>-0.89155833153549224</v>
      </c>
      <c r="AT21" s="18">
        <f t="shared" si="21"/>
        <v>9.2812356785069383</v>
      </c>
      <c r="AU21" s="18">
        <f t="shared" si="22"/>
        <v>9.3048505535630426</v>
      </c>
      <c r="AV21" s="18">
        <f t="shared" si="23"/>
        <v>10.831768214711808</v>
      </c>
      <c r="AW21" s="18">
        <f t="shared" si="24"/>
        <v>8.9800578435203704</v>
      </c>
      <c r="AX21" s="18">
        <f t="shared" si="25"/>
        <v>9.4709937571896319</v>
      </c>
      <c r="AY21" s="18">
        <f t="shared" si="26"/>
        <v>6.7729744403382455</v>
      </c>
      <c r="AZ21" s="18">
        <f t="shared" si="27"/>
        <v>3.2250317359181651</v>
      </c>
      <c r="BA21" t="str">
        <f t="shared" si="28"/>
        <v/>
      </c>
      <c r="BB21" t="str">
        <f t="shared" si="29"/>
        <v>BI-RUI-004LD</v>
      </c>
      <c r="BC21" t="str">
        <v>BI-RUI-015LD</v>
      </c>
      <c r="BF21" t="str">
        <v>BI-RUI-021LD</v>
      </c>
      <c r="BI21" t="str">
        <v>BI-RUI-022LD</v>
      </c>
    </row>
    <row r="22" spans="1:61">
      <c r="A22" s="1">
        <v>376</v>
      </c>
      <c r="B22" t="s">
        <v>35</v>
      </c>
      <c r="C22" t="s">
        <v>42</v>
      </c>
      <c r="E22" s="3">
        <f t="shared" si="39"/>
        <v>68.530461506988473</v>
      </c>
      <c r="F22" s="3">
        <f t="shared" si="37"/>
        <v>71.284455334562452</v>
      </c>
      <c r="G22" s="3">
        <f t="shared" si="38"/>
        <v>63.365332813400329</v>
      </c>
      <c r="H22" s="5">
        <v>67.936733315141936</v>
      </c>
      <c r="I22" s="5">
        <v>68.264735900291129</v>
      </c>
      <c r="J22" s="5">
        <v>59.443959746826309</v>
      </c>
      <c r="K22" s="5">
        <v>67.902285081154801</v>
      </c>
      <c r="L22" s="5">
        <v>70.273719163345888</v>
      </c>
      <c r="M22" s="5">
        <v>60.326036458461417</v>
      </c>
      <c r="N22" s="5">
        <v>68.257290333630337</v>
      </c>
      <c r="O22" s="5">
        <v>71.231870670592357</v>
      </c>
      <c r="P22" s="5">
        <v>59.927718409626877</v>
      </c>
      <c r="Q22" s="5">
        <v>67.556617706278544</v>
      </c>
      <c r="R22" s="5">
        <v>71.86482885864298</v>
      </c>
      <c r="S22" s="5">
        <v>61.044914807289842</v>
      </c>
      <c r="T22" s="5">
        <v>68.62138200058736</v>
      </c>
      <c r="U22" s="5">
        <v>73.750809559079244</v>
      </c>
      <c r="V22" s="5">
        <v>63.85218494808062</v>
      </c>
      <c r="W22" s="5">
        <v>70.279962506027488</v>
      </c>
      <c r="X22" s="5">
        <v>72.70332477397028</v>
      </c>
      <c r="Y22" s="5">
        <v>66.309542800213592</v>
      </c>
      <c r="Z22" s="5">
        <v>68.561027173218093</v>
      </c>
      <c r="AA22" s="5">
        <v>67.586942851308095</v>
      </c>
      <c r="AB22" s="5">
        <v>66.310649879116411</v>
      </c>
      <c r="AC22" s="5">
        <f t="shared" si="40"/>
        <v>5.1651286935881444</v>
      </c>
      <c r="AD22" s="5">
        <f t="shared" si="41"/>
        <v>-2.7539938275739786</v>
      </c>
      <c r="AE22" s="5">
        <f t="shared" si="20"/>
        <v>7.919122521162123</v>
      </c>
      <c r="AF22" s="3">
        <f t="shared" si="1"/>
        <v>8.4927735683156271</v>
      </c>
      <c r="AG22" s="3">
        <f t="shared" si="2"/>
        <v>7.5762486226933845</v>
      </c>
      <c r="AH22" s="3">
        <f t="shared" si="3"/>
        <v>8.32957192400346</v>
      </c>
      <c r="AI22" s="3">
        <f t="shared" si="4"/>
        <v>6.5117028989887018</v>
      </c>
      <c r="AJ22" s="3">
        <f t="shared" si="5"/>
        <v>4.7691970525067404</v>
      </c>
      <c r="AK22" s="3">
        <f t="shared" si="6"/>
        <v>3.9704197058138959</v>
      </c>
      <c r="AL22" s="3">
        <f t="shared" si="7"/>
        <v>2.250377294101682</v>
      </c>
      <c r="AM22" s="18">
        <f t="shared" si="8"/>
        <v>-0.32800258514919278</v>
      </c>
      <c r="AN22" s="3">
        <f t="shared" si="9"/>
        <v>8.8207761534648199</v>
      </c>
      <c r="AO22" s="3">
        <f t="shared" si="10"/>
        <v>-2.9745803369620205</v>
      </c>
      <c r="AP22" s="3">
        <f t="shared" si="11"/>
        <v>-4.3082111523644357</v>
      </c>
      <c r="AQ22" s="3">
        <f t="shared" si="12"/>
        <v>-5.1294275584918836</v>
      </c>
      <c r="AR22" s="3">
        <f t="shared" si="13"/>
        <v>-2.4233622679427924</v>
      </c>
      <c r="AS22" s="3">
        <f t="shared" si="14"/>
        <v>0.97408432190999861</v>
      </c>
      <c r="AT22" s="18">
        <f t="shared" si="21"/>
        <v>8.8207761534648199</v>
      </c>
      <c r="AU22" s="18">
        <f t="shared" si="22"/>
        <v>9.9476827048844711</v>
      </c>
      <c r="AV22" s="18">
        <f t="shared" si="23"/>
        <v>11.304152260965481</v>
      </c>
      <c r="AW22" s="18">
        <f t="shared" si="24"/>
        <v>10.819914051353138</v>
      </c>
      <c r="AX22" s="18">
        <f t="shared" si="25"/>
        <v>9.898624610998624</v>
      </c>
      <c r="AY22" s="18">
        <f t="shared" si="26"/>
        <v>6.3937819737566883</v>
      </c>
      <c r="AZ22" s="18">
        <f t="shared" si="27"/>
        <v>1.2762929721916834</v>
      </c>
      <c r="BA22" t="str">
        <f t="shared" si="28"/>
        <v/>
      </c>
      <c r="BB22" t="str">
        <f t="shared" si="29"/>
        <v>BI-RUI-004LD</v>
      </c>
      <c r="BC22" t="str">
        <v>BI-RUI-016LD</v>
      </c>
      <c r="BF22" t="str">
        <v>BI-RUI-022LD</v>
      </c>
      <c r="BI22" t="str">
        <v>BI-RUI-023LD</v>
      </c>
    </row>
    <row r="23" spans="1:61">
      <c r="A23" s="1">
        <v>313</v>
      </c>
      <c r="B23" t="s">
        <v>36</v>
      </c>
      <c r="C23" t="s">
        <v>42</v>
      </c>
      <c r="E23" s="3">
        <f t="shared" si="39"/>
        <v>66.859620480752639</v>
      </c>
      <c r="F23" s="3">
        <f t="shared" si="37"/>
        <v>70.664909084767757</v>
      </c>
      <c r="G23" s="3">
        <f t="shared" si="38"/>
        <v>63.395473297809957</v>
      </c>
      <c r="H23" s="5">
        <v>65.590896581243896</v>
      </c>
      <c r="I23" s="5">
        <v>68.448254111715997</v>
      </c>
      <c r="J23" s="5">
        <v>60.498928617167337</v>
      </c>
      <c r="K23" s="5">
        <v>66.126974410867064</v>
      </c>
      <c r="L23" s="5">
        <v>68.95381176623674</v>
      </c>
      <c r="M23" s="5">
        <v>59.891510283952741</v>
      </c>
      <c r="N23" s="5">
        <v>68.310729364100581</v>
      </c>
      <c r="O23" s="5">
        <v>71.128698396662074</v>
      </c>
      <c r="P23" s="5">
        <v>60.469588379278719</v>
      </c>
      <c r="Q23" s="5">
        <v>66.191657713334507</v>
      </c>
      <c r="R23" s="5">
        <v>70.2963643238988</v>
      </c>
      <c r="S23" s="5">
        <v>61.48395214283304</v>
      </c>
      <c r="T23" s="5">
        <v>66.777348158541528</v>
      </c>
      <c r="U23" s="5">
        <v>70.719102688147885</v>
      </c>
      <c r="V23" s="5">
        <v>62.479626693692659</v>
      </c>
      <c r="W23" s="5">
        <v>67.648677049187143</v>
      </c>
      <c r="X23" s="5">
        <v>73.200122188619744</v>
      </c>
      <c r="Y23" s="5">
        <v>66.867847100829209</v>
      </c>
      <c r="Z23" s="5">
        <v>66.744897082620767</v>
      </c>
      <c r="AA23" s="5">
        <v>70.152624067786832</v>
      </c>
      <c r="AB23" s="5">
        <v>66.07258971790047</v>
      </c>
      <c r="AC23" s="5">
        <f t="shared" si="40"/>
        <v>3.464147182942682</v>
      </c>
      <c r="AD23" s="5">
        <f t="shared" si="41"/>
        <v>-3.8052886040151179</v>
      </c>
      <c r="AE23" s="5">
        <f t="shared" si="20"/>
        <v>7.2694357869577999</v>
      </c>
      <c r="AF23" s="3">
        <f t="shared" si="1"/>
        <v>5.0919679640765594</v>
      </c>
      <c r="AG23" s="3">
        <f t="shared" si="2"/>
        <v>6.2354641269143229</v>
      </c>
      <c r="AH23" s="3">
        <f t="shared" si="3"/>
        <v>7.8411409848218625</v>
      </c>
      <c r="AI23" s="3">
        <f t="shared" si="4"/>
        <v>4.7077055705014672</v>
      </c>
      <c r="AJ23" s="3">
        <f t="shared" si="5"/>
        <v>4.2977214648488697</v>
      </c>
      <c r="AK23" s="3">
        <f t="shared" si="6"/>
        <v>0.78082994835793329</v>
      </c>
      <c r="AL23" s="3">
        <f t="shared" si="7"/>
        <v>0.67230736472029662</v>
      </c>
      <c r="AM23" s="18">
        <f t="shared" si="8"/>
        <v>-2.8573575304721004</v>
      </c>
      <c r="AN23" s="3">
        <f t="shared" si="9"/>
        <v>7.9493254945486598</v>
      </c>
      <c r="AO23" s="3">
        <f t="shared" si="10"/>
        <v>-2.8179690325614928</v>
      </c>
      <c r="AP23" s="3">
        <f t="shared" si="11"/>
        <v>-4.1047066105642926</v>
      </c>
      <c r="AQ23" s="3">
        <f t="shared" si="12"/>
        <v>-3.9417545296063565</v>
      </c>
      <c r="AR23" s="3">
        <f t="shared" si="13"/>
        <v>-5.5514451394326016</v>
      </c>
      <c r="AS23" s="3">
        <f t="shared" si="14"/>
        <v>-3.4077269851660645</v>
      </c>
      <c r="AT23" s="18">
        <f t="shared" si="21"/>
        <v>7.9493254945486598</v>
      </c>
      <c r="AU23" s="18">
        <f t="shared" si="22"/>
        <v>9.0623014822839991</v>
      </c>
      <c r="AV23" s="18">
        <f t="shared" si="23"/>
        <v>10.659110017383355</v>
      </c>
      <c r="AW23" s="18">
        <f t="shared" si="24"/>
        <v>8.8124121810657599</v>
      </c>
      <c r="AX23" s="18">
        <f t="shared" si="25"/>
        <v>8.2394759944552263</v>
      </c>
      <c r="AY23" s="18">
        <f t="shared" si="26"/>
        <v>6.3322750877905349</v>
      </c>
      <c r="AZ23" s="18">
        <f t="shared" si="27"/>
        <v>4.0800343498863612</v>
      </c>
      <c r="BA23" t="str">
        <f t="shared" si="28"/>
        <v>BI-RUI-004LD</v>
      </c>
      <c r="BB23" t="str">
        <f t="shared" si="29"/>
        <v>BI-RUI-004LD</v>
      </c>
      <c r="BC23" t="str">
        <v>BI-RUI-017LD</v>
      </c>
      <c r="BF23" t="str">
        <v>BI-RUI-023LD</v>
      </c>
      <c r="BI23" t="str">
        <v>BI-RUI-025LD</v>
      </c>
    </row>
    <row r="24" spans="1:61">
      <c r="A24" s="1">
        <v>64</v>
      </c>
      <c r="B24" t="s">
        <v>37</v>
      </c>
      <c r="C24" t="s">
        <v>42</v>
      </c>
      <c r="E24" s="3">
        <f t="shared" si="39"/>
        <v>69.658776755751518</v>
      </c>
      <c r="F24" s="3">
        <f t="shared" si="37"/>
        <v>74.766943461209237</v>
      </c>
      <c r="G24" s="3">
        <f t="shared" si="38"/>
        <v>67.586806040497677</v>
      </c>
      <c r="H24" s="5">
        <v>67.211618779590751</v>
      </c>
      <c r="I24" s="5">
        <v>74.627458812272891</v>
      </c>
      <c r="J24" s="5">
        <v>65.339524543526039</v>
      </c>
      <c r="K24" s="5">
        <v>67.922522055199366</v>
      </c>
      <c r="L24" s="5">
        <v>71.900282664403846</v>
      </c>
      <c r="M24" s="5">
        <v>64.97571796993428</v>
      </c>
      <c r="N24" s="5">
        <v>67.89120749976621</v>
      </c>
      <c r="O24" s="5">
        <v>70.510968756809547</v>
      </c>
      <c r="P24" s="5">
        <v>64.905093346773398</v>
      </c>
      <c r="Q24" s="5">
        <v>68.539866458073504</v>
      </c>
      <c r="R24" s="5">
        <v>78.65788119503334</v>
      </c>
      <c r="S24" s="5">
        <v>66.896692014363396</v>
      </c>
      <c r="T24" s="5">
        <v>70.789650216694909</v>
      </c>
      <c r="U24" s="5">
        <v>75.611844378065712</v>
      </c>
      <c r="V24" s="5">
        <v>68.834583393043303</v>
      </c>
      <c r="W24" s="5">
        <v>71.709309555317787</v>
      </c>
      <c r="X24" s="5">
        <v>74.929720428878397</v>
      </c>
      <c r="Y24" s="5">
        <v>69.18735413826542</v>
      </c>
      <c r="Z24" s="5">
        <v>71.184441707987162</v>
      </c>
      <c r="AA24" s="5">
        <v>71.171061001700878</v>
      </c>
      <c r="AB24" s="5">
        <v>69.852774959739293</v>
      </c>
      <c r="AC24" s="5">
        <f t="shared" si="40"/>
        <v>2.0719707152538405</v>
      </c>
      <c r="AD24" s="5">
        <f t="shared" si="41"/>
        <v>-5.1081667054577196</v>
      </c>
      <c r="AE24" s="5">
        <f t="shared" si="20"/>
        <v>7.18013742071156</v>
      </c>
      <c r="AF24" s="3">
        <f t="shared" si="1"/>
        <v>1.8720942360647115</v>
      </c>
      <c r="AG24" s="3">
        <f t="shared" si="2"/>
        <v>2.9468040852650859</v>
      </c>
      <c r="AH24" s="3">
        <f t="shared" si="3"/>
        <v>2.9861141529928119</v>
      </c>
      <c r="AI24" s="3">
        <f t="shared" si="4"/>
        <v>1.6431744437101088</v>
      </c>
      <c r="AJ24" s="3">
        <f t="shared" si="5"/>
        <v>1.955066823651606</v>
      </c>
      <c r="AK24" s="3">
        <f t="shared" si="6"/>
        <v>2.5219554170523679</v>
      </c>
      <c r="AL24" s="3">
        <f t="shared" si="7"/>
        <v>1.3316667482478692</v>
      </c>
      <c r="AM24" s="18">
        <f t="shared" si="8"/>
        <v>-7.4158400326821408</v>
      </c>
      <c r="AN24" s="3">
        <f t="shared" si="9"/>
        <v>9.2879342687468522</v>
      </c>
      <c r="AO24" s="3">
        <f t="shared" si="10"/>
        <v>-2.6197612570433364</v>
      </c>
      <c r="AP24" s="3">
        <f t="shared" si="11"/>
        <v>-10.118014736959836</v>
      </c>
      <c r="AQ24" s="3">
        <f t="shared" si="12"/>
        <v>-4.8221941613708026</v>
      </c>
      <c r="AR24" s="3">
        <f t="shared" si="13"/>
        <v>-3.2204108735606098</v>
      </c>
      <c r="AS24" s="3">
        <f t="shared" si="14"/>
        <v>1.3380706286284294E-2</v>
      </c>
      <c r="AT24" s="18">
        <f t="shared" si="21"/>
        <v>9.2879342687468522</v>
      </c>
      <c r="AU24" s="18">
        <f t="shared" si="22"/>
        <v>6.9245646944695665</v>
      </c>
      <c r="AV24" s="18">
        <f t="shared" si="23"/>
        <v>5.6058754100361483</v>
      </c>
      <c r="AW24" s="18">
        <f t="shared" si="24"/>
        <v>11.761189180669945</v>
      </c>
      <c r="AX24" s="18">
        <f t="shared" si="25"/>
        <v>6.7772609850224086</v>
      </c>
      <c r="AY24" s="18">
        <f t="shared" si="26"/>
        <v>5.7423662906129778</v>
      </c>
      <c r="AZ24" s="18">
        <f t="shared" si="27"/>
        <v>1.3182860419615849</v>
      </c>
      <c r="BA24" t="str">
        <f t="shared" si="28"/>
        <v>BI-RUI-004LD</v>
      </c>
      <c r="BB24" t="str">
        <f t="shared" si="29"/>
        <v>BI-RUI-004LD</v>
      </c>
      <c r="BC24" t="str">
        <v>BI-RUI-019LD</v>
      </c>
      <c r="BF24" t="str">
        <v>BI-RUI-025LD</v>
      </c>
      <c r="BI24" t="str">
        <v>BI-RUI-BR11LD</v>
      </c>
    </row>
    <row r="25" spans="1:61">
      <c r="A25" s="1">
        <v>688</v>
      </c>
      <c r="B25" t="s">
        <v>38</v>
      </c>
      <c r="C25" t="s">
        <v>42</v>
      </c>
      <c r="E25" s="3">
        <f t="shared" si="39"/>
        <v>65.604961139246356</v>
      </c>
      <c r="F25" s="3">
        <f t="shared" si="37"/>
        <v>69.80741268871536</v>
      </c>
      <c r="G25" s="3">
        <f t="shared" si="38"/>
        <v>63.858378477399675</v>
      </c>
      <c r="H25" s="5">
        <v>64.929475911600377</v>
      </c>
      <c r="I25" s="5">
        <v>68.115161716304385</v>
      </c>
      <c r="J25" s="5">
        <v>61.990690539953597</v>
      </c>
      <c r="K25" s="5">
        <v>65.232480351518063</v>
      </c>
      <c r="L25" s="5">
        <v>68.678352034012221</v>
      </c>
      <c r="M25" s="5">
        <v>63.077196563671251</v>
      </c>
      <c r="N25" s="5">
        <v>66.109920093623074</v>
      </c>
      <c r="O25" s="5">
        <v>69.537015980326771</v>
      </c>
      <c r="P25" s="5">
        <v>63.734144106063681</v>
      </c>
      <c r="Q25" s="5">
        <v>65.404049095743318</v>
      </c>
      <c r="R25" s="5">
        <v>68.6754458806207</v>
      </c>
      <c r="S25" s="5">
        <v>60.636404353575728</v>
      </c>
      <c r="T25" s="5">
        <v>65.975850041962275</v>
      </c>
      <c r="U25" s="5">
        <v>71.429842562934681</v>
      </c>
      <c r="V25" s="5">
        <v>62.341190523687189</v>
      </c>
      <c r="W25" s="5">
        <v>66.345658503055361</v>
      </c>
      <c r="X25" s="5">
        <v>72.214658429450367</v>
      </c>
      <c r="Y25" s="5">
        <v>66.837168293108576</v>
      </c>
      <c r="Z25" s="5">
        <v>65.015258709555411</v>
      </c>
      <c r="AA25" s="5">
        <v>67.921960322351381</v>
      </c>
      <c r="AB25" s="5">
        <v>65.242806577108254</v>
      </c>
      <c r="AC25" s="5">
        <f t="shared" si="40"/>
        <v>1.7465826618466807</v>
      </c>
      <c r="AD25" s="5">
        <f t="shared" si="41"/>
        <v>-4.2024515494690036</v>
      </c>
      <c r="AE25" s="5">
        <f t="shared" si="20"/>
        <v>5.9490342113156842</v>
      </c>
      <c r="AF25" s="3">
        <f t="shared" si="1"/>
        <v>2.9387853716467802</v>
      </c>
      <c r="AG25" s="3">
        <f t="shared" si="2"/>
        <v>2.1552837878468125</v>
      </c>
      <c r="AH25" s="3">
        <f t="shared" si="3"/>
        <v>2.3757759875593933</v>
      </c>
      <c r="AI25" s="3">
        <f t="shared" si="4"/>
        <v>4.7676447421675903</v>
      </c>
      <c r="AJ25" s="3">
        <f t="shared" si="5"/>
        <v>3.634659518275086</v>
      </c>
      <c r="AK25" s="3">
        <f t="shared" si="6"/>
        <v>-0.4915097900532146</v>
      </c>
      <c r="AL25" s="3">
        <f t="shared" si="7"/>
        <v>-0.22754786755284329</v>
      </c>
      <c r="AM25" s="18">
        <f t="shared" si="8"/>
        <v>-3.1856858047040078</v>
      </c>
      <c r="AN25" s="3">
        <f t="shared" si="9"/>
        <v>6.124471176350788</v>
      </c>
      <c r="AO25" s="3">
        <f t="shared" si="10"/>
        <v>-3.4270958867036967</v>
      </c>
      <c r="AP25" s="3">
        <f t="shared" si="11"/>
        <v>-3.2713967848773819</v>
      </c>
      <c r="AQ25" s="3">
        <f t="shared" si="12"/>
        <v>-5.4539925209724061</v>
      </c>
      <c r="AR25" s="3">
        <f t="shared" si="13"/>
        <v>-5.8689999263950057</v>
      </c>
      <c r="AS25" s="3">
        <f t="shared" si="14"/>
        <v>-2.9067016127959704</v>
      </c>
      <c r="AT25" s="18">
        <f t="shared" si="21"/>
        <v>6.124471176350788</v>
      </c>
      <c r="AU25" s="18">
        <f t="shared" si="22"/>
        <v>5.6011554703409701</v>
      </c>
      <c r="AV25" s="18">
        <f t="shared" si="23"/>
        <v>5.80287187426309</v>
      </c>
      <c r="AW25" s="18">
        <f t="shared" si="24"/>
        <v>8.0390415270449722</v>
      </c>
      <c r="AX25" s="18">
        <f t="shared" si="25"/>
        <v>9.0886520392474921</v>
      </c>
      <c r="AY25" s="18">
        <f t="shared" si="26"/>
        <v>5.3774901363417911</v>
      </c>
      <c r="AZ25" s="18">
        <f t="shared" si="27"/>
        <v>2.6791537452431271</v>
      </c>
      <c r="BA25" t="str">
        <f t="shared" si="28"/>
        <v>BI-RUI-004LD</v>
      </c>
      <c r="BB25" t="str">
        <f t="shared" si="29"/>
        <v>BI-RUI-004LD</v>
      </c>
      <c r="BC25" t="str">
        <v>BI-RUI-020LD</v>
      </c>
      <c r="BF25" t="str">
        <v>BI-RUI-BR11LD</v>
      </c>
      <c r="BI25" t="str">
        <v>BI-RUI-BR15LD</v>
      </c>
    </row>
    <row r="26" spans="1:61">
      <c r="A26" s="1">
        <v>626</v>
      </c>
      <c r="B26" t="s">
        <v>39</v>
      </c>
      <c r="C26" t="s">
        <v>42</v>
      </c>
      <c r="E26" s="3">
        <f t="shared" si="39"/>
        <v>67.721966505701999</v>
      </c>
      <c r="F26" s="3">
        <f t="shared" si="37"/>
        <v>71.701633739112751</v>
      </c>
      <c r="G26" s="3">
        <f t="shared" si="38"/>
        <v>63.585585311825611</v>
      </c>
      <c r="H26" s="5">
        <v>66.259684646534097</v>
      </c>
      <c r="I26" s="5">
        <v>68.623016910780962</v>
      </c>
      <c r="J26" s="5">
        <v>59.296636357478732</v>
      </c>
      <c r="K26" s="5">
        <v>65.78764077874466</v>
      </c>
      <c r="L26" s="5">
        <v>72.224922856240482</v>
      </c>
      <c r="M26" s="5">
        <v>61.052091246592717</v>
      </c>
      <c r="N26" s="5">
        <v>66.765207509529006</v>
      </c>
      <c r="O26" s="5">
        <v>70.440433554072598</v>
      </c>
      <c r="P26" s="5">
        <v>62.221725414981123</v>
      </c>
      <c r="Q26" s="5">
        <v>67.621151624894978</v>
      </c>
      <c r="R26" s="5">
        <v>71.759474012901336</v>
      </c>
      <c r="S26" s="5">
        <v>62.271311652096031</v>
      </c>
      <c r="T26" s="5">
        <v>67.890342993931327</v>
      </c>
      <c r="U26" s="5">
        <v>73.459642173454029</v>
      </c>
      <c r="V26" s="5">
        <v>63.343894933491377</v>
      </c>
      <c r="W26" s="5">
        <v>69.991570900674489</v>
      </c>
      <c r="X26" s="5">
        <v>73.908388094303888</v>
      </c>
      <c r="Y26" s="5">
        <v>66.105255965543961</v>
      </c>
      <c r="Z26" s="5">
        <v>68.291191923791089</v>
      </c>
      <c r="AA26" s="5">
        <v>68.302837907991758</v>
      </c>
      <c r="AB26" s="5">
        <v>66.299141704991996</v>
      </c>
      <c r="AC26" s="5">
        <f t="shared" si="40"/>
        <v>4.1363811938763888</v>
      </c>
      <c r="AD26" s="5">
        <f t="shared" si="41"/>
        <v>-3.9796672334107512</v>
      </c>
      <c r="AE26" s="5">
        <f t="shared" si="20"/>
        <v>8.11604842728714</v>
      </c>
      <c r="AF26" s="3">
        <f t="shared" si="1"/>
        <v>6.9630482890553651</v>
      </c>
      <c r="AG26" s="3">
        <f t="shared" si="2"/>
        <v>4.7355495321519427</v>
      </c>
      <c r="AH26" s="3">
        <f t="shared" si="3"/>
        <v>4.5434820945478833</v>
      </c>
      <c r="AI26" s="3">
        <f t="shared" si="4"/>
        <v>5.3498399727989465</v>
      </c>
      <c r="AJ26" s="3">
        <f t="shared" si="5"/>
        <v>4.5464480604399498</v>
      </c>
      <c r="AK26" s="3">
        <f t="shared" si="6"/>
        <v>3.8863149351305282</v>
      </c>
      <c r="AL26" s="3">
        <f t="shared" si="7"/>
        <v>1.9920502187990934</v>
      </c>
      <c r="AM26" s="18">
        <f t="shared" si="8"/>
        <v>-2.3633322642468642</v>
      </c>
      <c r="AN26" s="3">
        <f t="shared" si="9"/>
        <v>9.3263805533022293</v>
      </c>
      <c r="AO26" s="3">
        <f t="shared" si="10"/>
        <v>-3.6752260445435923</v>
      </c>
      <c r="AP26" s="3">
        <f t="shared" si="11"/>
        <v>-4.1383223880063582</v>
      </c>
      <c r="AQ26" s="3">
        <f t="shared" si="12"/>
        <v>-5.5692991795227016</v>
      </c>
      <c r="AR26" s="3">
        <f t="shared" si="13"/>
        <v>-3.9168171936293987</v>
      </c>
      <c r="AS26" s="3">
        <f t="shared" si="14"/>
        <v>-1.1645984200669091E-2</v>
      </c>
      <c r="AT26" s="18">
        <f t="shared" si="21"/>
        <v>9.3263805533022293</v>
      </c>
      <c r="AU26" s="18">
        <f t="shared" si="22"/>
        <v>11.172831609647766</v>
      </c>
      <c r="AV26" s="18">
        <f t="shared" si="23"/>
        <v>8.2187081390914756</v>
      </c>
      <c r="AW26" s="18">
        <f t="shared" si="24"/>
        <v>9.4881623608053047</v>
      </c>
      <c r="AX26" s="18">
        <f t="shared" si="25"/>
        <v>10.115747239962651</v>
      </c>
      <c r="AY26" s="18">
        <f t="shared" si="26"/>
        <v>7.8031321287599269</v>
      </c>
      <c r="AZ26" s="18">
        <f t="shared" si="27"/>
        <v>2.0036962029997625</v>
      </c>
      <c r="BA26" t="str">
        <f t="shared" si="28"/>
        <v>BI-RUI-004LD</v>
      </c>
      <c r="BB26" t="str">
        <f t="shared" si="29"/>
        <v>BI-RUI-004LD</v>
      </c>
      <c r="BC26" t="str">
        <v>BI-RUI-021LD</v>
      </c>
      <c r="BF26" t="str">
        <v>BI-RUI-BR15LD</v>
      </c>
      <c r="BI26" t="str">
        <v>BI-RUI-BR1LD</v>
      </c>
    </row>
    <row r="27" spans="1:61">
      <c r="A27" s="1">
        <v>565</v>
      </c>
      <c r="B27" t="s">
        <v>40</v>
      </c>
      <c r="C27" t="s">
        <v>42</v>
      </c>
      <c r="E27" s="3">
        <f t="shared" si="39"/>
        <v>68.576847198880159</v>
      </c>
      <c r="F27" s="3">
        <f t="shared" si="37"/>
        <v>69.471309433452475</v>
      </c>
      <c r="G27" s="3">
        <f t="shared" si="38"/>
        <v>64.971692838067995</v>
      </c>
      <c r="H27" s="5">
        <v>68.471143340886215</v>
      </c>
      <c r="I27" s="5">
        <v>65.19885441575417</v>
      </c>
      <c r="J27" s="5">
        <v>69.389388722459159</v>
      </c>
      <c r="K27" s="5">
        <v>67.710144870573401</v>
      </c>
      <c r="L27" s="5">
        <v>65.53917222135712</v>
      </c>
      <c r="M27" s="5">
        <v>61.334499912758822</v>
      </c>
      <c r="N27" s="5">
        <v>68.562038097581748</v>
      </c>
      <c r="O27" s="5">
        <v>69.597474135225013</v>
      </c>
      <c r="P27" s="5">
        <v>57.759756851620871</v>
      </c>
      <c r="Q27" s="5">
        <v>68.559692759203074</v>
      </c>
      <c r="R27" s="5">
        <v>68.313702536565216</v>
      </c>
      <c r="S27" s="5">
        <v>58.497897123910207</v>
      </c>
      <c r="T27" s="5">
        <v>68.422890765609566</v>
      </c>
      <c r="U27" s="5">
        <v>70.917175427798213</v>
      </c>
      <c r="V27" s="5">
        <v>62.063570234031573</v>
      </c>
      <c r="W27" s="5">
        <v>70.028419571007262</v>
      </c>
      <c r="X27" s="5">
        <v>73.275660391362351</v>
      </c>
      <c r="Y27" s="5">
        <v>65.599061552398382</v>
      </c>
      <c r="Z27" s="5">
        <v>67.872364519314601</v>
      </c>
      <c r="AA27" s="5">
        <v>67.464381487610353</v>
      </c>
      <c r="AB27" s="5">
        <v>67.324874276278706</v>
      </c>
      <c r="AC27" s="5">
        <f t="shared" si="40"/>
        <v>3.6051543608121648</v>
      </c>
      <c r="AD27" s="5">
        <f t="shared" si="41"/>
        <v>-0.89446223457231611</v>
      </c>
      <c r="AE27" s="5">
        <f t="shared" si="20"/>
        <v>4.4996165953844809</v>
      </c>
      <c r="AF27" s="3">
        <f t="shared" si="1"/>
        <v>-0.91824538157294455</v>
      </c>
      <c r="AG27" s="3">
        <f t="shared" si="2"/>
        <v>6.3756449578145791</v>
      </c>
      <c r="AH27" s="3">
        <f t="shared" si="3"/>
        <v>10.802281245960877</v>
      </c>
      <c r="AI27" s="3">
        <f t="shared" si="4"/>
        <v>10.061795635292867</v>
      </c>
      <c r="AJ27" s="3">
        <f t="shared" si="5"/>
        <v>6.3593205315779926</v>
      </c>
      <c r="AK27" s="3">
        <f t="shared" si="6"/>
        <v>4.4293580186088803</v>
      </c>
      <c r="AL27" s="3">
        <f t="shared" si="7"/>
        <v>0.54749024303589522</v>
      </c>
      <c r="AM27" s="18">
        <f t="shared" si="8"/>
        <v>3.2722889251320453</v>
      </c>
      <c r="AN27" s="3">
        <f t="shared" si="9"/>
        <v>-4.1905343067049898</v>
      </c>
      <c r="AO27" s="3">
        <f t="shared" si="10"/>
        <v>-1.0354360376432652</v>
      </c>
      <c r="AP27" s="3">
        <f t="shared" si="11"/>
        <v>0.24599022263785741</v>
      </c>
      <c r="AQ27" s="3">
        <f t="shared" si="12"/>
        <v>-2.4942846621886474</v>
      </c>
      <c r="AR27" s="3">
        <f t="shared" si="13"/>
        <v>-3.2472408203550884</v>
      </c>
      <c r="AS27" s="3">
        <f t="shared" si="14"/>
        <v>0.40798303170424788</v>
      </c>
      <c r="AT27" s="18">
        <f t="shared" si="21"/>
        <v>-4.1905343067049898</v>
      </c>
      <c r="AU27" s="18">
        <f t="shared" si="22"/>
        <v>4.2046723085982975</v>
      </c>
      <c r="AV27" s="18">
        <f t="shared" si="23"/>
        <v>11.837717283604142</v>
      </c>
      <c r="AW27" s="18">
        <f t="shared" si="24"/>
        <v>9.8158054126550098</v>
      </c>
      <c r="AX27" s="18">
        <f t="shared" si="25"/>
        <v>8.85360519376664</v>
      </c>
      <c r="AY27" s="18">
        <f t="shared" si="26"/>
        <v>7.6765988389639688</v>
      </c>
      <c r="AZ27" s="18">
        <f t="shared" si="27"/>
        <v>0.13950721133164734</v>
      </c>
      <c r="BA27" t="str">
        <f t="shared" si="28"/>
        <v>BI-RUI-004LD</v>
      </c>
      <c r="BB27" t="str">
        <f t="shared" si="29"/>
        <v>BI-RUI-004LD</v>
      </c>
      <c r="BC27" t="str">
        <v>BI-RUI-022LD</v>
      </c>
      <c r="BF27" t="str">
        <v>BI-RUI-BR1LD</v>
      </c>
      <c r="BI27" t="str">
        <v>BI-RUI-BR2LD</v>
      </c>
    </row>
    <row r="28" spans="1:61" s="12" customFormat="1" ht="15.75" thickBot="1">
      <c r="A28" s="1">
        <v>127</v>
      </c>
      <c r="B28" s="12" t="s">
        <v>41</v>
      </c>
      <c r="C28" s="12" t="s">
        <v>42</v>
      </c>
      <c r="D28"/>
      <c r="E28" s="3">
        <f t="shared" si="39"/>
        <v>68.600870779164197</v>
      </c>
      <c r="F28" s="3">
        <f t="shared" si="37"/>
        <v>72.386405826961919</v>
      </c>
      <c r="G28" s="3">
        <f t="shared" si="38"/>
        <v>63.325957731443488</v>
      </c>
      <c r="H28" s="5">
        <v>65.349447425112061</v>
      </c>
      <c r="I28" s="5">
        <v>70.099950980278209</v>
      </c>
      <c r="J28" s="5">
        <v>58.013607538089722</v>
      </c>
      <c r="K28" s="5">
        <v>68.2207616508732</v>
      </c>
      <c r="L28" s="5">
        <v>70.627137207679681</v>
      </c>
      <c r="M28" s="5">
        <v>58.987713616805173</v>
      </c>
      <c r="N28" s="5">
        <v>70.870074202866931</v>
      </c>
      <c r="O28" s="5">
        <v>73.808482494629672</v>
      </c>
      <c r="P28" s="5">
        <v>63.054436514087541</v>
      </c>
      <c r="Q28" s="5">
        <v>68.332300731833215</v>
      </c>
      <c r="R28" s="5">
        <v>70.289648572915937</v>
      </c>
      <c r="S28" s="5">
        <v>63.357556843107538</v>
      </c>
      <c r="T28" s="5">
        <v>68.116769270526262</v>
      </c>
      <c r="U28" s="5">
        <v>74.506531996338182</v>
      </c>
      <c r="V28" s="5">
        <v>64.174141886848702</v>
      </c>
      <c r="W28" s="5">
        <v>69.614294361522212</v>
      </c>
      <c r="X28" s="5">
        <v>74.60728559493289</v>
      </c>
      <c r="Y28" s="5">
        <v>66.058134407702639</v>
      </c>
      <c r="Z28" s="5">
        <v>67.776911055639346</v>
      </c>
      <c r="AA28" s="5">
        <v>68.830741035690735</v>
      </c>
      <c r="AB28" s="5">
        <v>64.462485497923197</v>
      </c>
      <c r="AC28" s="5">
        <f>E28-G28</f>
        <v>5.2749130477207089</v>
      </c>
      <c r="AD28" s="5">
        <f>E28-F28</f>
        <v>-3.7855350477977225</v>
      </c>
      <c r="AE28" s="5">
        <f t="shared" si="20"/>
        <v>9.0604480955184314</v>
      </c>
      <c r="AF28" s="3">
        <f t="shared" si="1"/>
        <v>7.3358398870223382</v>
      </c>
      <c r="AG28" s="3">
        <f t="shared" si="2"/>
        <v>9.2330480340680268</v>
      </c>
      <c r="AH28" s="3">
        <f t="shared" si="3"/>
        <v>7.8156376887793897</v>
      </c>
      <c r="AI28" s="3">
        <f t="shared" si="4"/>
        <v>4.9747438887256763</v>
      </c>
      <c r="AJ28" s="3">
        <f t="shared" si="5"/>
        <v>3.9426273836775607</v>
      </c>
      <c r="AK28" s="3">
        <f t="shared" si="6"/>
        <v>3.5561599538195736</v>
      </c>
      <c r="AL28" s="3">
        <f t="shared" si="7"/>
        <v>3.3144255577161488</v>
      </c>
      <c r="AM28" s="18">
        <f t="shared" si="8"/>
        <v>-4.7505035551661479</v>
      </c>
      <c r="AN28" s="3">
        <f t="shared" si="9"/>
        <v>12.086343442188486</v>
      </c>
      <c r="AO28" s="3">
        <f t="shared" si="10"/>
        <v>-2.938408291762741</v>
      </c>
      <c r="AP28" s="3">
        <f t="shared" si="11"/>
        <v>-1.9573478410827221</v>
      </c>
      <c r="AQ28" s="3">
        <f t="shared" si="12"/>
        <v>-6.3897627258119201</v>
      </c>
      <c r="AR28" s="3">
        <f t="shared" si="13"/>
        <v>-4.9929912334106774</v>
      </c>
      <c r="AS28" s="3">
        <f t="shared" si="14"/>
        <v>-1.0538299800513897</v>
      </c>
      <c r="AT28" s="18">
        <f t="shared" si="21"/>
        <v>12.086343442188486</v>
      </c>
      <c r="AU28" s="18">
        <f t="shared" si="22"/>
        <v>11.639423590874507</v>
      </c>
      <c r="AV28" s="18">
        <f t="shared" si="23"/>
        <v>10.754045980542131</v>
      </c>
      <c r="AW28" s="18">
        <f t="shared" si="24"/>
        <v>6.9320917298083984</v>
      </c>
      <c r="AX28" s="18">
        <f t="shared" si="25"/>
        <v>10.332390109489481</v>
      </c>
      <c r="AY28" s="18">
        <f t="shared" si="26"/>
        <v>8.549151187230251</v>
      </c>
      <c r="AZ28" s="18">
        <f t="shared" si="27"/>
        <v>4.3682555377675385</v>
      </c>
      <c r="BA28" t="str">
        <f t="shared" si="28"/>
        <v/>
      </c>
      <c r="BB28" t="str">
        <f t="shared" si="29"/>
        <v>BI-RUI-004LD</v>
      </c>
      <c r="BC28" s="12" t="str">
        <v>BI-RUI-023LD</v>
      </c>
      <c r="BF28" s="12" t="str">
        <v>BI-RUI-BR5LD</v>
      </c>
      <c r="BI28" s="12" t="str">
        <v>BI-RUI-BR5LD</v>
      </c>
    </row>
    <row r="29" spans="1:61" ht="15.75" thickBot="1">
      <c r="A29" s="21"/>
      <c r="B29" s="22" t="s">
        <v>137</v>
      </c>
      <c r="C29" s="23" t="str">
        <f>C17</f>
        <v>BI-RUI-004LD</v>
      </c>
      <c r="D29" s="23" t="str">
        <f>D17</f>
        <v>Pza. Unamuno</v>
      </c>
      <c r="E29" s="34" cm="1">
        <f t="array" ref="E29">10*LOG(AVERAGE(10^(E17:E28/10)))</f>
        <v>68.037757687936548</v>
      </c>
      <c r="F29" s="35" cm="1">
        <f t="array" ref="F29">10*LOG(AVERAGE(10^(F17:F28/10)))</f>
        <v>71.163248334426214</v>
      </c>
      <c r="G29" s="36" cm="1">
        <f t="array" ref="G29">10*LOG(AVERAGE(10^(G17:G28/10)))</f>
        <v>63.734049846591347</v>
      </c>
      <c r="H29" s="34" cm="1">
        <f t="array" ref="H29">10*LOG(AVERAGE(10^(H17:H28/10)))</f>
        <v>67.028957849625201</v>
      </c>
      <c r="I29" s="35" cm="1">
        <f t="array" ref="I29">10*LOG(AVERAGE(10^(I17:I28/10)))</f>
        <v>69.199495010189239</v>
      </c>
      <c r="J29" s="36" cm="1">
        <f t="array" ref="J29">10*LOG(AVERAGE(10^(J17:J28/10)))</f>
        <v>62.346635015282558</v>
      </c>
      <c r="K29" s="34" cm="1">
        <f t="array" ref="K29">10*LOG(AVERAGE(10^(K17:K28/10)))</f>
        <v>67.171146577064746</v>
      </c>
      <c r="L29" s="35" cm="1">
        <f t="array" ref="L29">10*LOG(AVERAGE(10^(L17:L28/10)))</f>
        <v>69.374830169681289</v>
      </c>
      <c r="M29" s="36" cm="1">
        <f t="array" ref="M29">10*LOG(AVERAGE(10^(M17:M28/10)))</f>
        <v>60.509704592991831</v>
      </c>
      <c r="N29" s="34" cm="1">
        <f t="array" ref="N29">10*LOG(AVERAGE(10^(N17:N28/10)))</f>
        <v>67.749478976115526</v>
      </c>
      <c r="O29" s="35" cm="1">
        <f t="array" ref="O29">10*LOG(AVERAGE(10^(O17:O28/10)))</f>
        <v>70.338635588909312</v>
      </c>
      <c r="P29" s="36" cm="1">
        <f t="array" ref="P29">10*LOG(AVERAGE(10^(P17:P28/10)))</f>
        <v>61.031668447179868</v>
      </c>
      <c r="Q29" s="34" cm="1">
        <f t="array" ref="Q29">10*LOG(AVERAGE(10^(Q17:Q28/10)))</f>
        <v>67.308710839877421</v>
      </c>
      <c r="R29" s="35" cm="1">
        <f t="array" ref="R29">10*LOG(AVERAGE(10^(R17:R28/10)))</f>
        <v>71.937763644352458</v>
      </c>
      <c r="S29" s="36" cm="1">
        <f t="array" ref="S29">10*LOG(AVERAGE(10^(S17:S28/10)))</f>
        <v>61.706769574153178</v>
      </c>
      <c r="T29" s="34" cm="1">
        <f t="array" ref="T29">10*LOG(AVERAGE(10^(T17:T28/10)))</f>
        <v>68.389745226733666</v>
      </c>
      <c r="U29" s="35" cm="1">
        <f t="array" ref="U29">10*LOG(AVERAGE(10^(U17:U28/10)))</f>
        <v>72.713354598135226</v>
      </c>
      <c r="V29" s="36" cm="1">
        <f t="array" ref="V29">10*LOG(AVERAGE(10^(V17:V28/10)))</f>
        <v>63.742976851493403</v>
      </c>
      <c r="W29" s="34" cm="1">
        <f t="array" ref="W29">10*LOG(AVERAGE(10^(W17:W28/10)))</f>
        <v>69.774801725387562</v>
      </c>
      <c r="X29" s="35" cm="1">
        <f t="array" ref="X29">10*LOG(AVERAGE(10^(X17:X28/10)))</f>
        <v>73.505532396922177</v>
      </c>
      <c r="Y29" s="36" cm="1">
        <f t="array" ref="Y29">10*LOG(AVERAGE(10^(Y17:Y28/10)))</f>
        <v>66.319141297391326</v>
      </c>
      <c r="Z29" s="34" cm="1">
        <f t="array" ref="Z29">10*LOG(AVERAGE(10^(Z17:Z28/10)))</f>
        <v>68.169220645584943</v>
      </c>
      <c r="AA29" s="35" cm="1">
        <f t="array" ref="AA29">10*LOG(AVERAGE(10^(AA17:AA28/10)))</f>
        <v>68.448535782287067</v>
      </c>
      <c r="AB29" s="36" cm="1">
        <f t="array" ref="AB29">10*LOG(AVERAGE(10^(AB17:AB28/10)))</f>
        <v>66.330563971281919</v>
      </c>
      <c r="AC29" s="29">
        <f>E29-G29</f>
        <v>4.3037078413452008</v>
      </c>
      <c r="AD29" s="24">
        <f>E29-F29</f>
        <v>-3.1254906464896663</v>
      </c>
      <c r="AE29" s="24">
        <f t="shared" si="20"/>
        <v>7.4291984878348671</v>
      </c>
      <c r="AF29" s="30">
        <f t="shared" si="1"/>
        <v>4.6823228343426422</v>
      </c>
      <c r="AG29" s="25">
        <f t="shared" si="2"/>
        <v>6.6614419840729155</v>
      </c>
      <c r="AH29" s="25">
        <f t="shared" si="3"/>
        <v>6.717810528935658</v>
      </c>
      <c r="AI29" s="25">
        <f t="shared" si="4"/>
        <v>5.6019412657242427</v>
      </c>
      <c r="AJ29" s="25">
        <f t="shared" si="5"/>
        <v>4.6467683752402635</v>
      </c>
      <c r="AK29" s="25">
        <f t="shared" si="6"/>
        <v>3.4556604279962357</v>
      </c>
      <c r="AL29" s="31">
        <f t="shared" si="7"/>
        <v>1.8386566743030244</v>
      </c>
      <c r="AM29" s="32">
        <f t="shared" si="8"/>
        <v>-2.170537160564038</v>
      </c>
      <c r="AN29" s="27">
        <f t="shared" si="9"/>
        <v>6.8528599949066802</v>
      </c>
      <c r="AO29" s="27">
        <f t="shared" si="10"/>
        <v>-2.5891566127937864</v>
      </c>
      <c r="AP29" s="27">
        <f t="shared" si="11"/>
        <v>-4.6290528044750374</v>
      </c>
      <c r="AQ29" s="27">
        <f t="shared" si="12"/>
        <v>-4.3236093714015595</v>
      </c>
      <c r="AR29" s="27">
        <f t="shared" si="13"/>
        <v>-3.7307306715346158</v>
      </c>
      <c r="AS29" s="33">
        <f t="shared" si="14"/>
        <v>-0.27931513670212382</v>
      </c>
      <c r="AT29" s="27">
        <f t="shared" si="21"/>
        <v>6.8528599949066802</v>
      </c>
      <c r="AU29" s="26">
        <f t="shared" si="22"/>
        <v>8.8651255766894579</v>
      </c>
      <c r="AV29" s="26">
        <f t="shared" si="23"/>
        <v>9.3069671417294444</v>
      </c>
      <c r="AW29" s="26">
        <f t="shared" si="24"/>
        <v>10.23099407019928</v>
      </c>
      <c r="AX29" s="26">
        <f t="shared" si="25"/>
        <v>8.9703777466418231</v>
      </c>
      <c r="AY29" s="26">
        <f t="shared" si="26"/>
        <v>7.1863910995308515</v>
      </c>
      <c r="AZ29" s="28">
        <f t="shared" si="27"/>
        <v>2.1179718110051482</v>
      </c>
      <c r="BC29" t="b">
        <v>0</v>
      </c>
      <c r="BF29" t="str">
        <v>BI-RUI-BR8LD</v>
      </c>
      <c r="BI29" t="str">
        <v>BI-RUI-BR6LD</v>
      </c>
    </row>
    <row r="30" spans="1:61">
      <c r="A30" s="2">
        <v>189</v>
      </c>
      <c r="B30" t="s">
        <v>27</v>
      </c>
      <c r="C30" t="s">
        <v>44</v>
      </c>
      <c r="D30" t="s">
        <v>139</v>
      </c>
      <c r="E30" s="3">
        <f>10*LOG((1/7)*(10^(H30/10)+10^(K30/10)+10^(N30/10)+10^(Q30/10)+10^(T30/10)+10^(W30/10)+10^(Z30/10)))</f>
        <v>68.640084715080746</v>
      </c>
      <c r="F30" s="3">
        <f t="shared" ref="F30:F93" si="42">10*LOG((1/7)*(10^(I30/10)+10^(L30/10)+10^(O30/10)+10^(R30/10)+10^(U30/10)+10^(X30/10)+10^(AA30/10)))</f>
        <v>69.651179764242769</v>
      </c>
      <c r="G30" s="3">
        <f t="shared" ref="G30:G93" si="43">10*LOG((1/7)*(10^(J30/10)+10^(M30/10)+10^(P30/10)+10^(S30/10)+10^(V30/10)+10^(Y30/10)+10^(AB30/10)))</f>
        <v>63.463362167060566</v>
      </c>
      <c r="H30" s="5">
        <v>68.450649142511594</v>
      </c>
      <c r="I30" s="5">
        <v>67.22516053588015</v>
      </c>
      <c r="J30" s="5">
        <v>57.986071129969289</v>
      </c>
      <c r="K30" s="5">
        <v>68.713531829592199</v>
      </c>
      <c r="L30" s="5">
        <v>67.315362869809348</v>
      </c>
      <c r="M30" s="5">
        <v>59.789433147453863</v>
      </c>
      <c r="N30" s="5">
        <v>68.369754107620864</v>
      </c>
      <c r="O30" s="5">
        <v>68.41262271060485</v>
      </c>
      <c r="P30" s="5">
        <v>58.167785816059563</v>
      </c>
      <c r="Q30" s="5">
        <v>67.743004918617899</v>
      </c>
      <c r="R30" s="5">
        <v>69.064506832065888</v>
      </c>
      <c r="S30" s="5">
        <v>60.6932155479073</v>
      </c>
      <c r="T30" s="5">
        <v>68.563173051672976</v>
      </c>
      <c r="U30" s="5">
        <v>71.164044898392291</v>
      </c>
      <c r="V30" s="5">
        <v>64.162463622613785</v>
      </c>
      <c r="W30" s="5">
        <v>69.692883677352711</v>
      </c>
      <c r="X30" s="5">
        <v>73.372049735213224</v>
      </c>
      <c r="Y30" s="5">
        <v>66.21084734136906</v>
      </c>
      <c r="Z30" s="5">
        <v>68.708279797271004</v>
      </c>
      <c r="AA30" s="5">
        <v>66.146744916912098</v>
      </c>
      <c r="AB30" s="5">
        <v>67.277173689303297</v>
      </c>
      <c r="AC30" s="5">
        <f>E30-G30</f>
        <v>5.1767225480201802</v>
      </c>
      <c r="AD30" s="5">
        <f>E30-F30</f>
        <v>-1.011095049162023</v>
      </c>
      <c r="AE30" s="5">
        <f t="shared" si="20"/>
        <v>6.1878175971822031</v>
      </c>
      <c r="AF30" s="3">
        <f t="shared" si="1"/>
        <v>10.464578012542304</v>
      </c>
      <c r="AG30" s="3">
        <f t="shared" si="2"/>
        <v>8.9240986821383359</v>
      </c>
      <c r="AH30" s="3">
        <f t="shared" si="3"/>
        <v>10.2019682915613</v>
      </c>
      <c r="AI30" s="3">
        <f t="shared" si="4"/>
        <v>7.0497893707105987</v>
      </c>
      <c r="AJ30" s="3">
        <f t="shared" si="5"/>
        <v>4.4007094290591908</v>
      </c>
      <c r="AK30" s="3">
        <f t="shared" si="6"/>
        <v>3.4820363359836506</v>
      </c>
      <c r="AL30" s="3">
        <f t="shared" si="7"/>
        <v>1.4311061079677074</v>
      </c>
      <c r="AM30" s="18">
        <f t="shared" si="8"/>
        <v>1.2254886066314441</v>
      </c>
      <c r="AN30" s="3">
        <f t="shared" si="9"/>
        <v>9.2390894059108604</v>
      </c>
      <c r="AO30" s="3">
        <f t="shared" si="10"/>
        <v>-4.2868602983986648E-2</v>
      </c>
      <c r="AP30" s="3">
        <f t="shared" si="11"/>
        <v>-1.3215019134479888</v>
      </c>
      <c r="AQ30" s="3">
        <f t="shared" si="12"/>
        <v>-2.6008718467193148</v>
      </c>
      <c r="AR30" s="3">
        <f t="shared" si="13"/>
        <v>-3.6791660578605132</v>
      </c>
      <c r="AS30" s="3">
        <f t="shared" si="14"/>
        <v>2.5615348803589058</v>
      </c>
      <c r="AT30" s="18">
        <f t="shared" si="21"/>
        <v>9.2390894059108604</v>
      </c>
      <c r="AU30" s="18">
        <f t="shared" si="22"/>
        <v>7.5259297223554853</v>
      </c>
      <c r="AV30" s="18">
        <f t="shared" si="23"/>
        <v>10.244836894545287</v>
      </c>
      <c r="AW30" s="18">
        <f t="shared" si="24"/>
        <v>8.3712912841585876</v>
      </c>
      <c r="AX30" s="18">
        <f t="shared" si="25"/>
        <v>7.0015812757785056</v>
      </c>
      <c r="AY30" s="18">
        <f t="shared" si="26"/>
        <v>7.1612023938441638</v>
      </c>
      <c r="AZ30" s="18">
        <f t="shared" si="27"/>
        <v>-1.1304287723911983</v>
      </c>
      <c r="BA30" t="str">
        <f t="shared" si="28"/>
        <v>BI-RUI-005LD</v>
      </c>
      <c r="BB30" t="str">
        <f t="shared" si="29"/>
        <v>BI-RUI-005LD</v>
      </c>
      <c r="BC30" t="str">
        <v>BI-RUI-025LD</v>
      </c>
      <c r="BF30" t="str">
        <v>BI-RUI-C005LD</v>
      </c>
      <c r="BI30" t="str">
        <v>BI-RUI-BR7LD</v>
      </c>
    </row>
    <row r="31" spans="1:61">
      <c r="A31" s="1">
        <v>252</v>
      </c>
      <c r="B31" t="s">
        <v>30</v>
      </c>
      <c r="C31" t="s">
        <v>44</v>
      </c>
      <c r="E31" s="3">
        <f t="shared" ref="E31:E41" si="44">10*LOG((1/7)*(10^(H31/10)+10^(K31/10)+10^(N31/10)+10^(Q31/10)+10^(T31/10)+10^(W31/10)+10^(Z31/10)))</f>
        <v>69.947921611093776</v>
      </c>
      <c r="F31" s="3">
        <f t="shared" si="42"/>
        <v>70.679724131164221</v>
      </c>
      <c r="G31" s="3">
        <f t="shared" si="43"/>
        <v>62.863939267214555</v>
      </c>
      <c r="H31" s="5">
        <v>69.625852690290742</v>
      </c>
      <c r="I31" s="5">
        <v>67.972520344794944</v>
      </c>
      <c r="J31" s="5">
        <v>57.727613104538356</v>
      </c>
      <c r="K31" s="5">
        <v>70.706307314238245</v>
      </c>
      <c r="L31" s="5">
        <v>68.597047294930789</v>
      </c>
      <c r="M31" s="5">
        <v>56.31266309337466</v>
      </c>
      <c r="N31" s="5">
        <v>71.15337878035217</v>
      </c>
      <c r="O31" s="5">
        <v>68.266933705653784</v>
      </c>
      <c r="P31" s="5">
        <v>58.262234675860263</v>
      </c>
      <c r="Q31" s="5">
        <v>69.476643779658161</v>
      </c>
      <c r="R31" s="5">
        <v>71.174268620758156</v>
      </c>
      <c r="S31" s="5">
        <v>61.118527916456642</v>
      </c>
      <c r="T31" s="5">
        <v>69.292508220186775</v>
      </c>
      <c r="U31" s="5">
        <v>71.700997737455211</v>
      </c>
      <c r="V31" s="5">
        <v>64.536093465515677</v>
      </c>
      <c r="W31" s="5">
        <v>70.172912220880875</v>
      </c>
      <c r="X31" s="5">
        <v>74.4833835984535</v>
      </c>
      <c r="Y31" s="5">
        <v>65.597969202652138</v>
      </c>
      <c r="Z31" s="5">
        <v>68.701458127945031</v>
      </c>
      <c r="AA31" s="5">
        <v>67.532472816815655</v>
      </c>
      <c r="AB31" s="5">
        <v>66.107296043128457</v>
      </c>
      <c r="AC31" s="5">
        <f t="shared" ref="AC31:AC40" si="45">E31-G31</f>
        <v>7.0839823438792209</v>
      </c>
      <c r="AD31" s="5">
        <f t="shared" ref="AD31:AD40" si="46">E31-F31</f>
        <v>-0.73180252007044544</v>
      </c>
      <c r="AE31" s="5">
        <f t="shared" si="20"/>
        <v>7.8157848639496663</v>
      </c>
      <c r="AF31" s="3">
        <f t="shared" si="1"/>
        <v>11.898239585752385</v>
      </c>
      <c r="AG31" s="3">
        <f t="shared" si="2"/>
        <v>14.393644220863585</v>
      </c>
      <c r="AH31" s="3">
        <f t="shared" si="3"/>
        <v>12.891144104491907</v>
      </c>
      <c r="AI31" s="3">
        <f t="shared" si="4"/>
        <v>8.3581158632015189</v>
      </c>
      <c r="AJ31" s="3">
        <f t="shared" si="5"/>
        <v>4.7564147546710984</v>
      </c>
      <c r="AK31" s="3">
        <f t="shared" si="6"/>
        <v>4.5749430182287369</v>
      </c>
      <c r="AL31" s="3">
        <f t="shared" si="7"/>
        <v>2.5941620848165741</v>
      </c>
      <c r="AM31" s="18">
        <f t="shared" si="8"/>
        <v>1.653332345495798</v>
      </c>
      <c r="AN31" s="3">
        <f t="shared" si="9"/>
        <v>10.244907240256587</v>
      </c>
      <c r="AO31" s="3">
        <f t="shared" si="10"/>
        <v>2.8864450746983863</v>
      </c>
      <c r="AP31" s="3">
        <f t="shared" si="11"/>
        <v>-1.6976248410999943</v>
      </c>
      <c r="AQ31" s="3">
        <f t="shared" si="12"/>
        <v>-2.4084895172684355</v>
      </c>
      <c r="AR31" s="3">
        <f t="shared" si="13"/>
        <v>-4.3104713775726253</v>
      </c>
      <c r="AS31" s="3">
        <f t="shared" si="14"/>
        <v>1.1689853111293758</v>
      </c>
      <c r="AT31" s="18">
        <f t="shared" si="21"/>
        <v>10.244907240256587</v>
      </c>
      <c r="AU31" s="18">
        <f t="shared" si="22"/>
        <v>12.284384201556129</v>
      </c>
      <c r="AV31" s="18">
        <f t="shared" si="23"/>
        <v>10.004699029793521</v>
      </c>
      <c r="AW31" s="18">
        <f t="shared" si="24"/>
        <v>10.055740704301513</v>
      </c>
      <c r="AX31" s="18">
        <f t="shared" si="25"/>
        <v>7.1649042719395339</v>
      </c>
      <c r="AY31" s="18">
        <f t="shared" si="26"/>
        <v>8.8854143958013623</v>
      </c>
      <c r="AZ31" s="18">
        <f t="shared" si="27"/>
        <v>1.4251767736871983</v>
      </c>
      <c r="BA31" t="str">
        <f t="shared" si="28"/>
        <v/>
      </c>
      <c r="BB31" t="str">
        <f t="shared" si="29"/>
        <v>BI-RUI-005LD</v>
      </c>
      <c r="BC31" t="str">
        <v>BI-RUI-BR11LD</v>
      </c>
      <c r="BF31" t="str">
        <v>BI-RUI-C006LD</v>
      </c>
      <c r="BI31" t="str">
        <v>BI-RUI-BR8LD</v>
      </c>
    </row>
    <row r="32" spans="1:61">
      <c r="A32" s="1">
        <v>440</v>
      </c>
      <c r="B32" t="s">
        <v>32</v>
      </c>
      <c r="C32" t="s">
        <v>44</v>
      </c>
      <c r="E32" s="3">
        <f t="shared" si="44"/>
        <v>70.912791799464486</v>
      </c>
      <c r="F32" s="3">
        <f t="shared" si="42"/>
        <v>72.23960435732657</v>
      </c>
      <c r="G32" s="3">
        <f t="shared" si="43"/>
        <v>63.810003726128038</v>
      </c>
      <c r="H32" s="5">
        <v>71.224229654342423</v>
      </c>
      <c r="I32" s="5">
        <v>69.988737047123905</v>
      </c>
      <c r="J32" s="5">
        <v>59.803384099269181</v>
      </c>
      <c r="K32" s="5">
        <v>70.79109552812622</v>
      </c>
      <c r="L32" s="5">
        <v>70.09790663180128</v>
      </c>
      <c r="M32" s="5">
        <v>59.265160124873837</v>
      </c>
      <c r="N32" s="5">
        <v>71.115042160184657</v>
      </c>
      <c r="O32" s="5">
        <v>71.127212884686813</v>
      </c>
      <c r="P32" s="5">
        <v>59.318543401079758</v>
      </c>
      <c r="Q32" s="5">
        <v>71.157978957539655</v>
      </c>
      <c r="R32" s="5">
        <v>73.197195691282758</v>
      </c>
      <c r="S32" s="5">
        <v>62.529581520194178</v>
      </c>
      <c r="T32" s="5">
        <v>71.592547677271469</v>
      </c>
      <c r="U32" s="5">
        <v>74.120272204825227</v>
      </c>
      <c r="V32" s="5">
        <v>67.275062965965148</v>
      </c>
      <c r="W32" s="5">
        <v>70.181306723071543</v>
      </c>
      <c r="X32" s="5">
        <v>74.947259583275553</v>
      </c>
      <c r="Y32" s="5">
        <v>65.974207526748373</v>
      </c>
      <c r="Z32" s="5">
        <v>70.119827274840546</v>
      </c>
      <c r="AA32" s="5">
        <v>67.871048365651603</v>
      </c>
      <c r="AB32" s="5">
        <v>64.897051025764199</v>
      </c>
      <c r="AC32" s="5">
        <f t="shared" si="45"/>
        <v>7.1027880733364483</v>
      </c>
      <c r="AD32" s="5">
        <f t="shared" si="46"/>
        <v>-1.326812557862084</v>
      </c>
      <c r="AE32" s="5">
        <f t="shared" si="20"/>
        <v>8.4296006311985323</v>
      </c>
      <c r="AF32" s="3">
        <f t="shared" si="1"/>
        <v>11.420845555073242</v>
      </c>
      <c r="AG32" s="3">
        <f t="shared" si="2"/>
        <v>11.525935403252383</v>
      </c>
      <c r="AH32" s="3">
        <f t="shared" si="3"/>
        <v>11.7964987591049</v>
      </c>
      <c r="AI32" s="3">
        <f t="shared" si="4"/>
        <v>8.6283974373454768</v>
      </c>
      <c r="AJ32" s="3">
        <f t="shared" si="5"/>
        <v>4.3174847113063208</v>
      </c>
      <c r="AK32" s="3">
        <f t="shared" si="6"/>
        <v>4.2070991963231705</v>
      </c>
      <c r="AL32" s="3">
        <f t="shared" si="7"/>
        <v>5.2227762490763467</v>
      </c>
      <c r="AM32" s="18">
        <f t="shared" si="8"/>
        <v>1.2354926072185179</v>
      </c>
      <c r="AN32" s="3">
        <f t="shared" si="9"/>
        <v>10.185352947854724</v>
      </c>
      <c r="AO32" s="3">
        <f t="shared" si="10"/>
        <v>-1.2170724502155394E-2</v>
      </c>
      <c r="AP32" s="3">
        <f t="shared" si="11"/>
        <v>-2.0392167337431033</v>
      </c>
      <c r="AQ32" s="3">
        <f t="shared" si="12"/>
        <v>-2.5277245275537581</v>
      </c>
      <c r="AR32" s="3">
        <f t="shared" si="13"/>
        <v>-4.7659528602040098</v>
      </c>
      <c r="AS32" s="3">
        <f t="shared" si="14"/>
        <v>2.2487789091889425</v>
      </c>
      <c r="AT32" s="18">
        <f t="shared" si="21"/>
        <v>10.185352947854724</v>
      </c>
      <c r="AU32" s="18">
        <f t="shared" si="22"/>
        <v>10.832746506927442</v>
      </c>
      <c r="AV32" s="18">
        <f t="shared" si="23"/>
        <v>11.808669483607055</v>
      </c>
      <c r="AW32" s="18">
        <f t="shared" si="24"/>
        <v>10.66761417108858</v>
      </c>
      <c r="AX32" s="18">
        <f t="shared" si="25"/>
        <v>6.8452092388600789</v>
      </c>
      <c r="AY32" s="18">
        <f t="shared" si="26"/>
        <v>8.9730520565271803</v>
      </c>
      <c r="AZ32" s="18">
        <f t="shared" si="27"/>
        <v>2.9739973398874042</v>
      </c>
      <c r="BA32" t="str">
        <f t="shared" si="28"/>
        <v/>
      </c>
      <c r="BB32" t="str">
        <f t="shared" si="29"/>
        <v>BI-RUI-005LD</v>
      </c>
      <c r="BC32" t="str">
        <v>BI-RUI-BR15LD</v>
      </c>
      <c r="BF32" t="str">
        <v>BI-RUI-C008LD</v>
      </c>
      <c r="BI32" t="str">
        <v>BI-RUI-C001LD</v>
      </c>
    </row>
    <row r="33" spans="1:61">
      <c r="A33" s="1">
        <v>2</v>
      </c>
      <c r="B33" t="s">
        <v>33</v>
      </c>
      <c r="C33" t="s">
        <v>44</v>
      </c>
      <c r="E33" s="3">
        <f t="shared" si="44"/>
        <v>70.561826391723088</v>
      </c>
      <c r="F33" s="3">
        <f t="shared" si="42"/>
        <v>72.179427999711592</v>
      </c>
      <c r="G33" s="3">
        <f t="shared" si="43"/>
        <v>63.643190072721332</v>
      </c>
      <c r="H33" s="5">
        <v>69.856573356416504</v>
      </c>
      <c r="I33" s="5">
        <v>71.054965632347773</v>
      </c>
      <c r="J33" s="5">
        <v>59.504071717229657</v>
      </c>
      <c r="K33" s="5">
        <v>71.146392842217935</v>
      </c>
      <c r="L33" s="5">
        <v>70.597427360485085</v>
      </c>
      <c r="M33" s="5">
        <v>59.430983816453526</v>
      </c>
      <c r="N33" s="5">
        <v>70.285819587595427</v>
      </c>
      <c r="O33" s="5">
        <v>71.631912315292155</v>
      </c>
      <c r="P33" s="5">
        <v>61.162871394997111</v>
      </c>
      <c r="Q33" s="5">
        <v>71.44685431957042</v>
      </c>
      <c r="R33" s="5">
        <v>72.51255230179099</v>
      </c>
      <c r="S33" s="5">
        <v>62.71706240053674</v>
      </c>
      <c r="T33" s="5">
        <v>70.117081930644716</v>
      </c>
      <c r="U33" s="5">
        <v>73.157868315616952</v>
      </c>
      <c r="V33" s="5">
        <v>65.770905798319376</v>
      </c>
      <c r="W33" s="5">
        <v>69.993332436238376</v>
      </c>
      <c r="X33" s="5">
        <v>73.656601873574544</v>
      </c>
      <c r="Y33" s="5">
        <v>66.333839344322683</v>
      </c>
      <c r="Z33" s="5">
        <v>70.820548115275045</v>
      </c>
      <c r="AA33" s="5">
        <v>71.790355337378344</v>
      </c>
      <c r="AB33" s="5">
        <v>65.017348265563029</v>
      </c>
      <c r="AC33" s="5">
        <f t="shared" si="45"/>
        <v>6.9186363190017559</v>
      </c>
      <c r="AD33" s="5">
        <f t="shared" si="46"/>
        <v>-1.6176016079885045</v>
      </c>
      <c r="AE33" s="5">
        <f t="shared" si="20"/>
        <v>8.5362379269902604</v>
      </c>
      <c r="AF33" s="3">
        <f t="shared" si="1"/>
        <v>10.352501639186848</v>
      </c>
      <c r="AG33" s="3">
        <f t="shared" si="2"/>
        <v>11.715409025764409</v>
      </c>
      <c r="AH33" s="3">
        <f t="shared" si="3"/>
        <v>9.1229481925983151</v>
      </c>
      <c r="AI33" s="3">
        <f t="shared" si="4"/>
        <v>8.7297919190336799</v>
      </c>
      <c r="AJ33" s="3">
        <f t="shared" si="5"/>
        <v>4.3461761323253398</v>
      </c>
      <c r="AK33" s="3">
        <f t="shared" si="6"/>
        <v>3.6594930919156923</v>
      </c>
      <c r="AL33" s="3">
        <f t="shared" si="7"/>
        <v>5.8031998497120156</v>
      </c>
      <c r="AM33" s="18">
        <f t="shared" si="8"/>
        <v>-1.1983922759312691</v>
      </c>
      <c r="AN33" s="3">
        <f t="shared" si="9"/>
        <v>11.550893915118117</v>
      </c>
      <c r="AO33" s="3">
        <f t="shared" si="10"/>
        <v>-1.3460927276967283</v>
      </c>
      <c r="AP33" s="3">
        <f t="shared" si="11"/>
        <v>-1.0656979822205699</v>
      </c>
      <c r="AQ33" s="3">
        <f t="shared" si="12"/>
        <v>-3.0407863849722361</v>
      </c>
      <c r="AR33" s="3">
        <f t="shared" si="13"/>
        <v>-3.6632694373361687</v>
      </c>
      <c r="AS33" s="3">
        <f t="shared" si="14"/>
        <v>-0.96980722210329873</v>
      </c>
      <c r="AT33" s="18">
        <f t="shared" si="21"/>
        <v>11.550893915118117</v>
      </c>
      <c r="AU33" s="18">
        <f t="shared" si="22"/>
        <v>11.166443544031559</v>
      </c>
      <c r="AV33" s="18">
        <f t="shared" si="23"/>
        <v>10.469040920295043</v>
      </c>
      <c r="AW33" s="18">
        <f t="shared" si="24"/>
        <v>9.7954899012542498</v>
      </c>
      <c r="AX33" s="18">
        <f t="shared" si="25"/>
        <v>7.3869625172975759</v>
      </c>
      <c r="AY33" s="18">
        <f t="shared" si="26"/>
        <v>7.322762529251861</v>
      </c>
      <c r="AZ33" s="18">
        <f t="shared" si="27"/>
        <v>6.7730070718153144</v>
      </c>
      <c r="BA33" t="str">
        <f t="shared" si="28"/>
        <v/>
      </c>
      <c r="BB33" t="str">
        <f t="shared" si="29"/>
        <v>BI-RUI-005LD</v>
      </c>
      <c r="BC33" t="str">
        <v>BI-RUI-BR1LD</v>
      </c>
      <c r="BF33" t="str">
        <v>BI-RUI-C009LD</v>
      </c>
      <c r="BI33" t="str">
        <v>BI-RUI-C002LD</v>
      </c>
    </row>
    <row r="34" spans="1:61">
      <c r="A34" s="1">
        <v>503</v>
      </c>
      <c r="B34" t="s">
        <v>34</v>
      </c>
      <c r="C34" t="s">
        <v>44</v>
      </c>
      <c r="E34" s="3">
        <f t="shared" si="44"/>
        <v>69.754647490164473</v>
      </c>
      <c r="F34" s="3">
        <f t="shared" si="42"/>
        <v>71.900505278913201</v>
      </c>
      <c r="G34" s="3">
        <f t="shared" si="43"/>
        <v>63.582537090806127</v>
      </c>
      <c r="H34" s="5">
        <v>69.282081386334426</v>
      </c>
      <c r="I34" s="5">
        <v>70.029324670078623</v>
      </c>
      <c r="J34" s="5">
        <v>60.341678465857228</v>
      </c>
      <c r="K34" s="5">
        <v>69.641647498006321</v>
      </c>
      <c r="L34" s="5">
        <v>70.062532347603565</v>
      </c>
      <c r="M34" s="5">
        <v>58.378819678260783</v>
      </c>
      <c r="N34" s="5">
        <v>69.034360351232834</v>
      </c>
      <c r="O34" s="5">
        <v>71.616652982617509</v>
      </c>
      <c r="P34" s="5">
        <v>60.043130259870523</v>
      </c>
      <c r="Q34" s="5">
        <v>68.694121287079227</v>
      </c>
      <c r="R34" s="5">
        <v>70.948849148153229</v>
      </c>
      <c r="S34" s="5">
        <v>61.08364908853293</v>
      </c>
      <c r="T34" s="5">
        <v>70.303158810849581</v>
      </c>
      <c r="U34" s="5">
        <v>73.504636490964444</v>
      </c>
      <c r="V34" s="5">
        <v>65.551062225899614</v>
      </c>
      <c r="W34" s="5">
        <v>71.169156696467155</v>
      </c>
      <c r="X34" s="5">
        <v>74.745550011918894</v>
      </c>
      <c r="Y34" s="5">
        <v>67.014303456733344</v>
      </c>
      <c r="Z34" s="5">
        <v>69.660936271045728</v>
      </c>
      <c r="AA34" s="5">
        <v>69.557283581465271</v>
      </c>
      <c r="AB34" s="5">
        <v>65.17131551686937</v>
      </c>
      <c r="AC34" s="5">
        <f t="shared" si="45"/>
        <v>6.1721103993583455</v>
      </c>
      <c r="AD34" s="5">
        <f t="shared" si="46"/>
        <v>-2.145857788748728</v>
      </c>
      <c r="AE34" s="5">
        <f t="shared" si="20"/>
        <v>8.3179681881070735</v>
      </c>
      <c r="AF34" s="3">
        <f t="shared" si="1"/>
        <v>8.9404029204771973</v>
      </c>
      <c r="AG34" s="3">
        <f t="shared" si="2"/>
        <v>11.262827819745539</v>
      </c>
      <c r="AH34" s="3">
        <f t="shared" si="3"/>
        <v>8.9912300913623113</v>
      </c>
      <c r="AI34" s="3">
        <f t="shared" si="4"/>
        <v>7.6104721985462973</v>
      </c>
      <c r="AJ34" s="3">
        <f t="shared" si="5"/>
        <v>4.7520965849499675</v>
      </c>
      <c r="AK34" s="3">
        <f t="shared" si="6"/>
        <v>4.1548532397338107</v>
      </c>
      <c r="AL34" s="3">
        <f t="shared" si="7"/>
        <v>4.4896207541763573</v>
      </c>
      <c r="AM34" s="18">
        <f t="shared" si="8"/>
        <v>-0.74724328374419713</v>
      </c>
      <c r="AN34" s="3">
        <f t="shared" si="9"/>
        <v>9.6876462042213944</v>
      </c>
      <c r="AO34" s="3">
        <f t="shared" si="10"/>
        <v>-2.582292631384675</v>
      </c>
      <c r="AP34" s="3">
        <f t="shared" si="11"/>
        <v>-2.2547278610740022</v>
      </c>
      <c r="AQ34" s="3">
        <f t="shared" si="12"/>
        <v>-3.2014776801148628</v>
      </c>
      <c r="AR34" s="3">
        <f t="shared" si="13"/>
        <v>-3.5763933154517389</v>
      </c>
      <c r="AS34" s="3">
        <f t="shared" si="14"/>
        <v>0.10365268958045704</v>
      </c>
      <c r="AT34" s="18">
        <f t="shared" si="21"/>
        <v>9.6876462042213944</v>
      </c>
      <c r="AU34" s="18">
        <f t="shared" si="22"/>
        <v>11.683712669342782</v>
      </c>
      <c r="AV34" s="18">
        <f t="shared" si="23"/>
        <v>11.573522722746986</v>
      </c>
      <c r="AW34" s="18">
        <f t="shared" si="24"/>
        <v>9.8652000596202996</v>
      </c>
      <c r="AX34" s="18">
        <f t="shared" si="25"/>
        <v>7.9535742650648302</v>
      </c>
      <c r="AY34" s="18">
        <f t="shared" si="26"/>
        <v>7.7312465551855496</v>
      </c>
      <c r="AZ34" s="18">
        <f t="shared" si="27"/>
        <v>4.3859680645959003</v>
      </c>
      <c r="BA34" t="str">
        <f t="shared" si="28"/>
        <v/>
      </c>
      <c r="BB34" t="str">
        <f t="shared" si="29"/>
        <v>BI-RUI-005LD</v>
      </c>
      <c r="BC34" t="str">
        <v>BI-RUI-BR2LD</v>
      </c>
      <c r="BF34" t="str">
        <v>BI-RUI-C011LD</v>
      </c>
      <c r="BI34" t="str">
        <v>BI-RUI-C003LD</v>
      </c>
    </row>
    <row r="35" spans="1:61">
      <c r="A35" s="1">
        <v>377</v>
      </c>
      <c r="B35" t="s">
        <v>35</v>
      </c>
      <c r="C35" t="s">
        <v>44</v>
      </c>
      <c r="E35" s="3">
        <f t="shared" si="44"/>
        <v>71.170004994350805</v>
      </c>
      <c r="F35" s="3">
        <f t="shared" si="42"/>
        <v>72.524963509566049</v>
      </c>
      <c r="G35" s="3">
        <f t="shared" si="43"/>
        <v>64.453913372217229</v>
      </c>
      <c r="H35" s="5">
        <v>71.319382175592935</v>
      </c>
      <c r="I35" s="5">
        <v>70.532668369214647</v>
      </c>
      <c r="J35" s="5">
        <v>58.952832059136362</v>
      </c>
      <c r="K35" s="5">
        <v>72.43772984524864</v>
      </c>
      <c r="L35" s="5">
        <v>70.667619008492977</v>
      </c>
      <c r="M35" s="5">
        <v>58.808769344256113</v>
      </c>
      <c r="N35" s="5">
        <v>71.291205930253128</v>
      </c>
      <c r="O35" s="5">
        <v>72.239241389398245</v>
      </c>
      <c r="P35" s="5">
        <v>59.720768020152313</v>
      </c>
      <c r="Q35" s="5">
        <v>70.627880410046615</v>
      </c>
      <c r="R35" s="5">
        <v>72.307160564177693</v>
      </c>
      <c r="S35" s="5">
        <v>61.028773395345368</v>
      </c>
      <c r="T35" s="5">
        <v>70.907193938435626</v>
      </c>
      <c r="U35" s="5">
        <v>74.761255314603886</v>
      </c>
      <c r="V35" s="5">
        <v>67.761343652346739</v>
      </c>
      <c r="W35" s="5">
        <v>70.857285566279643</v>
      </c>
      <c r="X35" s="5">
        <v>74.564080107527786</v>
      </c>
      <c r="Y35" s="5">
        <v>67.950966414915584</v>
      </c>
      <c r="Z35" s="5">
        <v>70.429709851950065</v>
      </c>
      <c r="AA35" s="5">
        <v>69.97364835682454</v>
      </c>
      <c r="AB35" s="5">
        <v>65.512807202526645</v>
      </c>
      <c r="AC35" s="5">
        <f t="shared" si="45"/>
        <v>6.7160916221335754</v>
      </c>
      <c r="AD35" s="5">
        <f t="shared" si="46"/>
        <v>-1.3549585152152446</v>
      </c>
      <c r="AE35" s="5">
        <f t="shared" si="20"/>
        <v>8.0710501373488199</v>
      </c>
      <c r="AF35" s="3">
        <f t="shared" si="1"/>
        <v>12.366550116456573</v>
      </c>
      <c r="AG35" s="3">
        <f t="shared" si="2"/>
        <v>13.628960500992527</v>
      </c>
      <c r="AH35" s="3">
        <f t="shared" si="3"/>
        <v>11.570437910100814</v>
      </c>
      <c r="AI35" s="3">
        <f t="shared" si="4"/>
        <v>9.5991070147012465</v>
      </c>
      <c r="AJ35" s="3">
        <f t="shared" si="5"/>
        <v>3.1458502860888871</v>
      </c>
      <c r="AK35" s="3">
        <f t="shared" si="6"/>
        <v>2.9063191513640589</v>
      </c>
      <c r="AL35" s="3">
        <f t="shared" si="7"/>
        <v>4.9169026494234203</v>
      </c>
      <c r="AM35" s="18">
        <f t="shared" si="8"/>
        <v>0.78671380637828747</v>
      </c>
      <c r="AN35" s="3">
        <f t="shared" si="9"/>
        <v>11.579836310078285</v>
      </c>
      <c r="AO35" s="3">
        <f t="shared" si="10"/>
        <v>-0.94803545914511744</v>
      </c>
      <c r="AP35" s="3">
        <f t="shared" si="11"/>
        <v>-1.679280154131078</v>
      </c>
      <c r="AQ35" s="3">
        <f t="shared" si="12"/>
        <v>-3.8540613761682607</v>
      </c>
      <c r="AR35" s="3">
        <f t="shared" si="13"/>
        <v>-3.7067945412481436</v>
      </c>
      <c r="AS35" s="3">
        <f t="shared" si="14"/>
        <v>0.45606149512552463</v>
      </c>
      <c r="AT35" s="18">
        <f t="shared" si="21"/>
        <v>11.579836310078285</v>
      </c>
      <c r="AU35" s="18">
        <f t="shared" si="22"/>
        <v>11.858849664236864</v>
      </c>
      <c r="AV35" s="18">
        <f t="shared" si="23"/>
        <v>12.518473369245932</v>
      </c>
      <c r="AW35" s="18">
        <f t="shared" si="24"/>
        <v>11.278387168832325</v>
      </c>
      <c r="AX35" s="18">
        <f t="shared" si="25"/>
        <v>6.9999116622571478</v>
      </c>
      <c r="AY35" s="18">
        <f t="shared" si="26"/>
        <v>6.6131136926122025</v>
      </c>
      <c r="AZ35" s="18">
        <f t="shared" si="27"/>
        <v>4.4608411542978956</v>
      </c>
      <c r="BA35" t="str">
        <f t="shared" si="28"/>
        <v/>
      </c>
      <c r="BB35" t="str">
        <f t="shared" si="29"/>
        <v>BI-RUI-005LD</v>
      </c>
      <c r="BC35" t="str">
        <v>BI-RUI-BR5LD</v>
      </c>
      <c r="BF35" t="str">
        <v>BI-RUI-C015LD</v>
      </c>
      <c r="BI35" t="str">
        <v>BI-RUI-C004LD</v>
      </c>
    </row>
    <row r="36" spans="1:61">
      <c r="A36" s="1">
        <v>314</v>
      </c>
      <c r="B36" t="s">
        <v>36</v>
      </c>
      <c r="C36" t="s">
        <v>44</v>
      </c>
      <c r="E36" s="3">
        <f t="shared" si="44"/>
        <v>69.063931145822096</v>
      </c>
      <c r="F36" s="3">
        <f t="shared" si="42"/>
        <v>71.990211939023197</v>
      </c>
      <c r="G36" s="3">
        <f t="shared" si="43"/>
        <v>62.970449739860783</v>
      </c>
      <c r="H36" s="5">
        <v>68.120275524628624</v>
      </c>
      <c r="I36" s="5">
        <v>72.405939773510099</v>
      </c>
      <c r="J36" s="5">
        <v>60.586244940142393</v>
      </c>
      <c r="K36" s="5">
        <v>69.011935190802362</v>
      </c>
      <c r="L36" s="5">
        <v>71.180721222728778</v>
      </c>
      <c r="M36" s="5">
        <v>60.474639521179611</v>
      </c>
      <c r="N36" s="5">
        <v>69.178261241206911</v>
      </c>
      <c r="O36" s="5">
        <v>71.548180453131124</v>
      </c>
      <c r="P36" s="5">
        <v>61.349135675340733</v>
      </c>
      <c r="Q36" s="5">
        <v>69.651911767413338</v>
      </c>
      <c r="R36" s="5">
        <v>71.844398757724747</v>
      </c>
      <c r="S36" s="5">
        <v>61.304627822407561</v>
      </c>
      <c r="T36" s="5">
        <v>68.917350352642259</v>
      </c>
      <c r="U36" s="5">
        <v>73.141390434614934</v>
      </c>
      <c r="V36" s="5">
        <v>64.368645309231454</v>
      </c>
      <c r="W36" s="5">
        <v>69.696799806134578</v>
      </c>
      <c r="X36" s="5">
        <v>73.376974606027503</v>
      </c>
      <c r="Y36" s="5">
        <v>65.515835691470883</v>
      </c>
      <c r="Z36" s="5">
        <v>68.663198226594773</v>
      </c>
      <c r="AA36" s="5">
        <v>69.147592303071278</v>
      </c>
      <c r="AB36" s="5">
        <v>64.152895601902543</v>
      </c>
      <c r="AC36" s="5">
        <f t="shared" si="45"/>
        <v>6.0934814059613132</v>
      </c>
      <c r="AD36" s="5">
        <f t="shared" si="46"/>
        <v>-2.9262807932011015</v>
      </c>
      <c r="AE36" s="5">
        <f t="shared" si="20"/>
        <v>9.0197621991624146</v>
      </c>
      <c r="AF36" s="3">
        <f t="shared" si="1"/>
        <v>7.5340305844862314</v>
      </c>
      <c r="AG36" s="3">
        <f t="shared" si="2"/>
        <v>8.5372956696227504</v>
      </c>
      <c r="AH36" s="3">
        <f t="shared" si="3"/>
        <v>7.8291255658661782</v>
      </c>
      <c r="AI36" s="3">
        <f t="shared" si="4"/>
        <v>8.3472839450057776</v>
      </c>
      <c r="AJ36" s="3">
        <f t="shared" si="5"/>
        <v>4.5487050434108056</v>
      </c>
      <c r="AK36" s="3">
        <f t="shared" si="6"/>
        <v>4.1809641146636949</v>
      </c>
      <c r="AL36" s="3">
        <f t="shared" si="7"/>
        <v>4.5103026246922298</v>
      </c>
      <c r="AM36" s="18">
        <f t="shared" si="8"/>
        <v>-4.2856642488814742</v>
      </c>
      <c r="AN36" s="3">
        <f t="shared" si="9"/>
        <v>11.819694833367706</v>
      </c>
      <c r="AO36" s="3">
        <f t="shared" si="10"/>
        <v>-2.3699192119242127</v>
      </c>
      <c r="AP36" s="3">
        <f t="shared" si="11"/>
        <v>-2.1924869903114086</v>
      </c>
      <c r="AQ36" s="3">
        <f t="shared" si="12"/>
        <v>-4.2240400819726744</v>
      </c>
      <c r="AR36" s="3">
        <f t="shared" si="13"/>
        <v>-3.6801747998929244</v>
      </c>
      <c r="AS36" s="3">
        <f t="shared" si="14"/>
        <v>-0.48439407647650512</v>
      </c>
      <c r="AT36" s="18">
        <f t="shared" si="21"/>
        <v>11.819694833367706</v>
      </c>
      <c r="AU36" s="18">
        <f t="shared" si="22"/>
        <v>10.706081701549166</v>
      </c>
      <c r="AV36" s="18">
        <f t="shared" si="23"/>
        <v>10.199044777790391</v>
      </c>
      <c r="AW36" s="18">
        <f t="shared" si="24"/>
        <v>10.539770935317186</v>
      </c>
      <c r="AX36" s="18">
        <f t="shared" si="25"/>
        <v>8.7727451253834801</v>
      </c>
      <c r="AY36" s="18">
        <f t="shared" si="26"/>
        <v>7.8611389145566193</v>
      </c>
      <c r="AZ36" s="18">
        <f t="shared" si="27"/>
        <v>4.9946967011687349</v>
      </c>
      <c r="BA36" t="str">
        <f t="shared" si="28"/>
        <v/>
      </c>
      <c r="BB36" t="str">
        <f t="shared" si="29"/>
        <v>BI-RUI-005LD</v>
      </c>
      <c r="BC36" t="str">
        <v>BI-RUI-BR6LD</v>
      </c>
      <c r="BF36" t="str">
        <v>BI-RUI-C017LD</v>
      </c>
      <c r="BI36" t="str">
        <v>BI-RUI-C005LD</v>
      </c>
    </row>
    <row r="37" spans="1:61">
      <c r="A37" s="1">
        <v>65</v>
      </c>
      <c r="B37" t="s">
        <v>37</v>
      </c>
      <c r="C37" t="s">
        <v>44</v>
      </c>
      <c r="E37" s="3">
        <f t="shared" si="44"/>
        <v>71.264416260220216</v>
      </c>
      <c r="F37" s="3">
        <f t="shared" si="42"/>
        <v>73.837770146116611</v>
      </c>
      <c r="G37" s="3">
        <f t="shared" si="43"/>
        <v>66.95721241084749</v>
      </c>
      <c r="H37" s="5">
        <v>69.667230717014405</v>
      </c>
      <c r="I37" s="5">
        <v>73.254063263341664</v>
      </c>
      <c r="J37" s="5">
        <v>65.123674815606719</v>
      </c>
      <c r="K37" s="5">
        <v>70.207091492659117</v>
      </c>
      <c r="L37" s="5">
        <v>72.8005235540261</v>
      </c>
      <c r="M37" s="5">
        <v>63.846543946936819</v>
      </c>
      <c r="N37" s="5">
        <v>70.017804093820686</v>
      </c>
      <c r="O37" s="5">
        <v>72.966104249915432</v>
      </c>
      <c r="P37" s="5">
        <v>63.549783510361323</v>
      </c>
      <c r="Q37" s="5">
        <v>71.234441552551374</v>
      </c>
      <c r="R37" s="5">
        <v>74.68522678664786</v>
      </c>
      <c r="S37" s="5">
        <v>67.938018064183439</v>
      </c>
      <c r="T37" s="5">
        <v>73.117292086525381</v>
      </c>
      <c r="U37" s="5">
        <v>74.49372931559185</v>
      </c>
      <c r="V37" s="5">
        <v>68.969756040477577</v>
      </c>
      <c r="W37" s="5">
        <v>72.547254086752531</v>
      </c>
      <c r="X37" s="5">
        <v>75.217536846957046</v>
      </c>
      <c r="Y37" s="5">
        <v>68.618192446751053</v>
      </c>
      <c r="Z37" s="5">
        <v>70.828322399580742</v>
      </c>
      <c r="AA37" s="5">
        <v>72.689014490274332</v>
      </c>
      <c r="AB37" s="5">
        <v>67.334564863730236</v>
      </c>
      <c r="AC37" s="5">
        <f t="shared" si="45"/>
        <v>4.3072038493727263</v>
      </c>
      <c r="AD37" s="5">
        <f t="shared" si="46"/>
        <v>-2.5733538858963954</v>
      </c>
      <c r="AE37" s="5">
        <f t="shared" si="20"/>
        <v>6.8805577352691216</v>
      </c>
      <c r="AF37" s="3">
        <f t="shared" si="1"/>
        <v>4.5435559014076858</v>
      </c>
      <c r="AG37" s="3">
        <f t="shared" si="2"/>
        <v>6.360547545722298</v>
      </c>
      <c r="AH37" s="3">
        <f t="shared" si="3"/>
        <v>6.4680205834593636</v>
      </c>
      <c r="AI37" s="3">
        <f t="shared" si="4"/>
        <v>3.2964234883679353</v>
      </c>
      <c r="AJ37" s="3">
        <f t="shared" si="5"/>
        <v>4.1475360460478043</v>
      </c>
      <c r="AK37" s="3">
        <f t="shared" si="6"/>
        <v>3.9290616400014784</v>
      </c>
      <c r="AL37" s="3">
        <f t="shared" si="7"/>
        <v>3.4937575358505057</v>
      </c>
      <c r="AM37" s="18">
        <f t="shared" si="8"/>
        <v>-3.5868325463272583</v>
      </c>
      <c r="AN37" s="3">
        <f t="shared" si="9"/>
        <v>8.1303884477349442</v>
      </c>
      <c r="AO37" s="3">
        <f t="shared" si="10"/>
        <v>-2.9483001560947457</v>
      </c>
      <c r="AP37" s="3">
        <f t="shared" si="11"/>
        <v>-3.450785234096486</v>
      </c>
      <c r="AQ37" s="3">
        <f t="shared" si="12"/>
        <v>-1.3764372290664681</v>
      </c>
      <c r="AR37" s="3">
        <f t="shared" si="13"/>
        <v>-2.6702827602045147</v>
      </c>
      <c r="AS37" s="3">
        <f t="shared" si="14"/>
        <v>-1.8606920906935898</v>
      </c>
      <c r="AT37" s="18">
        <f t="shared" si="21"/>
        <v>8.1303884477349442</v>
      </c>
      <c r="AU37" s="18">
        <f t="shared" si="22"/>
        <v>8.9539796070892805</v>
      </c>
      <c r="AV37" s="18">
        <f t="shared" si="23"/>
        <v>9.4163207395541093</v>
      </c>
      <c r="AW37" s="18">
        <f t="shared" si="24"/>
        <v>6.7472087224644213</v>
      </c>
      <c r="AX37" s="18">
        <f t="shared" si="25"/>
        <v>5.5239732751142725</v>
      </c>
      <c r="AY37" s="18">
        <f t="shared" si="26"/>
        <v>6.5993444002059931</v>
      </c>
      <c r="AZ37" s="18">
        <f t="shared" si="27"/>
        <v>5.3544496265440955</v>
      </c>
      <c r="BA37" t="str">
        <f t="shared" si="28"/>
        <v/>
      </c>
      <c r="BB37" t="str">
        <f t="shared" si="29"/>
        <v>BI-RUI-005LD</v>
      </c>
      <c r="BC37" t="str">
        <v>BI-RUI-BR7LD</v>
      </c>
      <c r="BF37" t="str">
        <v>BI-RUI-C018LD</v>
      </c>
      <c r="BI37" t="str">
        <v>BI-RUI-C006LD</v>
      </c>
    </row>
    <row r="38" spans="1:61">
      <c r="A38" s="1">
        <v>689</v>
      </c>
      <c r="B38" t="s">
        <v>38</v>
      </c>
      <c r="C38" t="s">
        <v>44</v>
      </c>
      <c r="E38" s="3">
        <f t="shared" si="44"/>
        <v>68.816428420233294</v>
      </c>
      <c r="F38" s="3">
        <f t="shared" si="42"/>
        <v>72.2800820171271</v>
      </c>
      <c r="G38" s="3">
        <f t="shared" si="43"/>
        <v>64.765787196430978</v>
      </c>
      <c r="H38" s="5">
        <v>68.200140578061024</v>
      </c>
      <c r="I38" s="5">
        <v>71.953280216990265</v>
      </c>
      <c r="J38" s="5">
        <v>62.919718745350622</v>
      </c>
      <c r="K38" s="5">
        <v>69.016291418209846</v>
      </c>
      <c r="L38" s="5">
        <v>71.476859695519252</v>
      </c>
      <c r="M38" s="5">
        <v>64.03690990595436</v>
      </c>
      <c r="N38" s="5">
        <v>69.691374424286806</v>
      </c>
      <c r="O38" s="5">
        <v>71.726417441693101</v>
      </c>
      <c r="P38" s="5">
        <v>63.31978805318905</v>
      </c>
      <c r="Q38" s="5">
        <v>68.288053493836969</v>
      </c>
      <c r="R38" s="5">
        <v>72.750838478810948</v>
      </c>
      <c r="S38" s="5">
        <v>62.984317804741487</v>
      </c>
      <c r="T38" s="5">
        <v>68.710184451403379</v>
      </c>
      <c r="U38" s="5">
        <v>72.702579906891003</v>
      </c>
      <c r="V38" s="5">
        <v>65.405158898178627</v>
      </c>
      <c r="W38" s="5">
        <v>69.161520339212515</v>
      </c>
      <c r="X38" s="5">
        <v>73.76518151160181</v>
      </c>
      <c r="Y38" s="5">
        <v>67.484120861962012</v>
      </c>
      <c r="Z38" s="5">
        <v>68.444981111961752</v>
      </c>
      <c r="AA38" s="5">
        <v>70.952833128464789</v>
      </c>
      <c r="AB38" s="5">
        <v>65.147553396418829</v>
      </c>
      <c r="AC38" s="5">
        <f t="shared" si="45"/>
        <v>4.0506412238023159</v>
      </c>
      <c r="AD38" s="5">
        <f t="shared" si="46"/>
        <v>-3.4636535968938063</v>
      </c>
      <c r="AE38" s="5">
        <f t="shared" si="20"/>
        <v>7.5142948206961222</v>
      </c>
      <c r="AF38" s="3">
        <f t="shared" si="1"/>
        <v>5.2804218327104024</v>
      </c>
      <c r="AG38" s="3">
        <f t="shared" si="2"/>
        <v>4.9793815122554861</v>
      </c>
      <c r="AH38" s="3">
        <f t="shared" si="3"/>
        <v>6.3715863710977558</v>
      </c>
      <c r="AI38" s="3">
        <f t="shared" si="4"/>
        <v>5.3037356890954825</v>
      </c>
      <c r="AJ38" s="3">
        <f t="shared" si="5"/>
        <v>3.3050255532247519</v>
      </c>
      <c r="AK38" s="3">
        <f t="shared" si="6"/>
        <v>1.6773994772505034</v>
      </c>
      <c r="AL38" s="3">
        <f t="shared" si="7"/>
        <v>3.2974277155429235</v>
      </c>
      <c r="AM38" s="18">
        <f t="shared" si="8"/>
        <v>-3.7531396389292411</v>
      </c>
      <c r="AN38" s="3">
        <f t="shared" si="9"/>
        <v>9.0335614716396435</v>
      </c>
      <c r="AO38" s="3">
        <f t="shared" si="10"/>
        <v>-2.035043017406295</v>
      </c>
      <c r="AP38" s="3">
        <f t="shared" si="11"/>
        <v>-4.4627849849739789</v>
      </c>
      <c r="AQ38" s="3">
        <f t="shared" si="12"/>
        <v>-3.9923954554876246</v>
      </c>
      <c r="AR38" s="3">
        <f t="shared" si="13"/>
        <v>-4.6036611723892946</v>
      </c>
      <c r="AS38" s="3">
        <f t="shared" si="14"/>
        <v>-2.5078520165030369</v>
      </c>
      <c r="AT38" s="18">
        <f t="shared" si="21"/>
        <v>9.0335614716396435</v>
      </c>
      <c r="AU38" s="18">
        <f t="shared" si="22"/>
        <v>7.4399497895648921</v>
      </c>
      <c r="AV38" s="18">
        <f t="shared" si="23"/>
        <v>8.4066293885040508</v>
      </c>
      <c r="AW38" s="18">
        <f t="shared" si="24"/>
        <v>9.7665206740694614</v>
      </c>
      <c r="AX38" s="18">
        <f t="shared" si="25"/>
        <v>7.2974210087123765</v>
      </c>
      <c r="AY38" s="18">
        <f t="shared" si="26"/>
        <v>6.281060649639798</v>
      </c>
      <c r="AZ38" s="18">
        <f t="shared" si="27"/>
        <v>5.8052797320459604</v>
      </c>
      <c r="BA38" t="str">
        <f t="shared" si="28"/>
        <v>BI-RUI-005LD</v>
      </c>
      <c r="BB38" t="str">
        <f t="shared" si="29"/>
        <v>BI-RUI-005LD</v>
      </c>
      <c r="BC38" t="str">
        <v>BI-RUI-BR8LD</v>
      </c>
      <c r="BF38" t="str">
        <v>BI-RUI-C019LD</v>
      </c>
      <c r="BI38" t="str">
        <v>BI-RUI-C008LD</v>
      </c>
    </row>
    <row r="39" spans="1:61">
      <c r="A39" s="1">
        <v>627</v>
      </c>
      <c r="B39" t="s">
        <v>39</v>
      </c>
      <c r="C39" t="s">
        <v>44</v>
      </c>
      <c r="E39" s="3">
        <f t="shared" si="44"/>
        <v>68.836689325472179</v>
      </c>
      <c r="F39" s="3">
        <f t="shared" si="42"/>
        <v>72.570922655175423</v>
      </c>
      <c r="G39" s="3">
        <f t="shared" si="43"/>
        <v>65.762140823318489</v>
      </c>
      <c r="H39" s="5">
        <v>68.667815399907909</v>
      </c>
      <c r="I39" s="5">
        <v>70.64561320146106</v>
      </c>
      <c r="J39" s="5">
        <v>61.662310985364158</v>
      </c>
      <c r="K39" s="5">
        <v>67.886712883686883</v>
      </c>
      <c r="L39" s="5">
        <v>72.03346269019876</v>
      </c>
      <c r="M39" s="5">
        <v>63.352326742275437</v>
      </c>
      <c r="N39" s="5">
        <v>67.738646583681543</v>
      </c>
      <c r="O39" s="5">
        <v>71.611850965022398</v>
      </c>
      <c r="P39" s="5">
        <v>63.078904960216832</v>
      </c>
      <c r="Q39" s="5">
        <v>67.814882378841219</v>
      </c>
      <c r="R39" s="5">
        <v>71.934966475010739</v>
      </c>
      <c r="S39" s="5">
        <v>64.24066315606386</v>
      </c>
      <c r="T39" s="5">
        <v>68.542697438736809</v>
      </c>
      <c r="U39" s="5">
        <v>74.585615571924478</v>
      </c>
      <c r="V39" s="5">
        <v>69.121221770170081</v>
      </c>
      <c r="W39" s="5">
        <v>70.413842295265439</v>
      </c>
      <c r="X39" s="5">
        <v>74.597209608343391</v>
      </c>
      <c r="Y39" s="5">
        <v>68.002581158486436</v>
      </c>
      <c r="Z39" s="5">
        <v>69.960256064876518</v>
      </c>
      <c r="AA39" s="5">
        <v>70.523391624608848</v>
      </c>
      <c r="AB39" s="5">
        <v>65.543390216149007</v>
      </c>
      <c r="AC39" s="5">
        <f t="shared" si="45"/>
        <v>3.0745485021536894</v>
      </c>
      <c r="AD39" s="5">
        <f t="shared" si="46"/>
        <v>-3.734233329703244</v>
      </c>
      <c r="AE39" s="5">
        <f t="shared" si="20"/>
        <v>6.8087818318569333</v>
      </c>
      <c r="AF39" s="3">
        <f t="shared" si="1"/>
        <v>7.0055044145437506</v>
      </c>
      <c r="AG39" s="3">
        <f t="shared" si="2"/>
        <v>4.5343861414114457</v>
      </c>
      <c r="AH39" s="3">
        <f t="shared" si="3"/>
        <v>4.6597416234647113</v>
      </c>
      <c r="AI39" s="3">
        <f t="shared" si="4"/>
        <v>3.5742192227773586</v>
      </c>
      <c r="AJ39" s="3">
        <f t="shared" si="5"/>
        <v>-0.57852433143327175</v>
      </c>
      <c r="AK39" s="3">
        <f t="shared" si="6"/>
        <v>2.4112611367790038</v>
      </c>
      <c r="AL39" s="3">
        <f t="shared" si="7"/>
        <v>4.416865848727511</v>
      </c>
      <c r="AM39" s="18">
        <f t="shared" si="8"/>
        <v>-1.9777978015531517</v>
      </c>
      <c r="AN39" s="3">
        <f t="shared" si="9"/>
        <v>8.9833022160969023</v>
      </c>
      <c r="AO39" s="3">
        <f t="shared" si="10"/>
        <v>-3.8732043813408552</v>
      </c>
      <c r="AP39" s="3">
        <f t="shared" si="11"/>
        <v>-4.1200840961695206</v>
      </c>
      <c r="AQ39" s="3">
        <f t="shared" si="12"/>
        <v>-6.0429181331876691</v>
      </c>
      <c r="AR39" s="3">
        <f t="shared" si="13"/>
        <v>-4.1833673130779516</v>
      </c>
      <c r="AS39" s="3">
        <f t="shared" si="14"/>
        <v>-0.56313555973233065</v>
      </c>
      <c r="AT39" s="18">
        <f t="shared" si="21"/>
        <v>8.9833022160969023</v>
      </c>
      <c r="AU39" s="18">
        <f t="shared" si="22"/>
        <v>8.6811359479233232</v>
      </c>
      <c r="AV39" s="18">
        <f t="shared" si="23"/>
        <v>8.5329460048055665</v>
      </c>
      <c r="AW39" s="18">
        <f t="shared" si="24"/>
        <v>7.6943033189468792</v>
      </c>
      <c r="AX39" s="18">
        <f t="shared" si="25"/>
        <v>5.4643938017543974</v>
      </c>
      <c r="AY39" s="18">
        <f t="shared" si="26"/>
        <v>6.5946284498569554</v>
      </c>
      <c r="AZ39" s="18">
        <f t="shared" si="27"/>
        <v>4.9800014084598416</v>
      </c>
      <c r="BA39" t="str">
        <f t="shared" si="28"/>
        <v>BI-RUI-005LD</v>
      </c>
      <c r="BB39" t="str">
        <f t="shared" si="29"/>
        <v>BI-RUI-005LD</v>
      </c>
      <c r="BC39" t="str">
        <v>BI-RUI-C001LD</v>
      </c>
      <c r="BF39" t="str">
        <v>BI-RUI-C020LD</v>
      </c>
      <c r="BI39" t="str">
        <v>BI-RUI-C009LD</v>
      </c>
    </row>
    <row r="40" spans="1:61">
      <c r="A40" s="1">
        <v>566</v>
      </c>
      <c r="B40" t="s">
        <v>40</v>
      </c>
      <c r="C40" t="s">
        <v>44</v>
      </c>
      <c r="E40" s="3">
        <f t="shared" si="44"/>
        <v>69.242492397810253</v>
      </c>
      <c r="F40" s="3">
        <f t="shared" si="42"/>
        <v>70.616987730881846</v>
      </c>
      <c r="G40" s="3">
        <f t="shared" si="43"/>
        <v>63.580552511386884</v>
      </c>
      <c r="H40" s="5">
        <v>68.177865978695493</v>
      </c>
      <c r="I40" s="5">
        <v>67.415605341375525</v>
      </c>
      <c r="J40" s="5">
        <v>57.004803423684542</v>
      </c>
      <c r="K40" s="5">
        <v>69.641587852781853</v>
      </c>
      <c r="L40" s="5">
        <v>67.921264360483221</v>
      </c>
      <c r="M40" s="5">
        <v>61.105463178887192</v>
      </c>
      <c r="N40" s="5">
        <v>68.894993891700892</v>
      </c>
      <c r="O40" s="5">
        <v>69.772436190091767</v>
      </c>
      <c r="P40" s="5">
        <v>59.61148206164313</v>
      </c>
      <c r="Q40" s="5">
        <v>67.897078933921364</v>
      </c>
      <c r="R40" s="5">
        <v>69.912049745657484</v>
      </c>
      <c r="S40" s="5">
        <v>61.004527510272993</v>
      </c>
      <c r="T40" s="5">
        <v>69.264446848417052</v>
      </c>
      <c r="U40" s="5">
        <v>72.28500595779424</v>
      </c>
      <c r="V40" s="5">
        <v>66.055910135797717</v>
      </c>
      <c r="W40" s="5">
        <v>70.447630590277669</v>
      </c>
      <c r="X40" s="5">
        <v>73.801092305317283</v>
      </c>
      <c r="Y40" s="5">
        <v>66.371097929531089</v>
      </c>
      <c r="Z40" s="5">
        <v>69.809892887161453</v>
      </c>
      <c r="AA40" s="5">
        <v>69.42853023294191</v>
      </c>
      <c r="AB40" s="5">
        <v>65.598215847190062</v>
      </c>
      <c r="AC40" s="5">
        <f t="shared" si="45"/>
        <v>5.6619398864233688</v>
      </c>
      <c r="AD40" s="5">
        <f t="shared" si="46"/>
        <v>-1.374495333071593</v>
      </c>
      <c r="AE40" s="5">
        <f t="shared" si="20"/>
        <v>7.0364352194949618</v>
      </c>
      <c r="AF40" s="3">
        <f t="shared" si="1"/>
        <v>11.173062555010951</v>
      </c>
      <c r="AG40" s="3">
        <f t="shared" si="2"/>
        <v>8.5361246738946619</v>
      </c>
      <c r="AH40" s="3">
        <f t="shared" si="3"/>
        <v>9.2835118300577619</v>
      </c>
      <c r="AI40" s="3">
        <f t="shared" si="4"/>
        <v>6.8925514236483707</v>
      </c>
      <c r="AJ40" s="3">
        <f t="shared" si="5"/>
        <v>3.2085367126193347</v>
      </c>
      <c r="AK40" s="3">
        <f t="shared" si="6"/>
        <v>4.0765326607465795</v>
      </c>
      <c r="AL40" s="3">
        <f t="shared" si="7"/>
        <v>4.2116770399713914</v>
      </c>
      <c r="AM40" s="18">
        <f t="shared" si="8"/>
        <v>0.76226063731996874</v>
      </c>
      <c r="AN40" s="3">
        <f t="shared" si="9"/>
        <v>10.410801917690982</v>
      </c>
      <c r="AO40" s="3">
        <f t="shared" si="10"/>
        <v>-0.87744229839087495</v>
      </c>
      <c r="AP40" s="3">
        <f t="shared" si="11"/>
        <v>-2.01497081173612</v>
      </c>
      <c r="AQ40" s="3">
        <f t="shared" si="12"/>
        <v>-3.0205591093771886</v>
      </c>
      <c r="AR40" s="3">
        <f t="shared" si="13"/>
        <v>-3.3534617150396144</v>
      </c>
      <c r="AS40" s="3">
        <f t="shared" si="14"/>
        <v>0.38136265421954363</v>
      </c>
      <c r="AT40" s="18">
        <f t="shared" si="21"/>
        <v>10.410801917690982</v>
      </c>
      <c r="AU40" s="18">
        <f t="shared" si="22"/>
        <v>6.8158011815960293</v>
      </c>
      <c r="AV40" s="18">
        <f t="shared" si="23"/>
        <v>10.160954128448637</v>
      </c>
      <c r="AW40" s="18">
        <f t="shared" si="24"/>
        <v>8.9075222353844907</v>
      </c>
      <c r="AX40" s="18">
        <f t="shared" si="25"/>
        <v>6.2290958219965233</v>
      </c>
      <c r="AY40" s="18">
        <f t="shared" si="26"/>
        <v>7.4299943757861939</v>
      </c>
      <c r="AZ40" s="18">
        <f t="shared" si="27"/>
        <v>3.8303143857518478</v>
      </c>
      <c r="BA40" t="str">
        <f t="shared" si="28"/>
        <v/>
      </c>
      <c r="BB40" t="str">
        <f t="shared" si="29"/>
        <v>BI-RUI-005LD</v>
      </c>
      <c r="BC40" t="str">
        <v>BI-RUI-C002LD</v>
      </c>
      <c r="BF40" t="str">
        <v>BI-RUI-C021LD</v>
      </c>
      <c r="BI40" t="str">
        <v>BI-RUI-C010LD</v>
      </c>
    </row>
    <row r="41" spans="1:61" s="12" customFormat="1" ht="15.75" thickBot="1">
      <c r="A41" s="1">
        <v>128</v>
      </c>
      <c r="B41" s="12" t="s">
        <v>41</v>
      </c>
      <c r="C41" s="12" t="s">
        <v>44</v>
      </c>
      <c r="D41"/>
      <c r="E41" s="3">
        <f t="shared" si="44"/>
        <v>70.284795745122423</v>
      </c>
      <c r="F41" s="3">
        <f t="shared" si="42"/>
        <v>71.885070454991819</v>
      </c>
      <c r="G41" s="3">
        <f t="shared" si="43"/>
        <v>64.097510563072987</v>
      </c>
      <c r="H41" s="5">
        <v>69.278028214243349</v>
      </c>
      <c r="I41" s="5">
        <v>70.245260775009797</v>
      </c>
      <c r="J41" s="5">
        <v>59.606869391513577</v>
      </c>
      <c r="K41" s="5">
        <v>71.850853237292966</v>
      </c>
      <c r="L41" s="5">
        <v>69.922121466237769</v>
      </c>
      <c r="M41" s="5">
        <v>59.55086166815596</v>
      </c>
      <c r="N41" s="5">
        <v>71.371590501532182</v>
      </c>
      <c r="O41" s="5">
        <v>74.057861771242685</v>
      </c>
      <c r="P41" s="5">
        <v>64.214244150618939</v>
      </c>
      <c r="Q41" s="5">
        <v>69.642042997828966</v>
      </c>
      <c r="R41" s="5">
        <v>70.598700537251887</v>
      </c>
      <c r="S41" s="5">
        <v>66.429195977587042</v>
      </c>
      <c r="T41" s="5">
        <v>69.300193463869405</v>
      </c>
      <c r="U41" s="5">
        <v>73.763025288592075</v>
      </c>
      <c r="V41" s="5">
        <v>65.218504702145026</v>
      </c>
      <c r="W41" s="5">
        <v>70.433626857370953</v>
      </c>
      <c r="X41" s="5">
        <v>73.155501974924917</v>
      </c>
      <c r="Y41" s="5">
        <v>65.416150472650145</v>
      </c>
      <c r="Z41" s="5">
        <v>69.282664126349886</v>
      </c>
      <c r="AA41" s="5">
        <v>67.953950247081195</v>
      </c>
      <c r="AB41" s="5">
        <v>63.669841669974502</v>
      </c>
      <c r="AC41" s="5">
        <f>E41-G41</f>
        <v>6.1872851820494361</v>
      </c>
      <c r="AD41" s="5">
        <f>E41-F41</f>
        <v>-1.6002747098693959</v>
      </c>
      <c r="AE41" s="5">
        <f t="shared" si="20"/>
        <v>7.787559891918832</v>
      </c>
      <c r="AF41" s="3">
        <f t="shared" si="1"/>
        <v>9.6711588227297725</v>
      </c>
      <c r="AG41" s="3">
        <f t="shared" si="2"/>
        <v>12.299991569137006</v>
      </c>
      <c r="AH41" s="3">
        <f t="shared" si="3"/>
        <v>7.1573463509132438</v>
      </c>
      <c r="AI41" s="3">
        <f t="shared" si="4"/>
        <v>3.2128470202419237</v>
      </c>
      <c r="AJ41" s="3">
        <f t="shared" si="5"/>
        <v>4.0816887617243793</v>
      </c>
      <c r="AK41" s="3">
        <f t="shared" si="6"/>
        <v>5.0174763847208084</v>
      </c>
      <c r="AL41" s="3">
        <f t="shared" si="7"/>
        <v>5.6128224563753832</v>
      </c>
      <c r="AM41" s="18">
        <f t="shared" si="8"/>
        <v>-0.96723256076644759</v>
      </c>
      <c r="AN41" s="3">
        <f t="shared" si="9"/>
        <v>10.63839138349622</v>
      </c>
      <c r="AO41" s="3">
        <f t="shared" si="10"/>
        <v>-2.6862712697105025</v>
      </c>
      <c r="AP41" s="3">
        <f t="shared" si="11"/>
        <v>-0.95665753942292042</v>
      </c>
      <c r="AQ41" s="3">
        <f t="shared" si="12"/>
        <v>-4.4628318247226701</v>
      </c>
      <c r="AR41" s="3">
        <f t="shared" si="13"/>
        <v>-2.7218751175539637</v>
      </c>
      <c r="AS41" s="3">
        <f t="shared" si="14"/>
        <v>1.3287138792686903</v>
      </c>
      <c r="AT41" s="18">
        <f t="shared" si="21"/>
        <v>10.63839138349622</v>
      </c>
      <c r="AU41" s="18">
        <f t="shared" si="22"/>
        <v>10.371259798081809</v>
      </c>
      <c r="AV41" s="18">
        <f t="shared" si="23"/>
        <v>9.8436176206237462</v>
      </c>
      <c r="AW41" s="18">
        <f t="shared" si="24"/>
        <v>4.1695045596648441</v>
      </c>
      <c r="AX41" s="18">
        <f t="shared" si="25"/>
        <v>8.5445205864470495</v>
      </c>
      <c r="AY41" s="18">
        <f t="shared" si="26"/>
        <v>7.7393515022747721</v>
      </c>
      <c r="AZ41" s="18">
        <f t="shared" si="27"/>
        <v>4.2841085771066929</v>
      </c>
      <c r="BA41" t="str">
        <f t="shared" si="28"/>
        <v/>
      </c>
      <c r="BB41" t="str">
        <f t="shared" si="29"/>
        <v>BI-RUI-005LD</v>
      </c>
      <c r="BC41" s="12" t="str">
        <v>BI-RUI-C003LD</v>
      </c>
      <c r="BF41" s="12" t="str">
        <v>BI-RUI-C030LD</v>
      </c>
      <c r="BI41" s="12" t="str">
        <v>BI-RUI-C011LD</v>
      </c>
    </row>
    <row r="42" spans="1:61" ht="15.75" thickBot="1">
      <c r="A42" s="21"/>
      <c r="B42" s="22" t="s">
        <v>137</v>
      </c>
      <c r="C42" s="23" t="str">
        <f>C30</f>
        <v>BI-RUI-005LD</v>
      </c>
      <c r="D42" s="23" t="str">
        <f>D30</f>
        <v>María Muñoz</v>
      </c>
      <c r="E42" s="34" cm="1">
        <f t="array" ref="E42">10*LOG(AVERAGE(10^(E30:E41/10)))</f>
        <v>69.972311609071085</v>
      </c>
      <c r="F42" s="35" cm="1">
        <f t="array" ref="F42">10*LOG(AVERAGE(10^(F30:F41/10)))</f>
        <v>71.984647837337704</v>
      </c>
      <c r="G42" s="36" cm="1">
        <f t="array" ref="G42">10*LOG(AVERAGE(10^(G30:G41/10)))</f>
        <v>64.327187638022139</v>
      </c>
      <c r="H42" s="34" cm="1">
        <f t="array" ref="H42">10*LOG(AVERAGE(10^(H30:H41/10)))</f>
        <v>69.456664378927996</v>
      </c>
      <c r="I42" s="35" cm="1">
        <f t="array" ref="I42">10*LOG(AVERAGE(10^(I30:I41/10)))</f>
        <v>70.593723133834047</v>
      </c>
      <c r="J42" s="36" cm="1">
        <f t="array" ref="J42">10*LOG(AVERAGE(10^(J30:J41/10)))</f>
        <v>60.723525514814469</v>
      </c>
      <c r="K42" s="34" cm="1">
        <f t="array" ref="K42">10*LOG(AVERAGE(10^(K30:K41/10)))</f>
        <v>70.282129772485476</v>
      </c>
      <c r="L42" s="35" cm="1">
        <f t="array" ref="L42">10*LOG(AVERAGE(10^(L30:L41/10)))</f>
        <v>70.490876339956216</v>
      </c>
      <c r="M42" s="36" cm="1">
        <f t="array" ref="M42">10*LOG(AVERAGE(10^(M30:M41/10)))</f>
        <v>60.963189519481162</v>
      </c>
      <c r="N42" s="34" cm="1">
        <f t="array" ref="N42">10*LOG(AVERAGE(10^(N30:N41/10)))</f>
        <v>70.001010708215304</v>
      </c>
      <c r="O42" s="35" cm="1">
        <f t="array" ref="O42">10*LOG(AVERAGE(10^(O30:O41/10)))</f>
        <v>71.533825277256739</v>
      </c>
      <c r="P42" s="36" cm="1">
        <f t="array" ref="P42">10*LOG(AVERAGE(10^(P30:P41/10)))</f>
        <v>61.460585148639908</v>
      </c>
      <c r="Q42" s="34" cm="1">
        <f t="array" ref="Q42">10*LOG(AVERAGE(10^(Q30:Q41/10)))</f>
        <v>69.679221067154543</v>
      </c>
      <c r="R42" s="35" cm="1">
        <f t="array" ref="R42">10*LOG(AVERAGE(10^(R30:R41/10)))</f>
        <v>71.990395028236108</v>
      </c>
      <c r="S42" s="36" cm="1">
        <f t="array" ref="S42">10*LOG(AVERAGE(10^(S30:S41/10)))</f>
        <v>63.448155681592937</v>
      </c>
      <c r="T42" s="34" cm="1">
        <f t="array" ref="T42">10*LOG(AVERAGE(10^(T30:T41/10)))</f>
        <v>70.11622890335542</v>
      </c>
      <c r="U42" s="35" cm="1">
        <f t="array" ref="U42">10*LOG(AVERAGE(10^(U30:U41/10)))</f>
        <v>73.417115644477377</v>
      </c>
      <c r="V42" s="36" cm="1">
        <f t="array" ref="V42">10*LOG(AVERAGE(10^(V30:V41/10)))</f>
        <v>66.511827015686322</v>
      </c>
      <c r="W42" s="34" cm="1">
        <f t="array" ref="W42">10*LOG(AVERAGE(10^(W30:W41/10)))</f>
        <v>70.482110523179358</v>
      </c>
      <c r="X42" s="35" cm="1">
        <f t="array" ref="X42">10*LOG(AVERAGE(10^(X30:X41/10)))</f>
        <v>74.19117870138605</v>
      </c>
      <c r="Y42" s="36" cm="1">
        <f t="array" ref="Y42">10*LOG(AVERAGE(10^(Y30:Y41/10)))</f>
        <v>66.835016477428042</v>
      </c>
      <c r="Z42" s="34" cm="1">
        <f t="array" ref="Z42">10*LOG(AVERAGE(10^(Z30:Z41/10)))</f>
        <v>69.696160657019817</v>
      </c>
      <c r="AA42" s="35" cm="1">
        <f t="array" ref="AA42">10*LOG(AVERAGE(10^(AA30:AA41/10)))</f>
        <v>69.834634823904167</v>
      </c>
      <c r="AB42" s="36" cm="1">
        <f t="array" ref="AB42">10*LOG(AVERAGE(10^(AB30:AB41/10)))</f>
        <v>65.579262557960135</v>
      </c>
      <c r="AC42" s="29">
        <f>E42-G42</f>
        <v>5.645123971048946</v>
      </c>
      <c r="AD42" s="24">
        <f>E42-F42</f>
        <v>-2.0123362282666193</v>
      </c>
      <c r="AE42" s="24">
        <f t="shared" si="20"/>
        <v>7.6574601993155653</v>
      </c>
      <c r="AF42" s="30">
        <f t="shared" si="1"/>
        <v>8.7331388641135277</v>
      </c>
      <c r="AG42" s="25">
        <f t="shared" si="2"/>
        <v>9.3189402530043139</v>
      </c>
      <c r="AH42" s="25">
        <f t="shared" si="3"/>
        <v>8.5404255595753966</v>
      </c>
      <c r="AI42" s="25">
        <f t="shared" si="4"/>
        <v>6.2310653855616067</v>
      </c>
      <c r="AJ42" s="25">
        <f t="shared" si="5"/>
        <v>3.6044018876690984</v>
      </c>
      <c r="AK42" s="25">
        <f t="shared" si="6"/>
        <v>3.6470940457513166</v>
      </c>
      <c r="AL42" s="31">
        <f t="shared" si="7"/>
        <v>4.1168980990596822</v>
      </c>
      <c r="AM42" s="32">
        <f t="shared" si="8"/>
        <v>-1.1370587549060502</v>
      </c>
      <c r="AN42" s="27">
        <f t="shared" si="9"/>
        <v>9.8701976190195779</v>
      </c>
      <c r="AO42" s="27">
        <f t="shared" si="10"/>
        <v>-1.5328145690414345</v>
      </c>
      <c r="AP42" s="27">
        <f t="shared" si="11"/>
        <v>-2.3111739610815647</v>
      </c>
      <c r="AQ42" s="27">
        <f t="shared" si="12"/>
        <v>-3.3008867411219569</v>
      </c>
      <c r="AR42" s="27">
        <f t="shared" si="13"/>
        <v>-3.7090681782066923</v>
      </c>
      <c r="AS42" s="33">
        <f t="shared" si="14"/>
        <v>-0.13847416688435032</v>
      </c>
      <c r="AT42" s="27">
        <f t="shared" ref="AT42" si="47">I42-J42</f>
        <v>9.8701976190195779</v>
      </c>
      <c r="AU42" s="26">
        <f t="shared" ref="AU42" si="48">L42-M42</f>
        <v>9.5276868204750542</v>
      </c>
      <c r="AV42" s="26">
        <f t="shared" ref="AV42" si="49">O42-P42</f>
        <v>10.073240128616831</v>
      </c>
      <c r="AW42" s="26">
        <f t="shared" ref="AW42" si="50">R42-S42</f>
        <v>8.5422393466431714</v>
      </c>
      <c r="AX42" s="26">
        <f t="shared" ref="AX42" si="51">U42-V42</f>
        <v>6.9052886287910553</v>
      </c>
      <c r="AY42" s="26">
        <f t="shared" ref="AY42" si="52">X42-Y42</f>
        <v>7.3561622239580089</v>
      </c>
      <c r="AZ42" s="28">
        <f t="shared" ref="AZ42" si="53">AA42-AB42</f>
        <v>4.2553722659440325</v>
      </c>
      <c r="BC42" t="str">
        <v>BI-RUI-C004LD</v>
      </c>
      <c r="BF42" t="str">
        <v>BI-RUI-C031LD</v>
      </c>
      <c r="BI42" t="str">
        <v>BI-RUI-C015LD</v>
      </c>
    </row>
    <row r="43" spans="1:61">
      <c r="A43" s="2">
        <v>190</v>
      </c>
      <c r="B43" t="s">
        <v>27</v>
      </c>
      <c r="C43" t="s">
        <v>46</v>
      </c>
      <c r="E43" s="3">
        <f>10*LOG((1/7)*(10^(H43/10)+10^(K43/10)+10^(N43/10)+10^(Q43/10)+10^(T43/10)+10^(W43/10)+10^(Z43/10)))</f>
        <v>64.292686396107598</v>
      </c>
      <c r="F43" s="3">
        <f t="shared" si="42"/>
        <v>70.360838859087522</v>
      </c>
      <c r="G43" s="3">
        <f t="shared" si="43"/>
        <v>70.788306045370547</v>
      </c>
      <c r="H43" s="5">
        <v>61.840567625106708</v>
      </c>
      <c r="I43" s="5">
        <v>62.126637869700787</v>
      </c>
      <c r="J43" s="5">
        <v>60.219104484980647</v>
      </c>
      <c r="K43" s="5">
        <v>61.517923212598838</v>
      </c>
      <c r="L43" s="5">
        <v>62.248047217700048</v>
      </c>
      <c r="M43" s="5">
        <v>59.880225151101747</v>
      </c>
      <c r="N43" s="5">
        <v>61.636335321359269</v>
      </c>
      <c r="O43" s="5">
        <v>61.896150455693899</v>
      </c>
      <c r="P43" s="5">
        <v>59.284185912048002</v>
      </c>
      <c r="Q43" s="5">
        <v>62.936762368252793</v>
      </c>
      <c r="R43" s="5">
        <v>68.107961108745585</v>
      </c>
      <c r="S43" s="5">
        <v>64.473124805643081</v>
      </c>
      <c r="T43" s="5">
        <v>63.481403580920599</v>
      </c>
      <c r="U43" s="5">
        <v>72.672976023610573</v>
      </c>
      <c r="V43" s="5">
        <v>70.765444601262558</v>
      </c>
      <c r="W43" s="5">
        <v>65.7769687422674</v>
      </c>
      <c r="X43" s="5">
        <v>76.424667580375399</v>
      </c>
      <c r="Y43" s="5">
        <v>75.263204085258366</v>
      </c>
      <c r="Z43" s="5">
        <v>68.080726879728729</v>
      </c>
      <c r="AA43" s="5">
        <v>63.679565994732457</v>
      </c>
      <c r="AB43" s="5">
        <v>75.149821015805671</v>
      </c>
      <c r="AC43" s="5">
        <f>E43-G43</f>
        <v>-6.4956196492629488</v>
      </c>
      <c r="AD43" s="5">
        <f>E43-F43</f>
        <v>-6.0681524629799242</v>
      </c>
      <c r="AE43" s="5">
        <f t="shared" si="20"/>
        <v>-0.4274671862830246</v>
      </c>
      <c r="AF43" s="3">
        <f t="shared" si="1"/>
        <v>1.6214631401260604</v>
      </c>
      <c r="AG43" s="3">
        <f t="shared" si="2"/>
        <v>1.6376980614970904</v>
      </c>
      <c r="AH43" s="3">
        <f t="shared" si="3"/>
        <v>2.3521494093112665</v>
      </c>
      <c r="AI43" s="3">
        <f t="shared" si="4"/>
        <v>-1.536362437390288</v>
      </c>
      <c r="AJ43" s="3">
        <f t="shared" si="5"/>
        <v>-7.2840410203419594</v>
      </c>
      <c r="AK43" s="3">
        <f t="shared" si="6"/>
        <v>-9.486235342990966</v>
      </c>
      <c r="AL43" s="3">
        <f t="shared" si="7"/>
        <v>-7.0690941360769415</v>
      </c>
      <c r="AM43" s="18">
        <f t="shared" si="8"/>
        <v>-0.28607024459407882</v>
      </c>
      <c r="AN43" s="3">
        <f t="shared" si="9"/>
        <v>1.9075333847201392</v>
      </c>
      <c r="AO43" s="3">
        <f t="shared" si="10"/>
        <v>-0.25981513433463022</v>
      </c>
      <c r="AP43" s="3">
        <f t="shared" si="11"/>
        <v>-5.171198740492791</v>
      </c>
      <c r="AQ43" s="3">
        <f t="shared" si="12"/>
        <v>-9.1915724426899743</v>
      </c>
      <c r="AR43" s="3">
        <f t="shared" si="13"/>
        <v>-10.647698838107999</v>
      </c>
      <c r="AS43" s="3">
        <f t="shared" si="14"/>
        <v>4.4011608849962727</v>
      </c>
      <c r="AT43" s="18">
        <f t="shared" si="21"/>
        <v>1.9075333847201392</v>
      </c>
      <c r="AU43" s="18">
        <f t="shared" si="22"/>
        <v>2.3678220665983005</v>
      </c>
      <c r="AV43" s="18">
        <f t="shared" si="23"/>
        <v>2.6119645436458967</v>
      </c>
      <c r="AW43" s="18">
        <f t="shared" si="24"/>
        <v>3.6348363031025031</v>
      </c>
      <c r="AX43" s="18">
        <f t="shared" si="25"/>
        <v>1.9075314223480149</v>
      </c>
      <c r="AY43" s="18">
        <f t="shared" si="26"/>
        <v>1.1614634951170331</v>
      </c>
      <c r="AZ43" s="18">
        <f t="shared" si="27"/>
        <v>-11.470255021073214</v>
      </c>
      <c r="BA43" t="str">
        <f t="shared" si="28"/>
        <v>BI-RUI-006LD</v>
      </c>
      <c r="BB43" t="b">
        <f t="shared" si="29"/>
        <v>0</v>
      </c>
      <c r="BC43" t="str">
        <v>BI-RUI-C005LD</v>
      </c>
      <c r="BF43" t="str">
        <v>BI-RUI-C032LD</v>
      </c>
      <c r="BI43" t="str">
        <v>BI-RUI-C017LD</v>
      </c>
    </row>
    <row r="44" spans="1:61">
      <c r="A44" s="1">
        <v>253</v>
      </c>
      <c r="B44" t="s">
        <v>30</v>
      </c>
      <c r="C44" t="s">
        <v>46</v>
      </c>
      <c r="E44" s="3">
        <f t="shared" ref="E44:E54" si="54">10*LOG((1/7)*(10^(H44/10)+10^(K44/10)+10^(N44/10)+10^(Q44/10)+10^(T44/10)+10^(W44/10)+10^(Z44/10)))</f>
        <v>64.833591259748317</v>
      </c>
      <c r="F44" s="3">
        <f t="shared" si="42"/>
        <v>70.310127407459916</v>
      </c>
      <c r="G44" s="3">
        <f t="shared" si="43"/>
        <v>70.570983316703206</v>
      </c>
      <c r="H44" s="5">
        <v>61.650420486124823</v>
      </c>
      <c r="I44" s="5">
        <v>60.926755856881847</v>
      </c>
      <c r="J44" s="5">
        <v>58.258531714393072</v>
      </c>
      <c r="K44" s="5">
        <v>61.726860235853849</v>
      </c>
      <c r="L44" s="5">
        <v>61.70331990045738</v>
      </c>
      <c r="M44" s="5">
        <v>57.666652691354777</v>
      </c>
      <c r="N44" s="5">
        <v>62.097988695403266</v>
      </c>
      <c r="O44" s="5">
        <v>60.831759494774758</v>
      </c>
      <c r="P44" s="5">
        <v>58.730659155919383</v>
      </c>
      <c r="Q44" s="5">
        <v>62.566762754536768</v>
      </c>
      <c r="R44" s="5">
        <v>65.50454414452372</v>
      </c>
      <c r="S44" s="5">
        <v>62.201191828840791</v>
      </c>
      <c r="T44" s="5">
        <v>62.716813234219337</v>
      </c>
      <c r="U44" s="5">
        <v>72.252640839817502</v>
      </c>
      <c r="V44" s="5">
        <v>68.666300484418983</v>
      </c>
      <c r="W44" s="5">
        <v>68.524643408075804</v>
      </c>
      <c r="X44" s="5">
        <v>76.956144400321406</v>
      </c>
      <c r="Y44" s="5">
        <v>75.705505828277452</v>
      </c>
      <c r="Z44" s="5">
        <v>67.735861286454849</v>
      </c>
      <c r="AA44" s="5">
        <v>61.095784141119744</v>
      </c>
      <c r="AB44" s="5">
        <v>74.999412638543518</v>
      </c>
      <c r="AC44" s="5">
        <f t="shared" ref="AC44:AC53" si="55">E44-G44</f>
        <v>-5.7373920569548886</v>
      </c>
      <c r="AD44" s="5">
        <f t="shared" ref="AD44:AD53" si="56">E44-F44</f>
        <v>-5.4765361477115988</v>
      </c>
      <c r="AE44" s="5">
        <f t="shared" si="20"/>
        <v>-0.26085590924328983</v>
      </c>
      <c r="AF44" s="3">
        <f t="shared" si="1"/>
        <v>3.3918887717317503</v>
      </c>
      <c r="AG44" s="3">
        <f t="shared" si="2"/>
        <v>4.0602075444990717</v>
      </c>
      <c r="AH44" s="3">
        <f t="shared" si="3"/>
        <v>3.3673295394838831</v>
      </c>
      <c r="AI44" s="3">
        <f t="shared" si="4"/>
        <v>0.36557092569597671</v>
      </c>
      <c r="AJ44" s="3">
        <f t="shared" si="5"/>
        <v>-5.9494872501996454</v>
      </c>
      <c r="AK44" s="3">
        <f t="shared" si="6"/>
        <v>-7.1808624202016489</v>
      </c>
      <c r="AL44" s="3">
        <f t="shared" si="7"/>
        <v>-7.263551352088669</v>
      </c>
      <c r="AM44" s="18">
        <f t="shared" si="8"/>
        <v>0.72366462924297537</v>
      </c>
      <c r="AN44" s="3">
        <f t="shared" si="9"/>
        <v>2.6682241424887749</v>
      </c>
      <c r="AO44" s="3">
        <f t="shared" si="10"/>
        <v>1.2662292006285085</v>
      </c>
      <c r="AP44" s="3">
        <f t="shared" si="11"/>
        <v>-2.9377813899869523</v>
      </c>
      <c r="AQ44" s="3">
        <f t="shared" si="12"/>
        <v>-9.5358276055981648</v>
      </c>
      <c r="AR44" s="3">
        <f t="shared" si="13"/>
        <v>-8.4315009922456028</v>
      </c>
      <c r="AS44" s="3">
        <f t="shared" si="14"/>
        <v>6.6400771453351055</v>
      </c>
      <c r="AT44" s="18">
        <f t="shared" si="21"/>
        <v>2.6682241424887749</v>
      </c>
      <c r="AU44" s="18">
        <f t="shared" si="22"/>
        <v>4.0366672091026032</v>
      </c>
      <c r="AV44" s="18">
        <f t="shared" si="23"/>
        <v>2.1011003388553746</v>
      </c>
      <c r="AW44" s="18">
        <f t="shared" si="24"/>
        <v>3.303352315682929</v>
      </c>
      <c r="AX44" s="18">
        <f t="shared" si="25"/>
        <v>3.5863403553985194</v>
      </c>
      <c r="AY44" s="18">
        <f t="shared" si="26"/>
        <v>1.2506385720439539</v>
      </c>
      <c r="AZ44" s="18">
        <f t="shared" si="27"/>
        <v>-13.903628497423774</v>
      </c>
      <c r="BA44" t="str">
        <f t="shared" si="28"/>
        <v>BI-RUI-006LD</v>
      </c>
      <c r="BB44" t="b">
        <f t="shared" si="29"/>
        <v>0</v>
      </c>
      <c r="BC44" t="str">
        <v>BI-RUI-C006LD</v>
      </c>
      <c r="BF44" t="str">
        <v>BI-RUI-C033LD</v>
      </c>
      <c r="BI44">
        <v>0</v>
      </c>
    </row>
    <row r="45" spans="1:61">
      <c r="A45" s="1">
        <v>441</v>
      </c>
      <c r="B45" t="s">
        <v>32</v>
      </c>
      <c r="C45" t="s">
        <v>46</v>
      </c>
      <c r="E45" s="3">
        <f t="shared" si="54"/>
        <v>63.613285803323755</v>
      </c>
      <c r="F45" s="3">
        <f t="shared" si="42"/>
        <v>70.695413583379548</v>
      </c>
      <c r="G45" s="3">
        <f t="shared" si="43"/>
        <v>70.140954568205018</v>
      </c>
      <c r="H45" s="5">
        <v>60.615696981616132</v>
      </c>
      <c r="I45" s="5">
        <v>59.42556188876874</v>
      </c>
      <c r="J45" s="5">
        <v>59.260050995429438</v>
      </c>
      <c r="K45" s="5">
        <v>60.835015517746918</v>
      </c>
      <c r="L45" s="5">
        <v>61.611299459754292</v>
      </c>
      <c r="M45" s="5">
        <v>59.08053644980118</v>
      </c>
      <c r="N45" s="5">
        <v>61.234022179763983</v>
      </c>
      <c r="O45" s="5">
        <v>62.762922383955107</v>
      </c>
      <c r="P45" s="5">
        <v>58.657932178227213</v>
      </c>
      <c r="Q45" s="5">
        <v>62.963329501663097</v>
      </c>
      <c r="R45" s="5">
        <v>68.003945246866593</v>
      </c>
      <c r="S45" s="5">
        <v>63.120089317544519</v>
      </c>
      <c r="T45" s="5">
        <v>61.061156342622873</v>
      </c>
      <c r="U45" s="5">
        <v>72.965618415102526</v>
      </c>
      <c r="V45" s="5">
        <v>69.130020474176717</v>
      </c>
      <c r="W45" s="5">
        <v>67.57394098393803</v>
      </c>
      <c r="X45" s="5">
        <v>76.984039306481051</v>
      </c>
      <c r="Y45" s="5">
        <v>74.778297640096525</v>
      </c>
      <c r="Z45" s="5">
        <v>65.336493283669967</v>
      </c>
      <c r="AA45" s="5">
        <v>62.778340066393888</v>
      </c>
      <c r="AB45" s="5">
        <v>74.718432146073766</v>
      </c>
      <c r="AC45" s="5">
        <f t="shared" si="55"/>
        <v>-6.5276687648812626</v>
      </c>
      <c r="AD45" s="5">
        <f t="shared" si="56"/>
        <v>-7.0821277800557922</v>
      </c>
      <c r="AE45" s="5">
        <f t="shared" si="20"/>
        <v>0.55445901517452967</v>
      </c>
      <c r="AF45" s="3">
        <f t="shared" si="1"/>
        <v>1.3556459861866941</v>
      </c>
      <c r="AG45" s="3">
        <f t="shared" si="2"/>
        <v>1.7544790679457378</v>
      </c>
      <c r="AH45" s="3">
        <f t="shared" si="3"/>
        <v>2.5760900015367696</v>
      </c>
      <c r="AI45" s="3">
        <f t="shared" si="4"/>
        <v>-0.15675981588142207</v>
      </c>
      <c r="AJ45" s="3">
        <f t="shared" si="5"/>
        <v>-8.0688641315538447</v>
      </c>
      <c r="AK45" s="3">
        <f t="shared" si="6"/>
        <v>-7.2043566561584953</v>
      </c>
      <c r="AL45" s="3">
        <f t="shared" si="7"/>
        <v>-9.3819388624037998</v>
      </c>
      <c r="AM45" s="18">
        <f t="shared" si="8"/>
        <v>1.1901350928473917</v>
      </c>
      <c r="AN45" s="3">
        <f t="shared" si="9"/>
        <v>0.16551089333930236</v>
      </c>
      <c r="AO45" s="3">
        <f t="shared" si="10"/>
        <v>-1.5289002041911246</v>
      </c>
      <c r="AP45" s="3">
        <f t="shared" si="11"/>
        <v>-5.0406157452034961</v>
      </c>
      <c r="AQ45" s="3">
        <f t="shared" si="12"/>
        <v>-11.904462072479653</v>
      </c>
      <c r="AR45" s="3">
        <f t="shared" si="13"/>
        <v>-9.4100983225430213</v>
      </c>
      <c r="AS45" s="3">
        <f t="shared" si="14"/>
        <v>2.5581532172760788</v>
      </c>
      <c r="AT45" s="18">
        <f t="shared" si="21"/>
        <v>0.16551089333930236</v>
      </c>
      <c r="AU45" s="18">
        <f t="shared" si="22"/>
        <v>2.5307630099531124</v>
      </c>
      <c r="AV45" s="18">
        <f t="shared" si="23"/>
        <v>4.1049902057278942</v>
      </c>
      <c r="AW45" s="18">
        <f t="shared" si="24"/>
        <v>4.883855929322074</v>
      </c>
      <c r="AX45" s="18">
        <f t="shared" si="25"/>
        <v>3.8355979409258083</v>
      </c>
      <c r="AY45" s="18">
        <f t="shared" si="26"/>
        <v>2.205741666384526</v>
      </c>
      <c r="AZ45" s="18">
        <f t="shared" si="27"/>
        <v>-11.940092079679879</v>
      </c>
      <c r="BA45" t="str">
        <f t="shared" si="28"/>
        <v>BI-RUI-006LD</v>
      </c>
      <c r="BB45" t="b">
        <f t="shared" si="29"/>
        <v>0</v>
      </c>
      <c r="BC45" t="str">
        <v>BI-RUI-C008LD</v>
      </c>
      <c r="BF45" t="str">
        <v>BI-RUI-C034LD</v>
      </c>
      <c r="BI45" t="str">
        <v>BI-RUI-C018LD</v>
      </c>
    </row>
    <row r="46" spans="1:61">
      <c r="A46" s="1">
        <v>3</v>
      </c>
      <c r="B46" t="s">
        <v>33</v>
      </c>
      <c r="C46" t="s">
        <v>46</v>
      </c>
      <c r="E46" s="3">
        <f t="shared" si="54"/>
        <v>63.765008765869752</v>
      </c>
      <c r="F46" s="3">
        <f t="shared" si="42"/>
        <v>70.865313153401218</v>
      </c>
      <c r="G46" s="3">
        <f t="shared" si="43"/>
        <v>70.997216398616729</v>
      </c>
      <c r="H46" s="5">
        <v>61.49297462001342</v>
      </c>
      <c r="I46" s="5">
        <v>60.520223933345143</v>
      </c>
      <c r="J46" s="5">
        <v>61.619740853923133</v>
      </c>
      <c r="K46" s="5">
        <v>60.593743704120783</v>
      </c>
      <c r="L46" s="5">
        <v>60.390806210590988</v>
      </c>
      <c r="M46" s="5">
        <v>60.471576755386238</v>
      </c>
      <c r="N46" s="5">
        <v>61.118910758066683</v>
      </c>
      <c r="O46" s="5">
        <v>65.080788296253289</v>
      </c>
      <c r="P46" s="5">
        <v>61.785076518622454</v>
      </c>
      <c r="Q46" s="5">
        <v>62.534244937335117</v>
      </c>
      <c r="R46" s="5">
        <v>68.922097836274105</v>
      </c>
      <c r="S46" s="5">
        <v>66.662880993893211</v>
      </c>
      <c r="T46" s="5">
        <v>62.362769171867718</v>
      </c>
      <c r="U46" s="5">
        <v>72.950204120819521</v>
      </c>
      <c r="V46" s="5">
        <v>70.178973597523395</v>
      </c>
      <c r="W46" s="5">
        <v>67.39255502063709</v>
      </c>
      <c r="X46" s="5">
        <v>76.452594865025048</v>
      </c>
      <c r="Y46" s="5">
        <v>75.666194244964103</v>
      </c>
      <c r="Z46" s="5">
        <v>65.803701022561427</v>
      </c>
      <c r="AA46" s="5">
        <v>69.180303162874992</v>
      </c>
      <c r="AB46" s="5">
        <v>75.060925162441848</v>
      </c>
      <c r="AC46" s="5">
        <f t="shared" si="55"/>
        <v>-7.2322076327469773</v>
      </c>
      <c r="AD46" s="5">
        <f t="shared" si="56"/>
        <v>-7.100304387531466</v>
      </c>
      <c r="AE46" s="5">
        <f t="shared" si="20"/>
        <v>-0.13190324521551133</v>
      </c>
      <c r="AF46" s="3">
        <f t="shared" si="1"/>
        <v>-0.12676623390971287</v>
      </c>
      <c r="AG46" s="3">
        <f t="shared" si="2"/>
        <v>0.12216694873454514</v>
      </c>
      <c r="AH46" s="3">
        <f t="shared" si="3"/>
        <v>-0.6661657605557707</v>
      </c>
      <c r="AI46" s="3">
        <f t="shared" si="4"/>
        <v>-4.1286360565580935</v>
      </c>
      <c r="AJ46" s="3">
        <f t="shared" si="5"/>
        <v>-7.8162044256556769</v>
      </c>
      <c r="AK46" s="3">
        <f t="shared" si="6"/>
        <v>-8.2736392243270132</v>
      </c>
      <c r="AL46" s="3">
        <f t="shared" si="7"/>
        <v>-9.2572241398804209</v>
      </c>
      <c r="AM46" s="18">
        <f t="shared" si="8"/>
        <v>0.97275068666827735</v>
      </c>
      <c r="AN46" s="3">
        <f t="shared" si="9"/>
        <v>-1.0995169205779902</v>
      </c>
      <c r="AO46" s="3">
        <f t="shared" si="10"/>
        <v>-3.9618775381866058</v>
      </c>
      <c r="AP46" s="3">
        <f t="shared" si="11"/>
        <v>-6.3878528989389878</v>
      </c>
      <c r="AQ46" s="3">
        <f t="shared" si="12"/>
        <v>-10.587434948951802</v>
      </c>
      <c r="AR46" s="3">
        <f t="shared" si="13"/>
        <v>-9.0600398443879584</v>
      </c>
      <c r="AS46" s="3">
        <f t="shared" si="14"/>
        <v>-3.3766021403135653</v>
      </c>
      <c r="AT46" s="18">
        <f t="shared" si="21"/>
        <v>-1.0995169205779902</v>
      </c>
      <c r="AU46" s="18">
        <f t="shared" si="22"/>
        <v>-8.0770544795250032E-2</v>
      </c>
      <c r="AV46" s="18">
        <f t="shared" si="23"/>
        <v>3.2957117776308351</v>
      </c>
      <c r="AW46" s="18">
        <f t="shared" si="24"/>
        <v>2.2592168423808943</v>
      </c>
      <c r="AX46" s="18">
        <f t="shared" si="25"/>
        <v>2.7712305232961256</v>
      </c>
      <c r="AY46" s="18">
        <f t="shared" si="26"/>
        <v>0.78640062006094524</v>
      </c>
      <c r="AZ46" s="18">
        <f t="shared" si="27"/>
        <v>-5.8806219995668556</v>
      </c>
      <c r="BA46" t="str">
        <f t="shared" si="28"/>
        <v>BI-RUI-006LD</v>
      </c>
      <c r="BB46" t="str">
        <f t="shared" si="29"/>
        <v>BI-RUI-006LD</v>
      </c>
      <c r="BC46" t="str">
        <v>BI-RUI-C009LD</v>
      </c>
      <c r="BF46" t="str">
        <v>BI-RUI-P001LD</v>
      </c>
      <c r="BI46" t="str">
        <v>BI-RUI-C019LD</v>
      </c>
    </row>
    <row r="47" spans="1:61">
      <c r="A47" s="1">
        <v>504</v>
      </c>
      <c r="B47" t="s">
        <v>34</v>
      </c>
      <c r="C47" t="s">
        <v>46</v>
      </c>
      <c r="E47" s="3">
        <f t="shared" si="54"/>
        <v>63.811317828735056</v>
      </c>
      <c r="F47" s="3">
        <f t="shared" si="42"/>
        <v>70.641805151277879</v>
      </c>
      <c r="G47" s="3">
        <f t="shared" si="43"/>
        <v>70.661920023737281</v>
      </c>
      <c r="H47" s="5">
        <v>60.187482148002523</v>
      </c>
      <c r="I47" s="5">
        <v>60.699820268250257</v>
      </c>
      <c r="J47" s="5">
        <v>65.242201995154431</v>
      </c>
      <c r="K47" s="5">
        <v>60.311232612300962</v>
      </c>
      <c r="L47" s="5">
        <v>59.956381757263642</v>
      </c>
      <c r="M47" s="5">
        <v>58.955155581253628</v>
      </c>
      <c r="N47" s="5">
        <v>59.854507808523181</v>
      </c>
      <c r="O47" s="5">
        <v>60.889617859462653</v>
      </c>
      <c r="P47" s="5">
        <v>59.401514136212199</v>
      </c>
      <c r="Q47" s="5">
        <v>61.483551498317148</v>
      </c>
      <c r="R47" s="5">
        <v>65.875860304118319</v>
      </c>
      <c r="S47" s="5">
        <v>61.795929103615428</v>
      </c>
      <c r="T47" s="5">
        <v>60.981099187001007</v>
      </c>
      <c r="U47" s="5">
        <v>73.126543234073168</v>
      </c>
      <c r="V47" s="5">
        <v>69.146833073921513</v>
      </c>
      <c r="W47" s="5">
        <v>66.568326802411661</v>
      </c>
      <c r="X47" s="5">
        <v>76.963168897894633</v>
      </c>
      <c r="Y47" s="5">
        <v>75.721355909311555</v>
      </c>
      <c r="Z47" s="5">
        <v>68.163646450417502</v>
      </c>
      <c r="AA47" s="5">
        <v>65.6217800675917</v>
      </c>
      <c r="AB47" s="5">
        <v>74.692110514942343</v>
      </c>
      <c r="AC47" s="5">
        <f t="shared" si="55"/>
        <v>-6.8506021950022244</v>
      </c>
      <c r="AD47" s="5">
        <f t="shared" si="56"/>
        <v>-6.8304873225428224</v>
      </c>
      <c r="AE47" s="5">
        <f t="shared" si="20"/>
        <v>-2.0114872459402022E-2</v>
      </c>
      <c r="AF47" s="3">
        <f t="shared" si="1"/>
        <v>-5.0547198471519081</v>
      </c>
      <c r="AG47" s="3">
        <f t="shared" si="2"/>
        <v>1.3560770310473345</v>
      </c>
      <c r="AH47" s="3">
        <f t="shared" si="3"/>
        <v>0.45299367231098131</v>
      </c>
      <c r="AI47" s="3">
        <f t="shared" si="4"/>
        <v>-0.31237760529828051</v>
      </c>
      <c r="AJ47" s="3">
        <f t="shared" si="5"/>
        <v>-8.1657338869205063</v>
      </c>
      <c r="AK47" s="3">
        <f t="shared" si="6"/>
        <v>-9.1530291068998935</v>
      </c>
      <c r="AL47" s="3">
        <f t="shared" si="7"/>
        <v>-6.5284640645248402</v>
      </c>
      <c r="AM47" s="18">
        <f t="shared" si="8"/>
        <v>-0.51233812024773329</v>
      </c>
      <c r="AN47" s="3">
        <f t="shared" si="9"/>
        <v>-4.5423817269041749</v>
      </c>
      <c r="AO47" s="3">
        <f t="shared" si="10"/>
        <v>-1.0351100509394726</v>
      </c>
      <c r="AP47" s="3">
        <f t="shared" si="11"/>
        <v>-4.3923088058011714</v>
      </c>
      <c r="AQ47" s="3">
        <f t="shared" si="12"/>
        <v>-12.145444047072161</v>
      </c>
      <c r="AR47" s="3">
        <f t="shared" si="13"/>
        <v>-10.394842095482971</v>
      </c>
      <c r="AS47" s="3">
        <f t="shared" si="14"/>
        <v>2.5418663828258019</v>
      </c>
      <c r="AT47" s="18">
        <f t="shared" si="21"/>
        <v>-4.5423817269041749</v>
      </c>
      <c r="AU47" s="18">
        <f t="shared" si="22"/>
        <v>1.0012261760100145</v>
      </c>
      <c r="AV47" s="18">
        <f t="shared" si="23"/>
        <v>1.4881037232504539</v>
      </c>
      <c r="AW47" s="18">
        <f t="shared" si="24"/>
        <v>4.0799312005028909</v>
      </c>
      <c r="AX47" s="18">
        <f t="shared" si="25"/>
        <v>3.9797101601516545</v>
      </c>
      <c r="AY47" s="18">
        <f t="shared" si="26"/>
        <v>1.241812988583078</v>
      </c>
      <c r="AZ47" s="18">
        <f t="shared" si="27"/>
        <v>-9.0703304473506421</v>
      </c>
      <c r="BA47" t="str">
        <f t="shared" si="28"/>
        <v>BI-RUI-006LD</v>
      </c>
      <c r="BB47" t="str">
        <f t="shared" si="29"/>
        <v>BI-RUI-006LD</v>
      </c>
      <c r="BC47" t="str">
        <v>BI-RUI-C010LD</v>
      </c>
      <c r="BF47" t="str">
        <v>BI-RUI-P002LD</v>
      </c>
      <c r="BI47" t="str">
        <v>BI-RUI-C020LD</v>
      </c>
    </row>
    <row r="48" spans="1:61">
      <c r="A48" s="1">
        <v>378</v>
      </c>
      <c r="B48" t="s">
        <v>35</v>
      </c>
      <c r="C48" t="s">
        <v>46</v>
      </c>
      <c r="E48" s="3">
        <f t="shared" si="54"/>
        <v>65.699754608662289</v>
      </c>
      <c r="F48" s="3">
        <f t="shared" si="42"/>
        <v>73.203362423972877</v>
      </c>
      <c r="G48" s="3">
        <f t="shared" si="43"/>
        <v>75.411578336391344</v>
      </c>
      <c r="H48" s="5">
        <v>63.94426675722692</v>
      </c>
      <c r="I48" s="5">
        <v>61.695052677662908</v>
      </c>
      <c r="J48" s="5">
        <v>59.699259168465908</v>
      </c>
      <c r="K48" s="5">
        <v>61.114553123545498</v>
      </c>
      <c r="L48" s="5">
        <v>61.332635939310578</v>
      </c>
      <c r="M48" s="5">
        <v>59.279494127471999</v>
      </c>
      <c r="N48" s="5">
        <v>60.944624534307302</v>
      </c>
      <c r="O48" s="5">
        <v>62.62453585804947</v>
      </c>
      <c r="P48" s="5">
        <v>59.125242093799912</v>
      </c>
      <c r="Q48" s="5">
        <v>61.98664452808864</v>
      </c>
      <c r="R48" s="5">
        <v>75.512597554932569</v>
      </c>
      <c r="S48" s="5">
        <v>66.645347112029413</v>
      </c>
      <c r="T48" s="5">
        <v>62.031606212723389</v>
      </c>
      <c r="U48" s="5">
        <v>75.555873615660033</v>
      </c>
      <c r="V48" s="5">
        <v>74.406492319599408</v>
      </c>
      <c r="W48" s="5">
        <v>67.715114882179094</v>
      </c>
      <c r="X48" s="5">
        <v>78.25021260823253</v>
      </c>
      <c r="Y48" s="5">
        <v>80.239980410696347</v>
      </c>
      <c r="Z48" s="5">
        <v>70.757340781881751</v>
      </c>
      <c r="AA48" s="5">
        <v>65.230424340338928</v>
      </c>
      <c r="AB48" s="5">
        <v>80.123407685589015</v>
      </c>
      <c r="AC48" s="5">
        <f t="shared" si="55"/>
        <v>-9.7118237277290547</v>
      </c>
      <c r="AD48" s="5">
        <f t="shared" si="56"/>
        <v>-7.5036078153105876</v>
      </c>
      <c r="AE48" s="5">
        <f t="shared" si="20"/>
        <v>-2.208215912418467</v>
      </c>
      <c r="AF48" s="3">
        <f t="shared" si="1"/>
        <v>4.2450075887610126</v>
      </c>
      <c r="AG48" s="3">
        <f t="shared" si="2"/>
        <v>1.8350589960734993</v>
      </c>
      <c r="AH48" s="3">
        <f t="shared" si="3"/>
        <v>1.8193824405073897</v>
      </c>
      <c r="AI48" s="3">
        <f t="shared" si="4"/>
        <v>-4.658702583940773</v>
      </c>
      <c r="AJ48" s="3">
        <f t="shared" si="5"/>
        <v>-12.374886106876019</v>
      </c>
      <c r="AK48" s="3">
        <f t="shared" si="6"/>
        <v>-12.524865528517253</v>
      </c>
      <c r="AL48" s="3">
        <f t="shared" si="7"/>
        <v>-9.3660669037072637</v>
      </c>
      <c r="AM48" s="18">
        <f t="shared" si="8"/>
        <v>2.2492140795640125</v>
      </c>
      <c r="AN48" s="3">
        <f t="shared" si="9"/>
        <v>1.995793509197</v>
      </c>
      <c r="AO48" s="3">
        <f t="shared" si="10"/>
        <v>-1.6799113237421679</v>
      </c>
      <c r="AP48" s="3">
        <f t="shared" si="11"/>
        <v>-13.525953026843929</v>
      </c>
      <c r="AQ48" s="3">
        <f t="shared" si="12"/>
        <v>-13.524267402936644</v>
      </c>
      <c r="AR48" s="3">
        <f t="shared" si="13"/>
        <v>-10.535097726053436</v>
      </c>
      <c r="AS48" s="3">
        <f t="shared" si="14"/>
        <v>5.5269164415428236</v>
      </c>
      <c r="AT48" s="18">
        <f t="shared" si="21"/>
        <v>1.995793509197</v>
      </c>
      <c r="AU48" s="18">
        <f t="shared" si="22"/>
        <v>2.0531418118385787</v>
      </c>
      <c r="AV48" s="18">
        <f t="shared" si="23"/>
        <v>3.4992937642495576</v>
      </c>
      <c r="AW48" s="18">
        <f t="shared" si="24"/>
        <v>8.8672504429031562</v>
      </c>
      <c r="AX48" s="18">
        <f t="shared" si="25"/>
        <v>1.1493812960606249</v>
      </c>
      <c r="AY48" s="18">
        <f t="shared" si="26"/>
        <v>-1.9897678024638168</v>
      </c>
      <c r="AZ48" s="18">
        <f t="shared" si="27"/>
        <v>-14.892983345250087</v>
      </c>
      <c r="BA48" t="str">
        <f t="shared" si="28"/>
        <v>BI-RUI-006LD</v>
      </c>
      <c r="BB48" t="str">
        <f t="shared" si="29"/>
        <v>BI-RUI-006LD</v>
      </c>
      <c r="BC48" t="str">
        <v>BI-RUI-C011LD</v>
      </c>
      <c r="BF48" t="str">
        <v>BI-RUI-P003LD</v>
      </c>
      <c r="BI48" t="str">
        <v>BI-RUI-C021LD</v>
      </c>
    </row>
    <row r="49" spans="1:61">
      <c r="A49" s="1">
        <v>315</v>
      </c>
      <c r="B49" t="s">
        <v>36</v>
      </c>
      <c r="C49" t="s">
        <v>46</v>
      </c>
      <c r="E49" s="3">
        <f t="shared" si="54"/>
        <v>63.150692169539688</v>
      </c>
      <c r="F49" s="3">
        <f t="shared" si="42"/>
        <v>70.431667198423426</v>
      </c>
      <c r="G49" s="3">
        <f t="shared" si="43"/>
        <v>73.278535530304893</v>
      </c>
      <c r="H49" s="5">
        <v>60.514025455866609</v>
      </c>
      <c r="I49" s="5">
        <v>62.904841472796477</v>
      </c>
      <c r="J49" s="5">
        <v>62.791890086229223</v>
      </c>
      <c r="K49" s="5">
        <v>61.640268446733529</v>
      </c>
      <c r="L49" s="5">
        <v>63.531230052771981</v>
      </c>
      <c r="M49" s="5">
        <v>62.253531583931178</v>
      </c>
      <c r="N49" s="5">
        <v>62.866462865098271</v>
      </c>
      <c r="O49" s="5">
        <v>64.610079301022765</v>
      </c>
      <c r="P49" s="5">
        <v>60.191943761582323</v>
      </c>
      <c r="Q49" s="5">
        <v>62.389081286452587</v>
      </c>
      <c r="R49" s="5">
        <v>69.935519820615653</v>
      </c>
      <c r="S49" s="5">
        <v>63.292119082288103</v>
      </c>
      <c r="T49" s="5">
        <v>60.826970818699728</v>
      </c>
      <c r="U49" s="5">
        <v>71.674166244810635</v>
      </c>
      <c r="V49" s="5">
        <v>70.649614650265434</v>
      </c>
      <c r="W49" s="5">
        <v>66.65721865784549</v>
      </c>
      <c r="X49" s="5">
        <v>76.288533706198209</v>
      </c>
      <c r="Y49" s="5">
        <v>78.962446912984504</v>
      </c>
      <c r="Z49" s="5">
        <v>63.739916728118871</v>
      </c>
      <c r="AA49" s="5">
        <v>64.936095532719236</v>
      </c>
      <c r="AB49" s="5">
        <v>77.142942740249609</v>
      </c>
      <c r="AC49" s="5">
        <f t="shared" si="55"/>
        <v>-10.127843360765205</v>
      </c>
      <c r="AD49" s="5">
        <f t="shared" si="56"/>
        <v>-7.2809750288837378</v>
      </c>
      <c r="AE49" s="5">
        <f t="shared" si="20"/>
        <v>-2.8468683318814669</v>
      </c>
      <c r="AF49" s="3">
        <f t="shared" si="1"/>
        <v>-2.2778646303626147</v>
      </c>
      <c r="AG49" s="3">
        <f t="shared" si="2"/>
        <v>-0.61326313719764869</v>
      </c>
      <c r="AH49" s="3">
        <f t="shared" si="3"/>
        <v>2.6745191035159479</v>
      </c>
      <c r="AI49" s="3">
        <f t="shared" si="4"/>
        <v>-0.90303779583551602</v>
      </c>
      <c r="AJ49" s="3">
        <f t="shared" si="5"/>
        <v>-9.8226438315657063</v>
      </c>
      <c r="AK49" s="3">
        <f t="shared" si="6"/>
        <v>-12.305228255139014</v>
      </c>
      <c r="AL49" s="3">
        <f t="shared" si="7"/>
        <v>-13.403026012130738</v>
      </c>
      <c r="AM49" s="18">
        <f t="shared" si="8"/>
        <v>-2.3908160169298682</v>
      </c>
      <c r="AN49" s="3">
        <f t="shared" si="9"/>
        <v>0.11295138656725356</v>
      </c>
      <c r="AO49" s="3">
        <f t="shared" si="10"/>
        <v>-1.7436164359244941</v>
      </c>
      <c r="AP49" s="3">
        <f t="shared" si="11"/>
        <v>-7.546438534163066</v>
      </c>
      <c r="AQ49" s="3">
        <f t="shared" si="12"/>
        <v>-10.847195426110908</v>
      </c>
      <c r="AR49" s="3">
        <f t="shared" si="13"/>
        <v>-9.6313150483527181</v>
      </c>
      <c r="AS49" s="3">
        <f t="shared" si="14"/>
        <v>-1.1961788046003647</v>
      </c>
      <c r="AT49" s="18">
        <f t="shared" si="21"/>
        <v>0.11295138656725356</v>
      </c>
      <c r="AU49" s="18">
        <f t="shared" si="22"/>
        <v>1.2776984688408035</v>
      </c>
      <c r="AV49" s="18">
        <f t="shared" si="23"/>
        <v>4.418135539440442</v>
      </c>
      <c r="AW49" s="18">
        <f t="shared" si="24"/>
        <v>6.64340073832755</v>
      </c>
      <c r="AX49" s="18">
        <f t="shared" si="25"/>
        <v>1.0245515945452013</v>
      </c>
      <c r="AY49" s="18">
        <f t="shared" si="26"/>
        <v>-2.6739132067862954</v>
      </c>
      <c r="AZ49" s="18">
        <f t="shared" si="27"/>
        <v>-12.206847207530373</v>
      </c>
      <c r="BA49" t="str">
        <f t="shared" si="28"/>
        <v>BI-RUI-006LD</v>
      </c>
      <c r="BB49" t="b">
        <f t="shared" si="29"/>
        <v>0</v>
      </c>
      <c r="BC49" t="str">
        <v>BI-RUI-C015LD</v>
      </c>
      <c r="BF49" t="str">
        <v>BI-RUI-P004LD</v>
      </c>
      <c r="BI49" t="str">
        <v>BI-RUI-C022LD</v>
      </c>
    </row>
    <row r="50" spans="1:61">
      <c r="A50" s="1">
        <v>66</v>
      </c>
      <c r="B50" t="s">
        <v>37</v>
      </c>
      <c r="C50" t="s">
        <v>46</v>
      </c>
      <c r="E50" s="3">
        <f t="shared" si="54"/>
        <v>65.146237495025915</v>
      </c>
      <c r="F50" s="3">
        <f t="shared" si="42"/>
        <v>73.887258826990433</v>
      </c>
      <c r="G50" s="3">
        <f t="shared" si="43"/>
        <v>73.011405571689195</v>
      </c>
      <c r="H50" s="5">
        <v>63.608521165649883</v>
      </c>
      <c r="I50" s="5">
        <v>69.083517195747405</v>
      </c>
      <c r="J50" s="5">
        <v>67.033618635535959</v>
      </c>
      <c r="K50" s="5">
        <v>63.248343863837221</v>
      </c>
      <c r="L50" s="5">
        <v>68.645187308076729</v>
      </c>
      <c r="M50" s="5">
        <v>66.145217984806479</v>
      </c>
      <c r="N50" s="5">
        <v>63.67413754886239</v>
      </c>
      <c r="O50" s="5">
        <v>70.082712079916121</v>
      </c>
      <c r="P50" s="5">
        <v>66.448822310050105</v>
      </c>
      <c r="Q50" s="5">
        <v>64.91049252481217</v>
      </c>
      <c r="R50" s="5">
        <v>73.633215934784204</v>
      </c>
      <c r="S50" s="5">
        <v>70.699609234479169</v>
      </c>
      <c r="T50" s="5">
        <v>64.275301305941298</v>
      </c>
      <c r="U50" s="5">
        <v>77.160860719377908</v>
      </c>
      <c r="V50" s="5">
        <v>73.302898874111605</v>
      </c>
      <c r="W50" s="5">
        <v>67.815848172873558</v>
      </c>
      <c r="X50" s="5">
        <v>78.090427744774061</v>
      </c>
      <c r="Y50" s="5">
        <v>77.883379028129497</v>
      </c>
      <c r="Z50" s="5">
        <v>66.368868085902932</v>
      </c>
      <c r="AA50" s="5">
        <v>67.922934766939804</v>
      </c>
      <c r="AB50" s="5">
        <v>75.036285169204319</v>
      </c>
      <c r="AC50" s="5">
        <f t="shared" si="55"/>
        <v>-7.8651680766632808</v>
      </c>
      <c r="AD50" s="5">
        <f t="shared" si="56"/>
        <v>-8.741021331964518</v>
      </c>
      <c r="AE50" s="5">
        <f t="shared" si="20"/>
        <v>0.87585325530123725</v>
      </c>
      <c r="AF50" s="3">
        <f t="shared" si="1"/>
        <v>-3.4250974698860759</v>
      </c>
      <c r="AG50" s="3">
        <f t="shared" si="2"/>
        <v>-2.8968741209692581</v>
      </c>
      <c r="AH50" s="3">
        <f t="shared" si="3"/>
        <v>-2.7746847611877143</v>
      </c>
      <c r="AI50" s="3">
        <f t="shared" si="4"/>
        <v>-5.7891167096669989</v>
      </c>
      <c r="AJ50" s="3">
        <f t="shared" si="5"/>
        <v>-9.0275975681703073</v>
      </c>
      <c r="AK50" s="3">
        <f t="shared" si="6"/>
        <v>-10.067530855255939</v>
      </c>
      <c r="AL50" s="3">
        <f t="shared" si="7"/>
        <v>-8.6674170833013875</v>
      </c>
      <c r="AM50" s="18">
        <f t="shared" si="8"/>
        <v>-5.4749960300975218</v>
      </c>
      <c r="AN50" s="3">
        <f t="shared" si="9"/>
        <v>2.0498985602114459</v>
      </c>
      <c r="AO50" s="3">
        <f t="shared" si="10"/>
        <v>-6.4085745310537305</v>
      </c>
      <c r="AP50" s="3">
        <f t="shared" si="11"/>
        <v>-8.7227234099720334</v>
      </c>
      <c r="AQ50" s="3">
        <f t="shared" si="12"/>
        <v>-12.88555941343661</v>
      </c>
      <c r="AR50" s="3">
        <f t="shared" si="13"/>
        <v>-10.274579571900503</v>
      </c>
      <c r="AS50" s="3">
        <f t="shared" si="14"/>
        <v>-1.554066681036872</v>
      </c>
      <c r="AT50" s="18">
        <f t="shared" si="21"/>
        <v>2.0498985602114459</v>
      </c>
      <c r="AU50" s="18">
        <f t="shared" si="22"/>
        <v>2.4999693232702498</v>
      </c>
      <c r="AV50" s="18">
        <f t="shared" si="23"/>
        <v>3.6338897698660162</v>
      </c>
      <c r="AW50" s="18">
        <f t="shared" si="24"/>
        <v>2.9336067003050346</v>
      </c>
      <c r="AX50" s="18">
        <f t="shared" si="25"/>
        <v>3.8579618452663027</v>
      </c>
      <c r="AY50" s="18">
        <f t="shared" si="26"/>
        <v>0.20704871664456448</v>
      </c>
      <c r="AZ50" s="18">
        <f t="shared" si="27"/>
        <v>-7.1133504022645155</v>
      </c>
      <c r="BA50" t="str">
        <f t="shared" si="28"/>
        <v>BI-RUI-006LD</v>
      </c>
      <c r="BB50" t="str">
        <f t="shared" si="29"/>
        <v>BI-RUI-006LD</v>
      </c>
      <c r="BC50" t="str">
        <v>BI-RUI-C017LD</v>
      </c>
      <c r="BF50" t="str">
        <v>BI-RUI-P005LD</v>
      </c>
      <c r="BI50" t="str">
        <v>BI-RUI-C030LD</v>
      </c>
    </row>
    <row r="51" spans="1:61">
      <c r="A51" s="1">
        <v>690</v>
      </c>
      <c r="B51" t="s">
        <v>38</v>
      </c>
      <c r="C51" t="s">
        <v>46</v>
      </c>
      <c r="E51" s="3">
        <f t="shared" si="54"/>
        <v>64.425134507170213</v>
      </c>
      <c r="F51" s="3">
        <f t="shared" si="42"/>
        <v>71.332030618566165</v>
      </c>
      <c r="G51" s="3">
        <f t="shared" si="43"/>
        <v>70.589033151574668</v>
      </c>
      <c r="H51" s="5">
        <v>61.503458415168453</v>
      </c>
      <c r="I51" s="5">
        <v>64.648857542220128</v>
      </c>
      <c r="J51" s="5">
        <v>62.622096898055077</v>
      </c>
      <c r="K51" s="5">
        <v>60.88400629419472</v>
      </c>
      <c r="L51" s="5">
        <v>63.589288658459708</v>
      </c>
      <c r="M51" s="5">
        <v>64.966996193898382</v>
      </c>
      <c r="N51" s="5">
        <v>61.007159414109537</v>
      </c>
      <c r="O51" s="5">
        <v>66.603166957032386</v>
      </c>
      <c r="P51" s="5">
        <v>63.204758591551098</v>
      </c>
      <c r="Q51" s="5">
        <v>62.450428714243593</v>
      </c>
      <c r="R51" s="5">
        <v>68.481683938725936</v>
      </c>
      <c r="S51" s="5">
        <v>62.850899853623559</v>
      </c>
      <c r="T51" s="5">
        <v>67.15661536403212</v>
      </c>
      <c r="U51" s="5">
        <v>74.316787039520165</v>
      </c>
      <c r="V51" s="5">
        <v>69.903424218912832</v>
      </c>
      <c r="W51" s="5">
        <v>65.380333164163233</v>
      </c>
      <c r="X51" s="5">
        <v>76.358123978633628</v>
      </c>
      <c r="Y51" s="5">
        <v>74.882616080397867</v>
      </c>
      <c r="Z51" s="5">
        <v>67.063237339410946</v>
      </c>
      <c r="AA51" s="5">
        <v>69.057070783633108</v>
      </c>
      <c r="AB51" s="5">
        <v>74.86028466798291</v>
      </c>
      <c r="AC51" s="5">
        <f t="shared" si="55"/>
        <v>-6.1638986444044548</v>
      </c>
      <c r="AD51" s="5">
        <f t="shared" si="56"/>
        <v>-6.9068961113959517</v>
      </c>
      <c r="AE51" s="5">
        <f t="shared" si="20"/>
        <v>0.74299746699149694</v>
      </c>
      <c r="AF51" s="3">
        <f t="shared" si="1"/>
        <v>-1.1186384828866238</v>
      </c>
      <c r="AG51" s="3">
        <f t="shared" si="2"/>
        <v>-4.0829898997036622</v>
      </c>
      <c r="AH51" s="3">
        <f t="shared" si="3"/>
        <v>-2.1975991774415604</v>
      </c>
      <c r="AI51" s="3">
        <f t="shared" si="4"/>
        <v>-0.4004711393799667</v>
      </c>
      <c r="AJ51" s="3">
        <f t="shared" si="5"/>
        <v>-2.7468088548807117</v>
      </c>
      <c r="AK51" s="3">
        <f t="shared" si="6"/>
        <v>-9.5022829162346341</v>
      </c>
      <c r="AL51" s="3">
        <f t="shared" si="7"/>
        <v>-7.7970473285719635</v>
      </c>
      <c r="AM51" s="18">
        <f t="shared" si="8"/>
        <v>-3.1453991270516752</v>
      </c>
      <c r="AN51" s="3">
        <f t="shared" si="9"/>
        <v>2.0267606441650514</v>
      </c>
      <c r="AO51" s="3">
        <f t="shared" si="10"/>
        <v>-5.5960075429228482</v>
      </c>
      <c r="AP51" s="3">
        <f t="shared" si="11"/>
        <v>-6.0312552244823436</v>
      </c>
      <c r="AQ51" s="3">
        <f t="shared" si="12"/>
        <v>-7.1601716754880442</v>
      </c>
      <c r="AR51" s="3">
        <f t="shared" si="13"/>
        <v>-10.977790814470396</v>
      </c>
      <c r="AS51" s="3">
        <f t="shared" si="14"/>
        <v>-1.9938334442221617</v>
      </c>
      <c r="AT51" s="18">
        <f t="shared" si="21"/>
        <v>2.0267606441650514</v>
      </c>
      <c r="AU51" s="18">
        <f t="shared" si="22"/>
        <v>-1.3777075354386739</v>
      </c>
      <c r="AV51" s="18">
        <f t="shared" si="23"/>
        <v>3.3984083654812878</v>
      </c>
      <c r="AW51" s="18">
        <f t="shared" si="24"/>
        <v>5.6307840851023769</v>
      </c>
      <c r="AX51" s="18">
        <f t="shared" si="25"/>
        <v>4.4133628206073325</v>
      </c>
      <c r="AY51" s="18">
        <f t="shared" si="26"/>
        <v>1.4755078982357617</v>
      </c>
      <c r="AZ51" s="18">
        <f t="shared" si="27"/>
        <v>-5.8032138843498018</v>
      </c>
      <c r="BA51" t="str">
        <f t="shared" si="28"/>
        <v>BI-RUI-006LD</v>
      </c>
      <c r="BB51" t="str">
        <f t="shared" si="29"/>
        <v>BI-RUI-006LD</v>
      </c>
      <c r="BC51" t="str">
        <v>BI-RUI-C018LD</v>
      </c>
      <c r="BF51" t="str">
        <v>BI-RUI-P006LD</v>
      </c>
      <c r="BI51" t="str">
        <v>BI-RUI-C031LD</v>
      </c>
    </row>
    <row r="52" spans="1:61">
      <c r="A52" s="1">
        <v>628</v>
      </c>
      <c r="B52" t="s">
        <v>39</v>
      </c>
      <c r="C52" t="s">
        <v>46</v>
      </c>
      <c r="E52" s="3">
        <f t="shared" si="54"/>
        <v>65.64705331075865</v>
      </c>
      <c r="F52" s="3">
        <f t="shared" si="42"/>
        <v>71.846137817459251</v>
      </c>
      <c r="G52" s="3">
        <f t="shared" si="43"/>
        <v>71.513034233511434</v>
      </c>
      <c r="H52" s="5">
        <v>61.308824278725012</v>
      </c>
      <c r="I52" s="5">
        <v>64.312401424770599</v>
      </c>
      <c r="J52" s="5">
        <v>60.538526948993827</v>
      </c>
      <c r="K52" s="5">
        <v>63.677748903652983</v>
      </c>
      <c r="L52" s="5">
        <v>67.227886478294835</v>
      </c>
      <c r="M52" s="5">
        <v>63.825406860757766</v>
      </c>
      <c r="N52" s="5">
        <v>62.430934147774877</v>
      </c>
      <c r="O52" s="5">
        <v>62.11379364312662</v>
      </c>
      <c r="P52" s="5">
        <v>69.242081158435013</v>
      </c>
      <c r="Q52" s="5">
        <v>63.701659401120523</v>
      </c>
      <c r="R52" s="5">
        <v>69.866253784095136</v>
      </c>
      <c r="S52" s="5">
        <v>64.827341631288078</v>
      </c>
      <c r="T52" s="5">
        <v>63.774440916818982</v>
      </c>
      <c r="U52" s="5">
        <v>74.204108455506926</v>
      </c>
      <c r="V52" s="5">
        <v>71.404210517288917</v>
      </c>
      <c r="W52" s="5">
        <v>67.627600370711434</v>
      </c>
      <c r="X52" s="5">
        <v>77.077504694869063</v>
      </c>
      <c r="Y52" s="5">
        <v>75.778472233746044</v>
      </c>
      <c r="Z52" s="5">
        <v>69.884330440059188</v>
      </c>
      <c r="AA52" s="5">
        <v>70.181713746388098</v>
      </c>
      <c r="AB52" s="5">
        <v>75.124719723430289</v>
      </c>
      <c r="AC52" s="5">
        <f t="shared" si="55"/>
        <v>-5.865980922752783</v>
      </c>
      <c r="AD52" s="5">
        <f t="shared" si="56"/>
        <v>-6.1990845067006006</v>
      </c>
      <c r="AE52" s="5">
        <f t="shared" si="20"/>
        <v>0.33310358394781758</v>
      </c>
      <c r="AF52" s="3">
        <f t="shared" si="1"/>
        <v>0.7702973297311857</v>
      </c>
      <c r="AG52" s="3">
        <f t="shared" si="2"/>
        <v>-0.14765795710478358</v>
      </c>
      <c r="AH52" s="3">
        <f t="shared" si="3"/>
        <v>-6.8111470106601359</v>
      </c>
      <c r="AI52" s="3">
        <f t="shared" si="4"/>
        <v>-1.1256822301675555</v>
      </c>
      <c r="AJ52" s="3">
        <f t="shared" si="5"/>
        <v>-7.6297696004699347</v>
      </c>
      <c r="AK52" s="3">
        <f t="shared" si="6"/>
        <v>-8.1508718630346095</v>
      </c>
      <c r="AL52" s="3">
        <f t="shared" si="7"/>
        <v>-5.2403892833711012</v>
      </c>
      <c r="AM52" s="18">
        <f t="shared" si="8"/>
        <v>-3.0035771460455862</v>
      </c>
      <c r="AN52" s="3">
        <f t="shared" si="9"/>
        <v>3.7738744757767719</v>
      </c>
      <c r="AO52" s="3">
        <f t="shared" si="10"/>
        <v>0.3171405046482576</v>
      </c>
      <c r="AP52" s="3">
        <f t="shared" si="11"/>
        <v>-6.164594382974613</v>
      </c>
      <c r="AQ52" s="3">
        <f t="shared" si="12"/>
        <v>-10.429667538687944</v>
      </c>
      <c r="AR52" s="3">
        <f t="shared" si="13"/>
        <v>-9.4499043241576288</v>
      </c>
      <c r="AS52" s="3">
        <f t="shared" si="14"/>
        <v>-0.29738330632891063</v>
      </c>
      <c r="AT52" s="18">
        <f t="shared" si="21"/>
        <v>3.7738744757767719</v>
      </c>
      <c r="AU52" s="18">
        <f t="shared" si="22"/>
        <v>3.4024796175370682</v>
      </c>
      <c r="AV52" s="18">
        <f t="shared" si="23"/>
        <v>-7.1282875153083936</v>
      </c>
      <c r="AW52" s="18">
        <f t="shared" si="24"/>
        <v>5.0389121528070575</v>
      </c>
      <c r="AX52" s="18">
        <f t="shared" si="25"/>
        <v>2.7998979382180096</v>
      </c>
      <c r="AY52" s="18">
        <f t="shared" si="26"/>
        <v>1.2990324611230193</v>
      </c>
      <c r="AZ52" s="18">
        <f t="shared" si="27"/>
        <v>-4.9430059770421906</v>
      </c>
      <c r="BA52" t="str">
        <f t="shared" si="28"/>
        <v>BI-RUI-006LD</v>
      </c>
      <c r="BB52" t="str">
        <f t="shared" si="29"/>
        <v>BI-RUI-006LD</v>
      </c>
      <c r="BC52" t="str">
        <v>BI-RUI-C019LD</v>
      </c>
      <c r="BF52" t="str">
        <v>BI-RUI-P007LD</v>
      </c>
      <c r="BI52" t="str">
        <v>BI-RUI-C032LD</v>
      </c>
    </row>
    <row r="53" spans="1:61">
      <c r="A53" s="1">
        <v>567</v>
      </c>
      <c r="B53" t="s">
        <v>40</v>
      </c>
      <c r="C53" t="s">
        <v>46</v>
      </c>
      <c r="E53" s="3">
        <f t="shared" si="54"/>
        <v>66.483606140519754</v>
      </c>
      <c r="F53" s="3">
        <f t="shared" si="42"/>
        <v>71.193308165444549</v>
      </c>
      <c r="G53" s="3">
        <f t="shared" si="43"/>
        <v>70.718338099525411</v>
      </c>
      <c r="H53" s="5">
        <v>66.336861256108463</v>
      </c>
      <c r="I53" s="5">
        <v>60.952856584649041</v>
      </c>
      <c r="J53" s="5">
        <v>58.685278914089771</v>
      </c>
      <c r="K53" s="5">
        <v>64.576183871889569</v>
      </c>
      <c r="L53" s="5">
        <v>63.58992956534243</v>
      </c>
      <c r="M53" s="5">
        <v>68.016165810421413</v>
      </c>
      <c r="N53" s="5">
        <v>62.146372203934661</v>
      </c>
      <c r="O53" s="5">
        <v>61.465857713303578</v>
      </c>
      <c r="P53" s="5">
        <v>58.413390247979073</v>
      </c>
      <c r="Q53" s="5">
        <v>66.604308212814075</v>
      </c>
      <c r="R53" s="5">
        <v>67.50587994904825</v>
      </c>
      <c r="S53" s="5">
        <v>62.413878213556593</v>
      </c>
      <c r="T53" s="5">
        <v>66.000199807085878</v>
      </c>
      <c r="U53" s="5">
        <v>74.481051653910825</v>
      </c>
      <c r="V53" s="5">
        <v>68.681126081846685</v>
      </c>
      <c r="W53" s="5">
        <v>68.334445129804195</v>
      </c>
      <c r="X53" s="5">
        <v>76.975914311587957</v>
      </c>
      <c r="Y53" s="5">
        <v>75.359774371242253</v>
      </c>
      <c r="Z53" s="5">
        <v>68.431748339861883</v>
      </c>
      <c r="AA53" s="5">
        <v>65.646450957902886</v>
      </c>
      <c r="AB53" s="5">
        <v>74.961908911690657</v>
      </c>
      <c r="AC53" s="5">
        <f t="shared" si="55"/>
        <v>-4.2347319590056571</v>
      </c>
      <c r="AD53" s="5">
        <f t="shared" si="56"/>
        <v>-4.7097020249247947</v>
      </c>
      <c r="AE53" s="5">
        <f t="shared" si="20"/>
        <v>0.4749700659191376</v>
      </c>
      <c r="AF53" s="3">
        <f t="shared" si="1"/>
        <v>7.6515823420186919</v>
      </c>
      <c r="AG53" s="3">
        <f t="shared" si="2"/>
        <v>-3.4399819385318438</v>
      </c>
      <c r="AH53" s="3">
        <f t="shared" si="3"/>
        <v>3.7329819559555872</v>
      </c>
      <c r="AI53" s="3">
        <f t="shared" si="4"/>
        <v>4.1904299992574821</v>
      </c>
      <c r="AJ53" s="3">
        <f t="shared" si="5"/>
        <v>-2.6809262747608074</v>
      </c>
      <c r="AK53" s="3">
        <f t="shared" si="6"/>
        <v>-7.0253292414380581</v>
      </c>
      <c r="AL53" s="3">
        <f t="shared" si="7"/>
        <v>-6.5301605718287732</v>
      </c>
      <c r="AM53" s="18">
        <f t="shared" si="8"/>
        <v>5.3840046714594223</v>
      </c>
      <c r="AN53" s="3">
        <f t="shared" si="9"/>
        <v>2.2675776705592696</v>
      </c>
      <c r="AO53" s="3">
        <f t="shared" si="10"/>
        <v>0.68051449063108294</v>
      </c>
      <c r="AP53" s="3">
        <f t="shared" si="11"/>
        <v>-0.90157173623417464</v>
      </c>
      <c r="AQ53" s="3">
        <f t="shared" si="12"/>
        <v>-8.4808518468249474</v>
      </c>
      <c r="AR53" s="3">
        <f t="shared" si="13"/>
        <v>-8.6414691817837621</v>
      </c>
      <c r="AS53" s="3">
        <f t="shared" si="14"/>
        <v>2.7852973819589977</v>
      </c>
      <c r="AT53" s="18">
        <f t="shared" si="21"/>
        <v>2.2675776705592696</v>
      </c>
      <c r="AU53" s="18">
        <f t="shared" si="22"/>
        <v>-4.4262362450789823</v>
      </c>
      <c r="AV53" s="18">
        <f t="shared" si="23"/>
        <v>3.0524674653245043</v>
      </c>
      <c r="AW53" s="18">
        <f t="shared" si="24"/>
        <v>5.0920017354916567</v>
      </c>
      <c r="AX53" s="18">
        <f t="shared" si="25"/>
        <v>5.7999255720641401</v>
      </c>
      <c r="AY53" s="18">
        <f t="shared" si="26"/>
        <v>1.616139940345704</v>
      </c>
      <c r="AZ53" s="18">
        <f t="shared" si="27"/>
        <v>-9.3154579537877709</v>
      </c>
      <c r="BA53" t="str">
        <f t="shared" si="28"/>
        <v>BI-RUI-006LD</v>
      </c>
      <c r="BB53" t="str">
        <f t="shared" si="29"/>
        <v>BI-RUI-006LD</v>
      </c>
      <c r="BC53" t="str">
        <v>BI-RUI-C020LD</v>
      </c>
      <c r="BF53" t="str">
        <v>BI-RUI-P008LD</v>
      </c>
      <c r="BI53" t="str">
        <v>BI-RUI-C033LD</v>
      </c>
    </row>
    <row r="54" spans="1:61" s="12" customFormat="1" ht="15.75" thickBot="1">
      <c r="A54" s="1">
        <v>129</v>
      </c>
      <c r="B54" s="12" t="s">
        <v>41</v>
      </c>
      <c r="C54" s="12" t="s">
        <v>46</v>
      </c>
      <c r="D54"/>
      <c r="E54" s="3">
        <f t="shared" si="54"/>
        <v>65.764600913216142</v>
      </c>
      <c r="F54" s="3">
        <f t="shared" si="42"/>
        <v>71.754566834438492</v>
      </c>
      <c r="G54" s="3">
        <f t="shared" si="43"/>
        <v>71.427214789493391</v>
      </c>
      <c r="H54" s="5">
        <v>62.377275623956344</v>
      </c>
      <c r="I54" s="5">
        <v>62.693901123143178</v>
      </c>
      <c r="J54" s="5">
        <v>57.978322479671021</v>
      </c>
      <c r="K54" s="5">
        <v>63.679952317292113</v>
      </c>
      <c r="L54" s="5">
        <v>62.302261097959288</v>
      </c>
      <c r="M54" s="5">
        <v>59.717987294620727</v>
      </c>
      <c r="N54" s="5">
        <v>67.655983033175545</v>
      </c>
      <c r="O54" s="5">
        <v>72.535429097829962</v>
      </c>
      <c r="P54" s="5">
        <v>64.034762482434431</v>
      </c>
      <c r="Q54" s="5">
        <v>65.027405466529359</v>
      </c>
      <c r="R54" s="5">
        <v>69.445060227539187</v>
      </c>
      <c r="S54" s="5">
        <v>69.604050779305808</v>
      </c>
      <c r="T54" s="5">
        <v>62.867083956646397</v>
      </c>
      <c r="U54" s="5">
        <v>75.789468338194709</v>
      </c>
      <c r="V54" s="5">
        <v>71.565989369103676</v>
      </c>
      <c r="W54" s="5">
        <v>68.383843047675356</v>
      </c>
      <c r="X54" s="5">
        <v>74.871846877678948</v>
      </c>
      <c r="Y54" s="5">
        <v>75.872152812622943</v>
      </c>
      <c r="Z54" s="5">
        <v>66.52822223821552</v>
      </c>
      <c r="AA54" s="5">
        <v>67.729835413099096</v>
      </c>
      <c r="AB54" s="5">
        <v>74.915181766685649</v>
      </c>
      <c r="AC54" s="5">
        <f>E54-G54</f>
        <v>-5.6626138762772484</v>
      </c>
      <c r="AD54" s="5">
        <f>E54-F54</f>
        <v>-5.9899659212223497</v>
      </c>
      <c r="AE54" s="5">
        <f t="shared" si="20"/>
        <v>0.32735204494510128</v>
      </c>
      <c r="AF54" s="3">
        <f t="shared" si="1"/>
        <v>4.398953144285322</v>
      </c>
      <c r="AG54" s="3">
        <f t="shared" si="2"/>
        <v>3.9619650226713858</v>
      </c>
      <c r="AH54" s="3">
        <f t="shared" si="3"/>
        <v>3.6212205507411142</v>
      </c>
      <c r="AI54" s="3">
        <f t="shared" si="4"/>
        <v>-4.5766453127764493</v>
      </c>
      <c r="AJ54" s="3">
        <f t="shared" si="5"/>
        <v>-8.6989054124572789</v>
      </c>
      <c r="AK54" s="3">
        <f t="shared" si="6"/>
        <v>-7.4883097649475872</v>
      </c>
      <c r="AL54" s="3">
        <f t="shared" si="7"/>
        <v>-8.386959528470129</v>
      </c>
      <c r="AM54" s="18">
        <f t="shared" si="8"/>
        <v>-0.31662549918683425</v>
      </c>
      <c r="AN54" s="3">
        <f t="shared" si="9"/>
        <v>4.7155786434721563</v>
      </c>
      <c r="AO54" s="3">
        <f t="shared" si="10"/>
        <v>-4.8794460646544167</v>
      </c>
      <c r="AP54" s="3">
        <f t="shared" si="11"/>
        <v>-4.4176547610098282</v>
      </c>
      <c r="AQ54" s="3">
        <f t="shared" si="12"/>
        <v>-12.922384381548312</v>
      </c>
      <c r="AR54" s="3">
        <f t="shared" si="13"/>
        <v>-6.488003830003592</v>
      </c>
      <c r="AS54" s="3">
        <f t="shared" si="14"/>
        <v>-1.2016131748835761</v>
      </c>
      <c r="AT54" s="18">
        <f t="shared" si="21"/>
        <v>4.7155786434721563</v>
      </c>
      <c r="AU54" s="18">
        <f t="shared" si="22"/>
        <v>2.5842738033385615</v>
      </c>
      <c r="AV54" s="18">
        <f t="shared" si="23"/>
        <v>8.5006666153955308</v>
      </c>
      <c r="AW54" s="18">
        <f t="shared" si="24"/>
        <v>-0.15899055176662102</v>
      </c>
      <c r="AX54" s="18">
        <f t="shared" si="25"/>
        <v>4.2234789690910333</v>
      </c>
      <c r="AY54" s="18">
        <f t="shared" si="26"/>
        <v>-1.0003059349439951</v>
      </c>
      <c r="AZ54" s="18">
        <f t="shared" si="27"/>
        <v>-7.1853463535865529</v>
      </c>
      <c r="BA54" t="str">
        <f t="shared" si="28"/>
        <v>BI-RUI-006LD</v>
      </c>
      <c r="BB54" t="str">
        <f t="shared" si="29"/>
        <v>BI-RUI-006LD</v>
      </c>
      <c r="BC54" s="12" t="str">
        <v>BI-RUI-C021LD</v>
      </c>
      <c r="BF54" s="12" t="str">
        <v>BI-RUI-P009LD</v>
      </c>
      <c r="BI54" s="12" t="str">
        <v>BI-RUI-C034LD</v>
      </c>
    </row>
    <row r="55" spans="1:61" ht="15.75" thickBot="1">
      <c r="A55" s="21"/>
      <c r="B55" s="22" t="s">
        <v>137</v>
      </c>
      <c r="C55" s="23" t="str">
        <f>C43</f>
        <v>BI-RUI-006LD</v>
      </c>
      <c r="D55" s="23">
        <f>D43</f>
        <v>0</v>
      </c>
      <c r="E55" s="34" cm="1">
        <f t="array" ref="E55">10*LOG(AVERAGE(10^(E43:E54/10)))</f>
        <v>64.834205896457263</v>
      </c>
      <c r="F55" s="35" cm="1">
        <f t="array" ref="F55">10*LOG(AVERAGE(10^(F43:F54/10)))</f>
        <v>71.527901867242093</v>
      </c>
      <c r="G55" s="36" cm="1">
        <f t="array" ref="G55">10*LOG(AVERAGE(10^(G43:G54/10)))</f>
        <v>71.887132734107752</v>
      </c>
      <c r="H55" s="34" cm="1">
        <f t="array" ref="H55">10*LOG(AVERAGE(10^(H43:H54/10)))</f>
        <v>62.490738261014592</v>
      </c>
      <c r="I55" s="35" cm="1">
        <f t="array" ref="I55">10*LOG(AVERAGE(10^(I43:I54/10)))</f>
        <v>63.407006185135401</v>
      </c>
      <c r="J55" s="36" cm="1">
        <f t="array" ref="J55">10*LOG(AVERAGE(10^(J43:J54/10)))</f>
        <v>62.124951349383352</v>
      </c>
      <c r="K55" s="34" cm="1">
        <f t="array" ref="K55">10*LOG(AVERAGE(10^(K43:K54/10)))</f>
        <v>62.21051177626417</v>
      </c>
      <c r="L55" s="35" cm="1">
        <f t="array" ref="L55">10*LOG(AVERAGE(10^(L43:L54/10)))</f>
        <v>63.858683351791882</v>
      </c>
      <c r="M55" s="36" cm="1">
        <f t="array" ref="M55">10*LOG(AVERAGE(10^(M43:M54/10)))</f>
        <v>62.961606884102153</v>
      </c>
      <c r="N55" s="34" cm="1">
        <f t="array" ref="N55">10*LOG(AVERAGE(10^(N43:N54/10)))</f>
        <v>62.759986591131316</v>
      </c>
      <c r="O55" s="35" cm="1">
        <f t="array" ref="O55">10*LOG(AVERAGE(10^(O43:O54/10)))</f>
        <v>66.157828103132744</v>
      </c>
      <c r="P55" s="36" cm="1">
        <f t="array" ref="P55">10*LOG(AVERAGE(10^(P43:P54/10)))</f>
        <v>63.135494926539522</v>
      </c>
      <c r="Q55" s="34" cm="1">
        <f t="array" ref="Q55">10*LOG(AVERAGE(10^(Q43:Q54/10)))</f>
        <v>63.557461016282382</v>
      </c>
      <c r="R55" s="35" cm="1">
        <f t="array" ref="R55">10*LOG(AVERAGE(10^(R43:R54/10)))</f>
        <v>70.270300399356799</v>
      </c>
      <c r="S55" s="36" cm="1">
        <f t="array" ref="S55">10*LOG(AVERAGE(10^(S43:S54/10)))</f>
        <v>65.929325460751031</v>
      </c>
      <c r="T55" s="34" cm="1">
        <f t="array" ref="T55">10*LOG(AVERAGE(10^(T43:T54/10)))</f>
        <v>63.574775654470287</v>
      </c>
      <c r="U55" s="35" cm="1">
        <f t="array" ref="U55">10*LOG(AVERAGE(10^(U43:U54/10)))</f>
        <v>74.22365179267743</v>
      </c>
      <c r="V55" s="36" cm="1">
        <f t="array" ref="V55">10*LOG(AVERAGE(10^(V43:V54/10)))</f>
        <v>71.027073453723531</v>
      </c>
      <c r="W55" s="34" cm="1">
        <f t="array" ref="W55">10*LOG(AVERAGE(10^(W43:W54/10)))</f>
        <v>67.415673863451545</v>
      </c>
      <c r="X55" s="35" cm="1">
        <f t="array" ref="X55">10*LOG(AVERAGE(10^(X43:X54/10)))</f>
        <v>76.886676606411271</v>
      </c>
      <c r="Y55" s="36" cm="1">
        <f t="array" ref="Y55">10*LOG(AVERAGE(10^(Y43:Y54/10)))</f>
        <v>76.709604174383259</v>
      </c>
      <c r="Z55" s="34" cm="1">
        <f t="array" ref="Z55">10*LOG(AVERAGE(10^(Z43:Z54/10)))</f>
        <v>67.722716577371855</v>
      </c>
      <c r="AA55" s="35" cm="1">
        <f t="array" ref="AA55">10*LOG(AVERAGE(10^(AA43:AA54/10)))</f>
        <v>66.855104153230272</v>
      </c>
      <c r="AB55" s="36" cm="1">
        <f t="array" ref="AB55">10*LOG(AVERAGE(10^(AB43:AB54/10)))</f>
        <v>75.906993792700192</v>
      </c>
      <c r="AC55" s="29">
        <f>E55-G55</f>
        <v>-7.0529268376504888</v>
      </c>
      <c r="AD55" s="24">
        <f>E55-F55</f>
        <v>-6.6936959707848303</v>
      </c>
      <c r="AE55" s="24">
        <f t="shared" si="20"/>
        <v>-0.35923086686565853</v>
      </c>
      <c r="AF55" s="30">
        <f t="shared" si="1"/>
        <v>0.36578691163123978</v>
      </c>
      <c r="AG55" s="25">
        <f t="shared" si="2"/>
        <v>-0.75109510783798328</v>
      </c>
      <c r="AH55" s="25">
        <f t="shared" si="3"/>
        <v>-0.37550833540820605</v>
      </c>
      <c r="AI55" s="25">
        <f t="shared" si="4"/>
        <v>-2.371864444468649</v>
      </c>
      <c r="AJ55" s="25">
        <f t="shared" si="5"/>
        <v>-7.4522977992532446</v>
      </c>
      <c r="AK55" s="25">
        <f t="shared" si="6"/>
        <v>-9.2939303109317137</v>
      </c>
      <c r="AL55" s="31">
        <f t="shared" si="7"/>
        <v>-8.1842772153283363</v>
      </c>
      <c r="AM55" s="32">
        <f t="shared" si="8"/>
        <v>-0.9162679241208096</v>
      </c>
      <c r="AN55" s="27">
        <f t="shared" si="9"/>
        <v>1.2820548357520494</v>
      </c>
      <c r="AO55" s="27">
        <f t="shared" si="10"/>
        <v>-3.3978415120014276</v>
      </c>
      <c r="AP55" s="27">
        <f t="shared" si="11"/>
        <v>-6.7128393830744173</v>
      </c>
      <c r="AQ55" s="27">
        <f t="shared" si="12"/>
        <v>-10.648876138207143</v>
      </c>
      <c r="AR55" s="27">
        <f t="shared" si="13"/>
        <v>-9.4710027429597261</v>
      </c>
      <c r="AS55" s="33">
        <f t="shared" si="14"/>
        <v>0.86761242414158346</v>
      </c>
      <c r="AT55" s="27">
        <f t="shared" si="21"/>
        <v>1.2820548357520494</v>
      </c>
      <c r="AU55" s="26">
        <f t="shared" si="22"/>
        <v>0.89707646768972893</v>
      </c>
      <c r="AV55" s="26">
        <f t="shared" si="23"/>
        <v>3.0223331765932215</v>
      </c>
      <c r="AW55" s="26">
        <f t="shared" si="24"/>
        <v>4.3409749386057683</v>
      </c>
      <c r="AX55" s="26">
        <f t="shared" si="25"/>
        <v>3.1965783389538984</v>
      </c>
      <c r="AY55" s="26">
        <f t="shared" si="26"/>
        <v>0.17707243202801237</v>
      </c>
      <c r="AZ55" s="28">
        <f t="shared" si="27"/>
        <v>-9.0518896394699198</v>
      </c>
      <c r="BC55" t="str">
        <v>BI-RUI-C022LD</v>
      </c>
      <c r="BF55" t="str">
        <v>BI-RUI-P010LD</v>
      </c>
      <c r="BI55" t="str">
        <v>BI-RUI-P001LD</v>
      </c>
    </row>
    <row r="56" spans="1:61">
      <c r="A56" s="2">
        <v>191</v>
      </c>
      <c r="B56" t="s">
        <v>27</v>
      </c>
      <c r="C56" t="s">
        <v>47</v>
      </c>
      <c r="D56" t="s">
        <v>48</v>
      </c>
      <c r="E56" s="3">
        <f>10*LOG((1/7)*(10^(H56/10)+10^(K56/10)+10^(N56/10)+10^(Q56/10)+10^(T56/10)+10^(W56/10)+10^(Z56/10)))</f>
        <v>66.481188264567663</v>
      </c>
      <c r="F56" s="3">
        <f t="shared" si="42"/>
        <v>66.126319255465191</v>
      </c>
      <c r="G56" s="3">
        <f t="shared" si="43"/>
        <v>63.005402199969751</v>
      </c>
      <c r="H56" s="5">
        <v>67.338003185820881</v>
      </c>
      <c r="I56" s="5">
        <v>66.19152109028451</v>
      </c>
      <c r="J56" s="5">
        <v>61.910095287839511</v>
      </c>
      <c r="K56" s="5">
        <v>67.22002058258694</v>
      </c>
      <c r="L56" s="5">
        <v>65.567950259477911</v>
      </c>
      <c r="M56" s="5">
        <v>61.929302213393889</v>
      </c>
      <c r="N56" s="5">
        <v>66.870357620650026</v>
      </c>
      <c r="O56" s="5">
        <v>66.030311331349964</v>
      </c>
      <c r="P56" s="5">
        <v>61.379435735919621</v>
      </c>
      <c r="Q56" s="5">
        <v>67.165015678335266</v>
      </c>
      <c r="R56" s="5">
        <v>66.642147931174009</v>
      </c>
      <c r="S56" s="5">
        <v>61.674962751784733</v>
      </c>
      <c r="T56" s="5">
        <v>66.598334082475361</v>
      </c>
      <c r="U56" s="5">
        <v>66.81305478056268</v>
      </c>
      <c r="V56" s="5">
        <v>62.42529498111665</v>
      </c>
      <c r="W56" s="5">
        <v>65.20811711624988</v>
      </c>
      <c r="X56" s="5">
        <v>66.974588808372118</v>
      </c>
      <c r="Y56" s="5">
        <v>63.931192816219529</v>
      </c>
      <c r="Z56" s="5">
        <v>63.954641466840137</v>
      </c>
      <c r="AA56" s="5">
        <v>64.009795095735043</v>
      </c>
      <c r="AB56" s="5">
        <v>65.806596466473678</v>
      </c>
      <c r="AC56" s="5">
        <f>E56-G56</f>
        <v>3.4757860645979122</v>
      </c>
      <c r="AD56" s="5">
        <f>E56-F56</f>
        <v>0.35486900910247243</v>
      </c>
      <c r="AE56" s="5">
        <f t="shared" si="20"/>
        <v>3.1209170554954397</v>
      </c>
      <c r="AF56" s="3">
        <f t="shared" si="1"/>
        <v>5.4279078979813704</v>
      </c>
      <c r="AG56" s="3">
        <f t="shared" si="2"/>
        <v>5.2907183691930513</v>
      </c>
      <c r="AH56" s="3">
        <f t="shared" si="3"/>
        <v>5.4909218847304047</v>
      </c>
      <c r="AI56" s="3">
        <f t="shared" si="4"/>
        <v>5.4900529265505327</v>
      </c>
      <c r="AJ56" s="3">
        <f t="shared" si="5"/>
        <v>4.1730391013587109</v>
      </c>
      <c r="AK56" s="3">
        <f t="shared" si="6"/>
        <v>1.2769243000303518</v>
      </c>
      <c r="AL56" s="3">
        <f t="shared" si="7"/>
        <v>-1.8519549996335414</v>
      </c>
      <c r="AM56" s="18">
        <f t="shared" si="8"/>
        <v>1.1464820955363706</v>
      </c>
      <c r="AN56" s="3">
        <f t="shared" si="9"/>
        <v>4.2814258024449998</v>
      </c>
      <c r="AO56" s="3">
        <f t="shared" si="10"/>
        <v>0.8400462893000622</v>
      </c>
      <c r="AP56" s="3">
        <f t="shared" si="11"/>
        <v>0.52286774716125706</v>
      </c>
      <c r="AQ56" s="3">
        <f t="shared" si="12"/>
        <v>-0.21472069808731931</v>
      </c>
      <c r="AR56" s="3">
        <f t="shared" si="13"/>
        <v>-1.7664716921222379</v>
      </c>
      <c r="AS56" s="3">
        <f t="shared" si="14"/>
        <v>-5.5153628894906603E-2</v>
      </c>
      <c r="AT56" s="18">
        <f t="shared" si="21"/>
        <v>4.2814258024449998</v>
      </c>
      <c r="AU56" s="18">
        <f t="shared" si="22"/>
        <v>3.6386480460840218</v>
      </c>
      <c r="AV56" s="18">
        <f t="shared" si="23"/>
        <v>4.6508755954303425</v>
      </c>
      <c r="AW56" s="18">
        <f t="shared" si="24"/>
        <v>4.9671851793892756</v>
      </c>
      <c r="AX56" s="18">
        <f t="shared" si="25"/>
        <v>4.3877597994460302</v>
      </c>
      <c r="AY56" s="18">
        <f t="shared" si="26"/>
        <v>3.0433959921525897</v>
      </c>
      <c r="AZ56" s="18">
        <f t="shared" si="27"/>
        <v>-1.7968013707386348</v>
      </c>
      <c r="BA56" t="str">
        <f t="shared" si="28"/>
        <v>BI-RUI-007LD</v>
      </c>
      <c r="BB56" t="b">
        <f t="shared" si="29"/>
        <v>0</v>
      </c>
      <c r="BC56" t="str">
        <v>BI-RUI-C030LD</v>
      </c>
      <c r="BF56" t="str">
        <v>BI-RUI-P011LD</v>
      </c>
      <c r="BI56" t="str">
        <v>BI-RUI-P002LD</v>
      </c>
    </row>
    <row r="57" spans="1:61">
      <c r="A57" s="1">
        <v>254</v>
      </c>
      <c r="B57" t="s">
        <v>30</v>
      </c>
      <c r="C57" t="s">
        <v>47</v>
      </c>
      <c r="E57" s="3">
        <f t="shared" ref="E57:E67" si="57">10*LOG((1/7)*(10^(H57/10)+10^(K57/10)+10^(N57/10)+10^(Q57/10)+10^(T57/10)+10^(W57/10)+10^(Z57/10)))</f>
        <v>66.251021166451252</v>
      </c>
      <c r="F57" s="3">
        <f t="shared" si="42"/>
        <v>66.398813905488254</v>
      </c>
      <c r="G57" s="3">
        <f t="shared" si="43"/>
        <v>62.352279470481236</v>
      </c>
      <c r="H57" s="5">
        <v>66.240155277795793</v>
      </c>
      <c r="I57" s="5">
        <v>64.489480595931099</v>
      </c>
      <c r="J57" s="5">
        <v>58.463968290361812</v>
      </c>
      <c r="K57" s="5">
        <v>66.15382403028137</v>
      </c>
      <c r="L57" s="5">
        <v>64.886711158011394</v>
      </c>
      <c r="M57" s="5">
        <v>58.181076119954369</v>
      </c>
      <c r="N57" s="5">
        <v>67.001920519642383</v>
      </c>
      <c r="O57" s="5">
        <v>65.470964812825997</v>
      </c>
      <c r="P57" s="5">
        <v>60.639613172023097</v>
      </c>
      <c r="Q57" s="5">
        <v>67.319389912085995</v>
      </c>
      <c r="R57" s="5">
        <v>66.159148275773646</v>
      </c>
      <c r="S57" s="5">
        <v>62.332989159948049</v>
      </c>
      <c r="T57" s="5">
        <v>66.589460411606069</v>
      </c>
      <c r="U57" s="5">
        <v>67.417793789872377</v>
      </c>
      <c r="V57" s="5">
        <v>61.921265142760497</v>
      </c>
      <c r="W57" s="5">
        <v>65.432123056710267</v>
      </c>
      <c r="X57" s="5">
        <v>69.439998814143536</v>
      </c>
      <c r="Y57" s="5">
        <v>64.090674977705788</v>
      </c>
      <c r="Z57" s="5">
        <v>64.365322442422212</v>
      </c>
      <c r="AA57" s="5">
        <v>64.302356671031063</v>
      </c>
      <c r="AB57" s="5">
        <v>65.659170048041219</v>
      </c>
      <c r="AC57" s="5">
        <f t="shared" ref="AC57:AC66" si="58">E57-G57</f>
        <v>3.898741695970017</v>
      </c>
      <c r="AD57" s="5">
        <f t="shared" ref="AD57:AD66" si="59">E57-F57</f>
        <v>-0.1477927390370013</v>
      </c>
      <c r="AE57" s="5">
        <f t="shared" si="20"/>
        <v>4.0465344350070183</v>
      </c>
      <c r="AF57" s="3">
        <f t="shared" si="1"/>
        <v>7.7761869874339808</v>
      </c>
      <c r="AG57" s="3">
        <f t="shared" si="2"/>
        <v>7.9727479103270014</v>
      </c>
      <c r="AH57" s="3">
        <f t="shared" si="3"/>
        <v>6.3623073476192857</v>
      </c>
      <c r="AI57" s="3">
        <f t="shared" si="4"/>
        <v>4.9864007521379463</v>
      </c>
      <c r="AJ57" s="3">
        <f t="shared" si="5"/>
        <v>4.6681952688455723</v>
      </c>
      <c r="AK57" s="3">
        <f t="shared" si="6"/>
        <v>1.3414480790044792</v>
      </c>
      <c r="AL57" s="3">
        <f t="shared" si="7"/>
        <v>-1.2938476056190069</v>
      </c>
      <c r="AM57" s="18">
        <f t="shared" si="8"/>
        <v>1.7506746818646945</v>
      </c>
      <c r="AN57" s="3">
        <f t="shared" si="9"/>
        <v>6.0255123055692863</v>
      </c>
      <c r="AO57" s="3">
        <f t="shared" si="10"/>
        <v>1.5309557068163855</v>
      </c>
      <c r="AP57" s="3">
        <f t="shared" si="11"/>
        <v>1.1602416363123496</v>
      </c>
      <c r="AQ57" s="3">
        <f t="shared" si="12"/>
        <v>-0.82833337826630782</v>
      </c>
      <c r="AR57" s="3">
        <f t="shared" si="13"/>
        <v>-4.0078757574332684</v>
      </c>
      <c r="AS57" s="3">
        <f t="shared" si="14"/>
        <v>6.2965771391148451E-2</v>
      </c>
      <c r="AT57" s="18">
        <f t="shared" si="21"/>
        <v>6.0255123055692863</v>
      </c>
      <c r="AU57" s="18">
        <f t="shared" si="22"/>
        <v>6.7056350380570251</v>
      </c>
      <c r="AV57" s="18">
        <f t="shared" si="23"/>
        <v>4.8313516408029002</v>
      </c>
      <c r="AW57" s="18">
        <f t="shared" si="24"/>
        <v>3.8261591158255968</v>
      </c>
      <c r="AX57" s="18">
        <f t="shared" si="25"/>
        <v>5.4965286471118802</v>
      </c>
      <c r="AY57" s="18">
        <f t="shared" si="26"/>
        <v>5.3493238364377476</v>
      </c>
      <c r="AZ57" s="18">
        <f t="shared" si="27"/>
        <v>-1.3568133770101554</v>
      </c>
      <c r="BA57" t="str">
        <f t="shared" si="28"/>
        <v>BI-RUI-007LD</v>
      </c>
      <c r="BB57" t="b">
        <f t="shared" si="29"/>
        <v>0</v>
      </c>
      <c r="BC57" t="str">
        <v>BI-RUI-C031LD</v>
      </c>
      <c r="BF57" t="str">
        <v>BI-RUI-P012LD</v>
      </c>
      <c r="BI57" t="str">
        <v>BI-RUI-P003LD</v>
      </c>
    </row>
    <row r="58" spans="1:61">
      <c r="A58" s="1">
        <v>442</v>
      </c>
      <c r="B58" t="s">
        <v>32</v>
      </c>
      <c r="C58" t="s">
        <v>47</v>
      </c>
      <c r="E58" s="3">
        <f t="shared" si="57"/>
        <v>66.802220108639844</v>
      </c>
      <c r="F58" s="3">
        <f t="shared" si="42"/>
        <v>67.087712388452402</v>
      </c>
      <c r="G58" s="3">
        <f t="shared" si="43"/>
        <v>63.083880390326641</v>
      </c>
      <c r="H58" s="5">
        <v>67.633795412551137</v>
      </c>
      <c r="I58" s="5">
        <v>65.366645351081957</v>
      </c>
      <c r="J58" s="5">
        <v>59.38093016353784</v>
      </c>
      <c r="K58" s="5">
        <v>67.288522686663242</v>
      </c>
      <c r="L58" s="5">
        <v>65.441775306048854</v>
      </c>
      <c r="M58" s="5">
        <v>59.212166762486753</v>
      </c>
      <c r="N58" s="5">
        <v>66.181070359506805</v>
      </c>
      <c r="O58" s="5">
        <v>65.567696074925607</v>
      </c>
      <c r="P58" s="5">
        <v>59.211233006346717</v>
      </c>
      <c r="Q58" s="5">
        <v>66.430442870768601</v>
      </c>
      <c r="R58" s="5">
        <v>66.722171081476233</v>
      </c>
      <c r="S58" s="5">
        <v>60.639908947586598</v>
      </c>
      <c r="T58" s="5">
        <v>67.018975106493713</v>
      </c>
      <c r="U58" s="5">
        <v>68.578228527011731</v>
      </c>
      <c r="V58" s="5">
        <v>63.616427538783341</v>
      </c>
      <c r="W58" s="5">
        <v>67.301115360852805</v>
      </c>
      <c r="X58" s="5">
        <v>69.939310472171655</v>
      </c>
      <c r="Y58" s="5">
        <v>66.474058880625918</v>
      </c>
      <c r="Z58" s="5">
        <v>65.332377989932141</v>
      </c>
      <c r="AA58" s="5">
        <v>65.4190558546576</v>
      </c>
      <c r="AB58" s="5">
        <v>65.804136088677453</v>
      </c>
      <c r="AC58" s="5">
        <f t="shared" si="58"/>
        <v>3.718339718313203</v>
      </c>
      <c r="AD58" s="5">
        <f t="shared" si="59"/>
        <v>-0.28549227981255854</v>
      </c>
      <c r="AE58" s="5">
        <f t="shared" si="20"/>
        <v>4.0038319981257615</v>
      </c>
      <c r="AF58" s="3">
        <f t="shared" si="1"/>
        <v>8.252865249013297</v>
      </c>
      <c r="AG58" s="3">
        <f t="shared" si="2"/>
        <v>8.0763559241764895</v>
      </c>
      <c r="AH58" s="3">
        <f t="shared" si="3"/>
        <v>6.9698373531600879</v>
      </c>
      <c r="AI58" s="3">
        <f t="shared" si="4"/>
        <v>5.7905339231820037</v>
      </c>
      <c r="AJ58" s="3">
        <f t="shared" si="5"/>
        <v>3.4025475677103714</v>
      </c>
      <c r="AK58" s="3">
        <f t="shared" si="6"/>
        <v>0.82705648022688649</v>
      </c>
      <c r="AL58" s="3">
        <f t="shared" si="7"/>
        <v>-0.47175809874531183</v>
      </c>
      <c r="AM58" s="18">
        <f t="shared" si="8"/>
        <v>2.2671500614691809</v>
      </c>
      <c r="AN58" s="3">
        <f t="shared" si="9"/>
        <v>5.9857151875441161</v>
      </c>
      <c r="AO58" s="3">
        <f t="shared" si="10"/>
        <v>0.61337428458119803</v>
      </c>
      <c r="AP58" s="3">
        <f t="shared" si="11"/>
        <v>-0.29172821070763177</v>
      </c>
      <c r="AQ58" s="3">
        <f t="shared" si="12"/>
        <v>-1.5592534205180186</v>
      </c>
      <c r="AR58" s="3">
        <f t="shared" si="13"/>
        <v>-2.6381951113188506</v>
      </c>
      <c r="AS58" s="3">
        <f t="shared" si="14"/>
        <v>-8.6677864725459131E-2</v>
      </c>
      <c r="AT58" s="18">
        <f t="shared" si="21"/>
        <v>5.9857151875441161</v>
      </c>
      <c r="AU58" s="18">
        <f t="shared" si="22"/>
        <v>6.2296085435621009</v>
      </c>
      <c r="AV58" s="18">
        <f t="shared" si="23"/>
        <v>6.3564630685788899</v>
      </c>
      <c r="AW58" s="18">
        <f t="shared" si="24"/>
        <v>6.0822621338896354</v>
      </c>
      <c r="AX58" s="18">
        <f t="shared" si="25"/>
        <v>4.96180098822839</v>
      </c>
      <c r="AY58" s="18">
        <f t="shared" si="26"/>
        <v>3.4652515915457371</v>
      </c>
      <c r="AZ58" s="18">
        <f t="shared" si="27"/>
        <v>-0.3850802340198527</v>
      </c>
      <c r="BA58" t="str">
        <f t="shared" si="28"/>
        <v>BI-RUI-007LD</v>
      </c>
      <c r="BB58" t="str">
        <f t="shared" si="29"/>
        <v>BI-RUI-007LD</v>
      </c>
      <c r="BC58" t="str">
        <v>BI-RUI-C032LD</v>
      </c>
      <c r="BF58" t="str">
        <v>BI-RUI-P013LD</v>
      </c>
      <c r="BI58" t="str">
        <v>BI-RUI-P004LD</v>
      </c>
    </row>
    <row r="59" spans="1:61">
      <c r="A59" s="1">
        <v>4</v>
      </c>
      <c r="B59" t="s">
        <v>33</v>
      </c>
      <c r="C59" t="s">
        <v>47</v>
      </c>
      <c r="E59" s="3">
        <f t="shared" si="57"/>
        <v>65.645871383942406</v>
      </c>
      <c r="F59" s="3">
        <f t="shared" si="42"/>
        <v>66.40325699672529</v>
      </c>
      <c r="G59" s="3">
        <f t="shared" si="43"/>
        <v>61.679364336266502</v>
      </c>
      <c r="H59" s="5">
        <v>65.576938052550503</v>
      </c>
      <c r="I59" s="5">
        <v>65.430164958962564</v>
      </c>
      <c r="J59" s="5">
        <v>59.560291215290157</v>
      </c>
      <c r="K59" s="5">
        <v>66.119418895007655</v>
      </c>
      <c r="L59" s="5">
        <v>66.225511460047457</v>
      </c>
      <c r="M59" s="5">
        <v>58.731639728779577</v>
      </c>
      <c r="N59" s="5">
        <v>66.333734833519927</v>
      </c>
      <c r="O59" s="5">
        <v>65.910299042923668</v>
      </c>
      <c r="P59" s="5">
        <v>60.456926601076319</v>
      </c>
      <c r="Q59" s="5">
        <v>65.88100914189539</v>
      </c>
      <c r="R59" s="5">
        <v>66.050576737877492</v>
      </c>
      <c r="S59" s="5">
        <v>60.305473642764831</v>
      </c>
      <c r="T59" s="5">
        <v>66.123402316034714</v>
      </c>
      <c r="U59" s="5">
        <v>67.820342307429001</v>
      </c>
      <c r="V59" s="5">
        <v>63.408042312979077</v>
      </c>
      <c r="W59" s="5">
        <v>65.30032315593067</v>
      </c>
      <c r="X59" s="5">
        <v>66.722439581921051</v>
      </c>
      <c r="Y59" s="5">
        <v>63.756833811347548</v>
      </c>
      <c r="Z59" s="5">
        <v>63.663626744041039</v>
      </c>
      <c r="AA59" s="5">
        <v>66.244246431569337</v>
      </c>
      <c r="AB59" s="5">
        <v>62.795523612254478</v>
      </c>
      <c r="AC59" s="5">
        <f t="shared" si="58"/>
        <v>3.9665070476759041</v>
      </c>
      <c r="AD59" s="5">
        <f t="shared" si="59"/>
        <v>-0.7573856127828833</v>
      </c>
      <c r="AE59" s="5">
        <f t="shared" si="20"/>
        <v>4.7238926604587874</v>
      </c>
      <c r="AF59" s="3">
        <f t="shared" si="1"/>
        <v>6.0166468372603461</v>
      </c>
      <c r="AG59" s="3">
        <f t="shared" si="2"/>
        <v>7.3877791662280785</v>
      </c>
      <c r="AH59" s="3">
        <f t="shared" si="3"/>
        <v>5.8768082324436079</v>
      </c>
      <c r="AI59" s="3">
        <f t="shared" si="4"/>
        <v>5.5755354991305595</v>
      </c>
      <c r="AJ59" s="3">
        <f t="shared" si="5"/>
        <v>2.7153600030556362</v>
      </c>
      <c r="AK59" s="3">
        <f t="shared" si="6"/>
        <v>1.5434893445831221</v>
      </c>
      <c r="AL59" s="3">
        <f t="shared" si="7"/>
        <v>0.86810313178656173</v>
      </c>
      <c r="AM59" s="18">
        <f t="shared" si="8"/>
        <v>0.14677309358793877</v>
      </c>
      <c r="AN59" s="3">
        <f t="shared" si="9"/>
        <v>5.8698737436724073</v>
      </c>
      <c r="AO59" s="3">
        <f t="shared" si="10"/>
        <v>0.42343579059625824</v>
      </c>
      <c r="AP59" s="3">
        <f t="shared" si="11"/>
        <v>-0.16956759598210169</v>
      </c>
      <c r="AQ59" s="3">
        <f t="shared" si="12"/>
        <v>-1.696939991394288</v>
      </c>
      <c r="AR59" s="3">
        <f t="shared" si="13"/>
        <v>-1.4221164259903816</v>
      </c>
      <c r="AS59" s="3">
        <f t="shared" si="14"/>
        <v>-2.5806196875282978</v>
      </c>
      <c r="AT59" s="18">
        <f t="shared" si="21"/>
        <v>5.8698737436724073</v>
      </c>
      <c r="AU59" s="18">
        <f t="shared" si="22"/>
        <v>7.4938717312678804</v>
      </c>
      <c r="AV59" s="18">
        <f t="shared" si="23"/>
        <v>5.4533724418473497</v>
      </c>
      <c r="AW59" s="18">
        <f t="shared" si="24"/>
        <v>5.7451030951126612</v>
      </c>
      <c r="AX59" s="18">
        <f t="shared" si="25"/>
        <v>4.4122999944499242</v>
      </c>
      <c r="AY59" s="18">
        <f t="shared" si="26"/>
        <v>2.9656057705735037</v>
      </c>
      <c r="AZ59" s="18">
        <f t="shared" si="27"/>
        <v>3.4487228193148596</v>
      </c>
      <c r="BA59" t="str">
        <f t="shared" si="28"/>
        <v>BI-RUI-007LD</v>
      </c>
      <c r="BB59" t="str">
        <f t="shared" si="29"/>
        <v>BI-RUI-007LD</v>
      </c>
      <c r="BC59" t="str">
        <v>BI-RUI-C033LD</v>
      </c>
      <c r="BF59" t="str">
        <v>BI-RUI-P014LD</v>
      </c>
      <c r="BI59" t="str">
        <v>BI-RUI-P005LD</v>
      </c>
    </row>
    <row r="60" spans="1:61">
      <c r="A60" s="1">
        <v>505</v>
      </c>
      <c r="B60" t="s">
        <v>34</v>
      </c>
      <c r="C60" t="s">
        <v>47</v>
      </c>
      <c r="E60" s="3">
        <f t="shared" si="57"/>
        <v>66.110369038185453</v>
      </c>
      <c r="F60" s="3">
        <f t="shared" si="42"/>
        <v>66.760227698576756</v>
      </c>
      <c r="G60" s="3">
        <f t="shared" si="43"/>
        <v>62.2561055642634</v>
      </c>
      <c r="H60" s="5">
        <v>65.824155410024488</v>
      </c>
      <c r="I60" s="5">
        <v>65.870464174048195</v>
      </c>
      <c r="J60" s="5">
        <v>60.361827008740093</v>
      </c>
      <c r="K60" s="5">
        <v>66.983510454866476</v>
      </c>
      <c r="L60" s="5">
        <v>65.562835367101513</v>
      </c>
      <c r="M60" s="5">
        <v>59.718239762072933</v>
      </c>
      <c r="N60" s="5">
        <v>66.456902550754563</v>
      </c>
      <c r="O60" s="5">
        <v>66.96810004419109</v>
      </c>
      <c r="P60" s="5">
        <v>61.122512106382658</v>
      </c>
      <c r="Q60" s="5">
        <v>66.256509374893795</v>
      </c>
      <c r="R60" s="5">
        <v>66.889881312977309</v>
      </c>
      <c r="S60" s="5">
        <v>61.518076840199733</v>
      </c>
      <c r="T60" s="5">
        <v>66.985187764090654</v>
      </c>
      <c r="U60" s="5">
        <v>67.712496484482983</v>
      </c>
      <c r="V60" s="5">
        <v>64.309731152763433</v>
      </c>
      <c r="W60" s="5">
        <v>65.35830101198934</v>
      </c>
      <c r="X60" s="5">
        <v>67.993633481722256</v>
      </c>
      <c r="Y60" s="5">
        <v>64.120624765922017</v>
      </c>
      <c r="Z60" s="5">
        <v>64.303566188718946</v>
      </c>
      <c r="AA60" s="5">
        <v>65.643624123598272</v>
      </c>
      <c r="AB60" s="5">
        <v>62.431665710376627</v>
      </c>
      <c r="AC60" s="5">
        <f t="shared" si="58"/>
        <v>3.8542634739220532</v>
      </c>
      <c r="AD60" s="5">
        <f t="shared" si="59"/>
        <v>-0.64985866039130258</v>
      </c>
      <c r="AE60" s="5">
        <f t="shared" si="20"/>
        <v>4.5041221343133557</v>
      </c>
      <c r="AF60" s="3">
        <f t="shared" si="1"/>
        <v>5.4623284012843953</v>
      </c>
      <c r="AG60" s="3">
        <f t="shared" si="2"/>
        <v>7.2652706927935427</v>
      </c>
      <c r="AH60" s="3">
        <f t="shared" si="3"/>
        <v>5.3343904443719055</v>
      </c>
      <c r="AI60" s="3">
        <f t="shared" si="4"/>
        <v>4.7384325346940628</v>
      </c>
      <c r="AJ60" s="3">
        <f t="shared" si="5"/>
        <v>2.6754566113272205</v>
      </c>
      <c r="AK60" s="3">
        <f t="shared" si="6"/>
        <v>1.2376762460673234</v>
      </c>
      <c r="AL60" s="3">
        <f t="shared" si="7"/>
        <v>1.8719004783423188</v>
      </c>
      <c r="AM60" s="18">
        <f t="shared" si="8"/>
        <v>-4.6308764023706317E-2</v>
      </c>
      <c r="AN60" s="3">
        <f t="shared" si="9"/>
        <v>5.5086371653081017</v>
      </c>
      <c r="AO60" s="3">
        <f t="shared" si="10"/>
        <v>-0.51119749343652643</v>
      </c>
      <c r="AP60" s="3">
        <f t="shared" si="11"/>
        <v>-0.63337193808351344</v>
      </c>
      <c r="AQ60" s="3">
        <f t="shared" si="12"/>
        <v>-0.72730872039232963</v>
      </c>
      <c r="AR60" s="3">
        <f t="shared" si="13"/>
        <v>-2.6353324697329157</v>
      </c>
      <c r="AS60" s="3">
        <f t="shared" si="14"/>
        <v>-1.3400579348793258</v>
      </c>
      <c r="AT60" s="18">
        <f t="shared" si="21"/>
        <v>5.5086371653081017</v>
      </c>
      <c r="AU60" s="18">
        <f t="shared" si="22"/>
        <v>5.8445956050285801</v>
      </c>
      <c r="AV60" s="18">
        <f t="shared" si="23"/>
        <v>5.8455879378084319</v>
      </c>
      <c r="AW60" s="18">
        <f t="shared" si="24"/>
        <v>5.3718044727775762</v>
      </c>
      <c r="AX60" s="18">
        <f t="shared" si="25"/>
        <v>3.4027653317195501</v>
      </c>
      <c r="AY60" s="18">
        <f t="shared" si="26"/>
        <v>3.8730087158002391</v>
      </c>
      <c r="AZ60" s="18">
        <f t="shared" si="27"/>
        <v>3.2119584132216445</v>
      </c>
      <c r="BA60" t="str">
        <f t="shared" si="28"/>
        <v>BI-RUI-007LD</v>
      </c>
      <c r="BB60" t="str">
        <f t="shared" si="29"/>
        <v>BI-RUI-007LD</v>
      </c>
      <c r="BC60" t="str">
        <v>BI-RUI-C034LD</v>
      </c>
      <c r="BI60" t="str">
        <v>BI-RUI-P006LD</v>
      </c>
    </row>
    <row r="61" spans="1:61">
      <c r="A61" s="1">
        <v>379</v>
      </c>
      <c r="B61" t="s">
        <v>35</v>
      </c>
      <c r="C61" t="s">
        <v>47</v>
      </c>
      <c r="E61" s="3">
        <f t="shared" si="57"/>
        <v>65.817715702182738</v>
      </c>
      <c r="F61" s="3">
        <f t="shared" si="42"/>
        <v>66.960920193526647</v>
      </c>
      <c r="G61" s="3">
        <f t="shared" si="43"/>
        <v>62.76140991305644</v>
      </c>
      <c r="H61" s="5">
        <v>66.482452405410655</v>
      </c>
      <c r="I61" s="5">
        <v>64.522595435538449</v>
      </c>
      <c r="J61" s="5">
        <v>59.26117250453067</v>
      </c>
      <c r="K61" s="5">
        <v>66.270181153307121</v>
      </c>
      <c r="L61" s="5">
        <v>66.559222799845926</v>
      </c>
      <c r="M61" s="5">
        <v>60.450245864413503</v>
      </c>
      <c r="N61" s="5">
        <v>65.913716231172828</v>
      </c>
      <c r="O61" s="5">
        <v>66.83957477448773</v>
      </c>
      <c r="P61" s="5">
        <v>60.529257290360022</v>
      </c>
      <c r="Q61" s="5">
        <v>65.974841477904235</v>
      </c>
      <c r="R61" s="5">
        <v>67.034744019678286</v>
      </c>
      <c r="S61" s="5">
        <v>61.663977327010713</v>
      </c>
      <c r="T61" s="5">
        <v>66.278994382436181</v>
      </c>
      <c r="U61" s="5">
        <v>68.549076814868997</v>
      </c>
      <c r="V61" s="5">
        <v>63.896834685380881</v>
      </c>
      <c r="W61" s="5">
        <v>64.740060324975403</v>
      </c>
      <c r="X61" s="5">
        <v>68.367452239202251</v>
      </c>
      <c r="Y61" s="5">
        <v>65.902442822033919</v>
      </c>
      <c r="Z61" s="5">
        <v>64.701170856295263</v>
      </c>
      <c r="AA61" s="5">
        <v>65.439151485795762</v>
      </c>
      <c r="AB61" s="5">
        <v>63.664932517467321</v>
      </c>
      <c r="AC61" s="5">
        <f t="shared" si="58"/>
        <v>3.0563057891262986</v>
      </c>
      <c r="AD61" s="5">
        <f t="shared" si="59"/>
        <v>-1.1432044913439086</v>
      </c>
      <c r="AE61" s="5">
        <f t="shared" si="20"/>
        <v>4.1995102804702071</v>
      </c>
      <c r="AF61" s="3">
        <f t="shared" si="1"/>
        <v>7.2212799008799848</v>
      </c>
      <c r="AG61" s="3">
        <f t="shared" si="2"/>
        <v>5.8199352888936176</v>
      </c>
      <c r="AH61" s="3">
        <f t="shared" si="3"/>
        <v>5.3844589408128058</v>
      </c>
      <c r="AI61" s="3">
        <f t="shared" si="4"/>
        <v>4.3108641508935222</v>
      </c>
      <c r="AJ61" s="3">
        <f t="shared" si="5"/>
        <v>2.3821596970553003</v>
      </c>
      <c r="AK61" s="3">
        <f t="shared" si="6"/>
        <v>-1.1623824970585162</v>
      </c>
      <c r="AL61" s="3">
        <f t="shared" si="7"/>
        <v>1.0362383388279426</v>
      </c>
      <c r="AM61" s="18">
        <f t="shared" si="8"/>
        <v>1.9598569698722059</v>
      </c>
      <c r="AN61" s="3">
        <f t="shared" si="9"/>
        <v>5.2614229310077789</v>
      </c>
      <c r="AO61" s="3">
        <f t="shared" si="10"/>
        <v>-0.92585854331490225</v>
      </c>
      <c r="AP61" s="3">
        <f t="shared" si="11"/>
        <v>-1.0599025417740506</v>
      </c>
      <c r="AQ61" s="3">
        <f t="shared" si="12"/>
        <v>-2.2700824324328153</v>
      </c>
      <c r="AR61" s="3">
        <f t="shared" si="13"/>
        <v>-3.6273919142268483</v>
      </c>
      <c r="AS61" s="3">
        <f t="shared" si="14"/>
        <v>-0.73798062950049825</v>
      </c>
      <c r="AT61" s="18">
        <f t="shared" si="21"/>
        <v>5.2614229310077789</v>
      </c>
      <c r="AU61" s="18">
        <f t="shared" si="22"/>
        <v>6.1089769354324233</v>
      </c>
      <c r="AV61" s="18">
        <f t="shared" si="23"/>
        <v>6.3103174841277081</v>
      </c>
      <c r="AW61" s="18">
        <f t="shared" si="24"/>
        <v>5.3707666926675728</v>
      </c>
      <c r="AX61" s="18">
        <f t="shared" si="25"/>
        <v>4.6522421294881156</v>
      </c>
      <c r="AY61" s="18">
        <f t="shared" si="26"/>
        <v>2.4650094171683321</v>
      </c>
      <c r="AZ61" s="18">
        <f t="shared" si="27"/>
        <v>1.7742189683284408</v>
      </c>
      <c r="BA61" t="str">
        <f t="shared" si="28"/>
        <v>BI-RUI-007LD</v>
      </c>
      <c r="BB61" t="str">
        <f t="shared" si="29"/>
        <v>BI-RUI-007LD</v>
      </c>
      <c r="BC61" t="str">
        <v>BI-RUI-P001LD</v>
      </c>
      <c r="BI61" t="str">
        <v>BI-RUI-P007LD</v>
      </c>
    </row>
    <row r="62" spans="1:61">
      <c r="A62" s="1">
        <v>316</v>
      </c>
      <c r="B62" t="s">
        <v>36</v>
      </c>
      <c r="C62" t="s">
        <v>47</v>
      </c>
      <c r="E62" s="3">
        <f t="shared" si="57"/>
        <v>63.32957945574951</v>
      </c>
      <c r="F62" s="3">
        <f t="shared" si="42"/>
        <v>64.281849030449436</v>
      </c>
      <c r="G62" s="3">
        <f t="shared" si="43"/>
        <v>59.910759371942326</v>
      </c>
      <c r="H62" s="5">
        <v>62.833729466475972</v>
      </c>
      <c r="I62" s="5">
        <v>64.990021616752657</v>
      </c>
      <c r="J62" s="5">
        <v>57.668312360702167</v>
      </c>
      <c r="K62" s="5">
        <v>63.676674983842943</v>
      </c>
      <c r="L62" s="5">
        <v>63.254636224536277</v>
      </c>
      <c r="M62" s="5">
        <v>57.483659433167077</v>
      </c>
      <c r="N62" s="5">
        <v>63.995830171483348</v>
      </c>
      <c r="O62" s="5">
        <v>65.066004967315067</v>
      </c>
      <c r="P62" s="5">
        <v>58.258903408490667</v>
      </c>
      <c r="Q62" s="5">
        <v>63.116587062302202</v>
      </c>
      <c r="R62" s="5">
        <v>64.940801799727993</v>
      </c>
      <c r="S62" s="5">
        <v>59.597188841422003</v>
      </c>
      <c r="T62" s="5">
        <v>65.054028690933535</v>
      </c>
      <c r="U62" s="5">
        <v>65.563426405292503</v>
      </c>
      <c r="V62" s="5">
        <v>60.629853245129951</v>
      </c>
      <c r="W62" s="5">
        <v>62.250867461458867</v>
      </c>
      <c r="X62" s="5">
        <v>62.819958979128558</v>
      </c>
      <c r="Y62" s="5">
        <v>62.664307270245303</v>
      </c>
      <c r="Z62" s="5">
        <v>61.386164336914881</v>
      </c>
      <c r="AA62" s="5">
        <v>62.166029205386558</v>
      </c>
      <c r="AB62" s="5">
        <v>60.526096824347327</v>
      </c>
      <c r="AC62" s="5">
        <f t="shared" si="58"/>
        <v>3.4188200838071836</v>
      </c>
      <c r="AD62" s="5">
        <f t="shared" si="59"/>
        <v>-0.95226957469992612</v>
      </c>
      <c r="AE62" s="5">
        <f t="shared" si="20"/>
        <v>4.3710896585071097</v>
      </c>
      <c r="AF62" s="3">
        <f t="shared" si="1"/>
        <v>5.1654171057738054</v>
      </c>
      <c r="AG62" s="3">
        <f t="shared" si="2"/>
        <v>6.1930155506758666</v>
      </c>
      <c r="AH62" s="3">
        <f t="shared" si="3"/>
        <v>5.736926762992681</v>
      </c>
      <c r="AI62" s="3">
        <f t="shared" si="4"/>
        <v>3.5193982208801984</v>
      </c>
      <c r="AJ62" s="3">
        <f t="shared" si="5"/>
        <v>4.4241754458035842</v>
      </c>
      <c r="AK62" s="3">
        <f t="shared" si="6"/>
        <v>-0.41343980878643549</v>
      </c>
      <c r="AL62" s="3">
        <f t="shared" si="7"/>
        <v>0.86006751256755365</v>
      </c>
      <c r="AM62" s="18">
        <f t="shared" si="8"/>
        <v>-2.1562921502766841</v>
      </c>
      <c r="AN62" s="3">
        <f t="shared" si="9"/>
        <v>7.3217092560504895</v>
      </c>
      <c r="AO62" s="3">
        <f t="shared" si="10"/>
        <v>-1.0701747958317185</v>
      </c>
      <c r="AP62" s="3">
        <f t="shared" si="11"/>
        <v>-1.8242147374257911</v>
      </c>
      <c r="AQ62" s="3">
        <f t="shared" si="12"/>
        <v>-0.5093977143589683</v>
      </c>
      <c r="AR62" s="3">
        <f t="shared" si="13"/>
        <v>-0.56909151766969046</v>
      </c>
      <c r="AS62" s="3">
        <f t="shared" si="14"/>
        <v>-0.77986486847167669</v>
      </c>
      <c r="AT62" s="18">
        <f t="shared" si="21"/>
        <v>7.3217092560504895</v>
      </c>
      <c r="AU62" s="18">
        <f t="shared" si="22"/>
        <v>5.7709767913692005</v>
      </c>
      <c r="AV62" s="18">
        <f t="shared" si="23"/>
        <v>6.8071015588243995</v>
      </c>
      <c r="AW62" s="18">
        <f t="shared" si="24"/>
        <v>5.3436129583059895</v>
      </c>
      <c r="AX62" s="18">
        <f t="shared" si="25"/>
        <v>4.9335731601625525</v>
      </c>
      <c r="AY62" s="18">
        <f t="shared" si="26"/>
        <v>0.15565170888325497</v>
      </c>
      <c r="AZ62" s="18">
        <f t="shared" si="27"/>
        <v>1.6399323810392303</v>
      </c>
      <c r="BA62" t="str">
        <f t="shared" si="28"/>
        <v>BI-RUI-007LD</v>
      </c>
      <c r="BB62" t="b">
        <f t="shared" si="29"/>
        <v>0</v>
      </c>
      <c r="BC62" t="str">
        <v>BI-RUI-P002LD</v>
      </c>
      <c r="BI62" t="str">
        <v>BI-RUI-P008LD</v>
      </c>
    </row>
    <row r="63" spans="1:61">
      <c r="A63" s="1">
        <v>67</v>
      </c>
      <c r="B63" t="s">
        <v>37</v>
      </c>
      <c r="C63" t="s">
        <v>47</v>
      </c>
      <c r="E63" s="3">
        <f t="shared" si="57"/>
        <v>62.710419958319306</v>
      </c>
      <c r="F63" s="3">
        <f t="shared" si="42"/>
        <v>63.321723271044164</v>
      </c>
      <c r="G63" s="3">
        <f t="shared" si="43"/>
        <v>59.715856398619145</v>
      </c>
      <c r="H63" s="5">
        <v>62.915568696297413</v>
      </c>
      <c r="I63" s="5">
        <v>62.373325721946991</v>
      </c>
      <c r="J63" s="5">
        <v>59.784319166707043</v>
      </c>
      <c r="K63" s="5">
        <v>63.08679254022698</v>
      </c>
      <c r="L63" s="5">
        <v>62.634133066626362</v>
      </c>
      <c r="M63" s="5">
        <v>57.840709009435457</v>
      </c>
      <c r="N63" s="5">
        <v>64.449108759882506</v>
      </c>
      <c r="O63" s="5">
        <v>63.773779881074091</v>
      </c>
      <c r="P63" s="5">
        <v>59.732627627904677</v>
      </c>
      <c r="Q63" s="5">
        <v>62.595495646435211</v>
      </c>
      <c r="R63" s="5">
        <v>63.81767716794532</v>
      </c>
      <c r="S63" s="5">
        <v>58.843600212100142</v>
      </c>
      <c r="T63" s="5">
        <v>62.857821533231231</v>
      </c>
      <c r="U63" s="5">
        <v>65.394468828405721</v>
      </c>
      <c r="V63" s="5">
        <v>59.887111319161448</v>
      </c>
      <c r="W63" s="5">
        <v>61.657664511550792</v>
      </c>
      <c r="X63" s="5">
        <v>63.264445300889797</v>
      </c>
      <c r="Y63" s="5">
        <v>60.916637287180222</v>
      </c>
      <c r="Z63" s="5">
        <v>60.311711261686277</v>
      </c>
      <c r="AA63" s="5">
        <v>60.426010255161707</v>
      </c>
      <c r="AB63" s="5">
        <v>60.338396118794023</v>
      </c>
      <c r="AC63" s="5">
        <f t="shared" si="58"/>
        <v>2.9945635597001612</v>
      </c>
      <c r="AD63" s="5">
        <f t="shared" si="59"/>
        <v>-0.61130331272485705</v>
      </c>
      <c r="AE63" s="5">
        <f t="shared" si="20"/>
        <v>3.6058668724250182</v>
      </c>
      <c r="AF63" s="3">
        <f t="shared" si="1"/>
        <v>3.1312495295903702</v>
      </c>
      <c r="AG63" s="3">
        <f t="shared" si="2"/>
        <v>5.2460835307915232</v>
      </c>
      <c r="AH63" s="3">
        <f t="shared" si="3"/>
        <v>4.7164811319778295</v>
      </c>
      <c r="AI63" s="3">
        <f t="shared" si="4"/>
        <v>3.7518954343350686</v>
      </c>
      <c r="AJ63" s="3">
        <f t="shared" si="5"/>
        <v>2.9707102140697828</v>
      </c>
      <c r="AK63" s="3">
        <f t="shared" si="6"/>
        <v>0.74102722437056912</v>
      </c>
      <c r="AL63" s="3">
        <f t="shared" si="7"/>
        <v>-2.6684857107746041E-2</v>
      </c>
      <c r="AM63" s="18">
        <f t="shared" si="8"/>
        <v>0.54224297435042246</v>
      </c>
      <c r="AN63" s="3">
        <f t="shared" si="9"/>
        <v>2.5890065552399477</v>
      </c>
      <c r="AO63" s="3">
        <f t="shared" si="10"/>
        <v>0.67532887880841486</v>
      </c>
      <c r="AP63" s="3">
        <f t="shared" si="11"/>
        <v>-1.2221815215101088</v>
      </c>
      <c r="AQ63" s="3">
        <f t="shared" si="12"/>
        <v>-2.5366472951744896</v>
      </c>
      <c r="AR63" s="3">
        <f t="shared" si="13"/>
        <v>-1.6067807893390054</v>
      </c>
      <c r="AS63" s="3">
        <f t="shared" si="14"/>
        <v>-0.11429899347542971</v>
      </c>
      <c r="AT63" s="18">
        <f t="shared" si="21"/>
        <v>2.5890065552399477</v>
      </c>
      <c r="AU63" s="18">
        <f t="shared" si="22"/>
        <v>4.7934240571909044</v>
      </c>
      <c r="AV63" s="18">
        <f t="shared" si="23"/>
        <v>4.0411522531694146</v>
      </c>
      <c r="AW63" s="18">
        <f t="shared" si="24"/>
        <v>4.9740769558451774</v>
      </c>
      <c r="AX63" s="18">
        <f t="shared" si="25"/>
        <v>5.5073575092442724</v>
      </c>
      <c r="AY63" s="18">
        <f t="shared" si="26"/>
        <v>2.3478080137095745</v>
      </c>
      <c r="AZ63" s="18">
        <f t="shared" si="27"/>
        <v>8.761413636768367E-2</v>
      </c>
      <c r="BA63" t="str">
        <f t="shared" si="28"/>
        <v>BI-RUI-007LD</v>
      </c>
      <c r="BB63" t="b">
        <f t="shared" si="29"/>
        <v>0</v>
      </c>
      <c r="BC63" t="str">
        <v>BI-RUI-P003LD</v>
      </c>
      <c r="BI63" t="str">
        <v>BI-RUI-P009LD</v>
      </c>
    </row>
    <row r="64" spans="1:61">
      <c r="A64" s="1">
        <v>691</v>
      </c>
      <c r="B64" t="s">
        <v>38</v>
      </c>
      <c r="C64" t="s">
        <v>47</v>
      </c>
      <c r="E64" s="3">
        <f t="shared" si="57"/>
        <v>65.837894361142389</v>
      </c>
      <c r="F64" s="3">
        <f t="shared" si="42"/>
        <v>66.277396823315627</v>
      </c>
      <c r="G64" s="3">
        <f t="shared" si="43"/>
        <v>61.768092915345505</v>
      </c>
      <c r="H64" s="5">
        <v>65.955338073250175</v>
      </c>
      <c r="I64" s="5">
        <v>65.684473152558851</v>
      </c>
      <c r="J64" s="5">
        <v>61.668463596589582</v>
      </c>
      <c r="K64" s="5">
        <v>65.796731542581654</v>
      </c>
      <c r="L64" s="5">
        <v>64.756946257512965</v>
      </c>
      <c r="M64" s="5">
        <v>60.006490803873618</v>
      </c>
      <c r="N64" s="5">
        <v>66.340071078102426</v>
      </c>
      <c r="O64" s="5">
        <v>66.673020059359857</v>
      </c>
      <c r="P64" s="5">
        <v>60.298983228418066</v>
      </c>
      <c r="Q64" s="5">
        <v>66.509358112687835</v>
      </c>
      <c r="R64" s="5">
        <v>66.60110274577417</v>
      </c>
      <c r="S64" s="5">
        <v>59.989992076110852</v>
      </c>
      <c r="T64" s="5">
        <v>67.16035075379834</v>
      </c>
      <c r="U64" s="5">
        <v>68.006008902135136</v>
      </c>
      <c r="V64" s="5">
        <v>63.09296610346567</v>
      </c>
      <c r="W64" s="5">
        <v>64.314491773934691</v>
      </c>
      <c r="X64" s="5">
        <v>66.434047282013267</v>
      </c>
      <c r="Y64" s="5">
        <v>63.608842546261862</v>
      </c>
      <c r="Z64" s="5">
        <v>63.84603204187173</v>
      </c>
      <c r="AA64" s="5">
        <v>64.878527207262565</v>
      </c>
      <c r="AB64" s="5">
        <v>62.160430321226912</v>
      </c>
      <c r="AC64" s="5">
        <f t="shared" si="58"/>
        <v>4.0698014457968839</v>
      </c>
      <c r="AD64" s="5">
        <f t="shared" si="59"/>
        <v>-0.43950246217323752</v>
      </c>
      <c r="AE64" s="5">
        <f t="shared" si="20"/>
        <v>4.5093039079701214</v>
      </c>
      <c r="AF64" s="3">
        <f t="shared" si="1"/>
        <v>4.2868744766605928</v>
      </c>
      <c r="AG64" s="3">
        <f t="shared" si="2"/>
        <v>5.7902407387080359</v>
      </c>
      <c r="AH64" s="3">
        <f t="shared" si="3"/>
        <v>6.0410878496843594</v>
      </c>
      <c r="AI64" s="3">
        <f t="shared" si="4"/>
        <v>6.519366036576983</v>
      </c>
      <c r="AJ64" s="3">
        <f t="shared" si="5"/>
        <v>4.06738465033267</v>
      </c>
      <c r="AK64" s="3">
        <f t="shared" si="6"/>
        <v>0.70564922767282923</v>
      </c>
      <c r="AL64" s="3">
        <f t="shared" si="7"/>
        <v>1.6856017206448186</v>
      </c>
      <c r="AM64" s="18">
        <f t="shared" si="8"/>
        <v>0.27086492069132362</v>
      </c>
      <c r="AN64" s="3">
        <f t="shared" si="9"/>
        <v>4.0160095559692692</v>
      </c>
      <c r="AO64" s="3">
        <f t="shared" si="10"/>
        <v>-0.33294898125743089</v>
      </c>
      <c r="AP64" s="3">
        <f t="shared" si="11"/>
        <v>-9.1744633086335625E-2</v>
      </c>
      <c r="AQ64" s="3">
        <f t="shared" si="12"/>
        <v>-0.84565814833679553</v>
      </c>
      <c r="AR64" s="3">
        <f t="shared" si="13"/>
        <v>-2.1195555080785766</v>
      </c>
      <c r="AS64" s="3">
        <f t="shared" si="14"/>
        <v>-1.0324951653908343</v>
      </c>
      <c r="AT64" s="18">
        <f t="shared" si="21"/>
        <v>4.0160095559692692</v>
      </c>
      <c r="AU64" s="18">
        <f t="shared" si="22"/>
        <v>4.7504554536393471</v>
      </c>
      <c r="AV64" s="18">
        <f t="shared" si="23"/>
        <v>6.3740368309417903</v>
      </c>
      <c r="AW64" s="18">
        <f t="shared" si="24"/>
        <v>6.6111106696633186</v>
      </c>
      <c r="AX64" s="18">
        <f t="shared" si="25"/>
        <v>4.9130427986694656</v>
      </c>
      <c r="AY64" s="18">
        <f t="shared" si="26"/>
        <v>2.8252047357514058</v>
      </c>
      <c r="AZ64" s="18">
        <f t="shared" si="27"/>
        <v>2.7180968860356529</v>
      </c>
      <c r="BA64" t="str">
        <f t="shared" si="28"/>
        <v>BI-RUI-007LD</v>
      </c>
      <c r="BB64" t="b">
        <f t="shared" si="29"/>
        <v>0</v>
      </c>
      <c r="BC64" t="str">
        <v>BI-RUI-P004LD</v>
      </c>
      <c r="BI64" t="str">
        <v>BI-RUI-P010LD</v>
      </c>
    </row>
    <row r="65" spans="1:61">
      <c r="A65" s="1">
        <v>629</v>
      </c>
      <c r="B65" t="s">
        <v>39</v>
      </c>
      <c r="C65" t="s">
        <v>47</v>
      </c>
      <c r="E65" s="3">
        <f t="shared" si="57"/>
        <v>65.764122474226028</v>
      </c>
      <c r="F65" s="3">
        <f t="shared" si="42"/>
        <v>67.007281954116024</v>
      </c>
      <c r="G65" s="3">
        <f t="shared" si="43"/>
        <v>62.656621115820855</v>
      </c>
      <c r="H65" s="5">
        <v>65.738272583063534</v>
      </c>
      <c r="I65" s="5">
        <v>66.258718333004609</v>
      </c>
      <c r="J65" s="5">
        <v>59.891643056125133</v>
      </c>
      <c r="K65" s="5">
        <v>66.702311095711607</v>
      </c>
      <c r="L65" s="5">
        <v>65.939967042797193</v>
      </c>
      <c r="M65" s="5">
        <v>61.524576588675522</v>
      </c>
      <c r="N65" s="5">
        <v>66.445947920856369</v>
      </c>
      <c r="O65" s="5">
        <v>65.281430672351149</v>
      </c>
      <c r="P65" s="5">
        <v>61.269036830255892</v>
      </c>
      <c r="Q65" s="5">
        <v>65.957888470035016</v>
      </c>
      <c r="R65" s="5">
        <v>66.85571214896315</v>
      </c>
      <c r="S65" s="5">
        <v>59.781442391801193</v>
      </c>
      <c r="T65" s="5">
        <v>66.444483665311893</v>
      </c>
      <c r="U65" s="5">
        <v>68.530391654143543</v>
      </c>
      <c r="V65" s="5">
        <v>62.659715604111398</v>
      </c>
      <c r="W65" s="5">
        <v>64.420267869797613</v>
      </c>
      <c r="X65" s="5">
        <v>69.248553508255085</v>
      </c>
      <c r="Y65" s="5">
        <v>65.929287886190437</v>
      </c>
      <c r="Z65" s="5">
        <v>63.864587960132589</v>
      </c>
      <c r="AA65" s="5">
        <v>65.08895725178742</v>
      </c>
      <c r="AB65" s="5">
        <v>63.904369942303362</v>
      </c>
      <c r="AC65" s="5">
        <f t="shared" si="58"/>
        <v>3.1075013584051732</v>
      </c>
      <c r="AD65" s="5">
        <f t="shared" si="59"/>
        <v>-1.2431594798899965</v>
      </c>
      <c r="AE65" s="5">
        <f t="shared" si="20"/>
        <v>4.3506608382951697</v>
      </c>
      <c r="AF65" s="3">
        <f t="shared" si="1"/>
        <v>5.8466295269384005</v>
      </c>
      <c r="AG65" s="3">
        <f t="shared" si="2"/>
        <v>5.1777345070360852</v>
      </c>
      <c r="AH65" s="3">
        <f t="shared" si="3"/>
        <v>5.1769110906004769</v>
      </c>
      <c r="AI65" s="3">
        <f t="shared" si="4"/>
        <v>6.1764460782338233</v>
      </c>
      <c r="AJ65" s="3">
        <f t="shared" si="5"/>
        <v>3.784768061200495</v>
      </c>
      <c r="AK65" s="3">
        <f t="shared" si="6"/>
        <v>-1.5090200163928245</v>
      </c>
      <c r="AL65" s="3">
        <f t="shared" si="7"/>
        <v>-3.9781982170772778E-2</v>
      </c>
      <c r="AM65" s="18">
        <f t="shared" si="8"/>
        <v>-0.52044574994107506</v>
      </c>
      <c r="AN65" s="3">
        <f t="shared" si="9"/>
        <v>6.3670752768794756</v>
      </c>
      <c r="AO65" s="3">
        <f t="shared" si="10"/>
        <v>1.16451724850522</v>
      </c>
      <c r="AP65" s="3">
        <f t="shared" si="11"/>
        <v>-0.89782367892813397</v>
      </c>
      <c r="AQ65" s="3">
        <f t="shared" si="12"/>
        <v>-2.0859079888316501</v>
      </c>
      <c r="AR65" s="3">
        <f t="shared" si="13"/>
        <v>-4.8282856384574728</v>
      </c>
      <c r="AS65" s="3">
        <f t="shared" si="14"/>
        <v>-1.2243692916548312</v>
      </c>
      <c r="AT65" s="18">
        <f t="shared" si="21"/>
        <v>6.3670752768794756</v>
      </c>
      <c r="AU65" s="18">
        <f t="shared" si="22"/>
        <v>4.4153904541216704</v>
      </c>
      <c r="AV65" s="18">
        <f t="shared" si="23"/>
        <v>4.012393842095257</v>
      </c>
      <c r="AW65" s="18">
        <f t="shared" si="24"/>
        <v>7.0742697571619573</v>
      </c>
      <c r="AX65" s="18">
        <f t="shared" si="25"/>
        <v>5.8706760500321451</v>
      </c>
      <c r="AY65" s="18">
        <f t="shared" si="26"/>
        <v>3.3192656220646484</v>
      </c>
      <c r="AZ65" s="18">
        <f t="shared" si="27"/>
        <v>1.1845873094840584</v>
      </c>
      <c r="BA65" t="str">
        <f t="shared" si="28"/>
        <v>BI-RUI-007LD</v>
      </c>
      <c r="BB65" t="str">
        <f t="shared" si="29"/>
        <v>BI-RUI-007LD</v>
      </c>
      <c r="BC65" t="str">
        <v>BI-RUI-P007LD</v>
      </c>
      <c r="BI65" t="str">
        <v>BI-RUI-P011LD</v>
      </c>
    </row>
    <row r="66" spans="1:61">
      <c r="A66" s="1">
        <v>568</v>
      </c>
      <c r="B66" t="s">
        <v>40</v>
      </c>
      <c r="C66" t="s">
        <v>47</v>
      </c>
      <c r="E66" s="3">
        <f t="shared" si="57"/>
        <v>66.153744814510901</v>
      </c>
      <c r="F66" s="3">
        <f t="shared" si="42"/>
        <v>65.733522941802875</v>
      </c>
      <c r="G66" s="3">
        <f t="shared" si="43"/>
        <v>61.803977196540288</v>
      </c>
      <c r="H66" s="5">
        <v>66.961453920960778</v>
      </c>
      <c r="I66" s="5">
        <v>65.720753732000645</v>
      </c>
      <c r="J66" s="5">
        <v>60.614096994938997</v>
      </c>
      <c r="K66" s="5">
        <v>66.092103140581088</v>
      </c>
      <c r="L66" s="5">
        <v>65.480187105242848</v>
      </c>
      <c r="M66" s="5">
        <v>60.612826445937628</v>
      </c>
      <c r="N66" s="5">
        <v>66.132790038735308</v>
      </c>
      <c r="O66" s="5">
        <v>64.577150651414598</v>
      </c>
      <c r="P66" s="5">
        <v>59.446414004494478</v>
      </c>
      <c r="Q66" s="5">
        <v>66.346678467639066</v>
      </c>
      <c r="R66" s="5">
        <v>65.297564258971704</v>
      </c>
      <c r="S66" s="5">
        <v>58.78652249770677</v>
      </c>
      <c r="T66" s="5">
        <v>67.253077809769067</v>
      </c>
      <c r="U66" s="5">
        <v>67.163251092765023</v>
      </c>
      <c r="V66" s="5">
        <v>62.861766426893993</v>
      </c>
      <c r="W66" s="5">
        <v>65.422590591900018</v>
      </c>
      <c r="X66" s="5">
        <v>66.846980415635983</v>
      </c>
      <c r="Y66" s="5">
        <v>64.94024801748742</v>
      </c>
      <c r="Z66" s="5">
        <v>64.188139129194298</v>
      </c>
      <c r="AA66" s="5">
        <v>64.226239345369876</v>
      </c>
      <c r="AB66" s="5">
        <v>62.07588306733193</v>
      </c>
      <c r="AC66" s="5">
        <f t="shared" si="58"/>
        <v>4.3497676179706133</v>
      </c>
      <c r="AD66" s="5">
        <f t="shared" si="59"/>
        <v>0.42022187270802647</v>
      </c>
      <c r="AE66" s="5">
        <f t="shared" si="20"/>
        <v>3.9295457452625868</v>
      </c>
      <c r="AF66" s="3">
        <f t="shared" si="1"/>
        <v>6.3473569260217815</v>
      </c>
      <c r="AG66" s="3">
        <f t="shared" si="2"/>
        <v>5.4792766946434597</v>
      </c>
      <c r="AH66" s="3">
        <f t="shared" si="3"/>
        <v>6.6863760342408298</v>
      </c>
      <c r="AI66" s="3">
        <f t="shared" si="4"/>
        <v>7.5601559699322962</v>
      </c>
      <c r="AJ66" s="3">
        <f t="shared" si="5"/>
        <v>4.3913113828750738</v>
      </c>
      <c r="AK66" s="3">
        <f t="shared" si="6"/>
        <v>0.48234257441259842</v>
      </c>
      <c r="AL66" s="3">
        <f t="shared" si="7"/>
        <v>2.112256061862368</v>
      </c>
      <c r="AM66" s="18">
        <f t="shared" si="8"/>
        <v>1.2407001889601332</v>
      </c>
      <c r="AN66" s="3">
        <f t="shared" si="9"/>
        <v>5.1066567370616482</v>
      </c>
      <c r="AO66" s="3">
        <f t="shared" si="10"/>
        <v>1.5556393873207099</v>
      </c>
      <c r="AP66" s="3">
        <f t="shared" si="11"/>
        <v>1.0491142086673619</v>
      </c>
      <c r="AQ66" s="3">
        <f t="shared" si="12"/>
        <v>8.9826717004044099E-2</v>
      </c>
      <c r="AR66" s="3">
        <f t="shared" si="13"/>
        <v>-1.4243898237359645</v>
      </c>
      <c r="AS66" s="3">
        <f t="shared" si="14"/>
        <v>-3.8100216175578794E-2</v>
      </c>
      <c r="AT66" s="18">
        <f t="shared" si="21"/>
        <v>5.1066567370616482</v>
      </c>
      <c r="AU66" s="18">
        <f t="shared" si="22"/>
        <v>4.8673606593052199</v>
      </c>
      <c r="AV66" s="18">
        <f t="shared" si="23"/>
        <v>5.1307366469201199</v>
      </c>
      <c r="AW66" s="18">
        <f t="shared" si="24"/>
        <v>6.5110417612649343</v>
      </c>
      <c r="AX66" s="18">
        <f t="shared" si="25"/>
        <v>4.3014846658710297</v>
      </c>
      <c r="AY66" s="18">
        <f t="shared" si="26"/>
        <v>1.9067323981485629</v>
      </c>
      <c r="AZ66" s="18">
        <f t="shared" si="27"/>
        <v>2.1503562780379468</v>
      </c>
      <c r="BA66" t="str">
        <f t="shared" si="28"/>
        <v>BI-RUI-007LD</v>
      </c>
      <c r="BB66" t="b">
        <f t="shared" si="29"/>
        <v>0</v>
      </c>
      <c r="BC66" t="str">
        <v>BI-RUI-P008LD</v>
      </c>
      <c r="BI66" t="str">
        <v>BI-RUI-P012LD</v>
      </c>
    </row>
    <row r="67" spans="1:61" s="12" customFormat="1" ht="15.75" thickBot="1">
      <c r="A67" s="1">
        <v>130</v>
      </c>
      <c r="B67" s="12" t="s">
        <v>41</v>
      </c>
      <c r="C67" s="12" t="s">
        <v>47</v>
      </c>
      <c r="D67"/>
      <c r="E67" s="3">
        <f t="shared" si="57"/>
        <v>66.022841266967959</v>
      </c>
      <c r="F67" s="3">
        <f t="shared" si="42"/>
        <v>66.886834424430845</v>
      </c>
      <c r="G67" s="3">
        <f t="shared" si="43"/>
        <v>62.14612018563254</v>
      </c>
      <c r="H67" s="5">
        <v>65.875724675677091</v>
      </c>
      <c r="I67" s="5">
        <v>65.453815273355914</v>
      </c>
      <c r="J67" s="5">
        <v>59.16971621201985</v>
      </c>
      <c r="K67" s="5">
        <v>66.060861496946416</v>
      </c>
      <c r="L67" s="5">
        <v>67.009032897989499</v>
      </c>
      <c r="M67" s="5">
        <v>59.460102904142147</v>
      </c>
      <c r="N67" s="5">
        <v>65.867033137894893</v>
      </c>
      <c r="O67" s="5">
        <v>66.413650599326573</v>
      </c>
      <c r="P67" s="5">
        <v>61.042231873186232</v>
      </c>
      <c r="Q67" s="5">
        <v>66.998292674520854</v>
      </c>
      <c r="R67" s="5">
        <v>67.091383268178134</v>
      </c>
      <c r="S67" s="5">
        <v>61.581900559971473</v>
      </c>
      <c r="T67" s="5">
        <v>66.997153821758161</v>
      </c>
      <c r="U67" s="5">
        <v>68.193505660836635</v>
      </c>
      <c r="V67" s="5">
        <v>63.315304607972998</v>
      </c>
      <c r="W67" s="5">
        <v>65.887085333719241</v>
      </c>
      <c r="X67" s="5">
        <v>67.795815363946048</v>
      </c>
      <c r="Y67" s="5">
        <v>63.869006550457392</v>
      </c>
      <c r="Z67" s="5">
        <v>63.710699813898877</v>
      </c>
      <c r="AA67" s="5">
        <v>65.482210074864923</v>
      </c>
      <c r="AB67" s="5">
        <v>63.929378250187938</v>
      </c>
      <c r="AC67" s="5">
        <f>E67-G67</f>
        <v>3.8767210813354183</v>
      </c>
      <c r="AD67" s="5">
        <f>E67-F67</f>
        <v>-0.86399315746288607</v>
      </c>
      <c r="AE67" s="5">
        <f t="shared" si="20"/>
        <v>4.7407142387983043</v>
      </c>
      <c r="AF67" s="3">
        <f t="shared" si="1"/>
        <v>6.7060084636572412</v>
      </c>
      <c r="AG67" s="3">
        <f t="shared" si="2"/>
        <v>6.6007585928042687</v>
      </c>
      <c r="AH67" s="3">
        <f t="shared" si="3"/>
        <v>4.8248012647086611</v>
      </c>
      <c r="AI67" s="3">
        <f t="shared" si="4"/>
        <v>5.4163921145493816</v>
      </c>
      <c r="AJ67" s="3">
        <f t="shared" si="5"/>
        <v>3.6818492137851635</v>
      </c>
      <c r="AK67" s="3">
        <f t="shared" si="6"/>
        <v>2.0180787832618492</v>
      </c>
      <c r="AL67" s="3">
        <f t="shared" si="7"/>
        <v>-0.21867843628906058</v>
      </c>
      <c r="AM67" s="18">
        <f t="shared" si="8"/>
        <v>0.42190940232117669</v>
      </c>
      <c r="AN67" s="3">
        <f t="shared" si="9"/>
        <v>6.2840990613360646</v>
      </c>
      <c r="AO67" s="3">
        <f t="shared" si="10"/>
        <v>-0.54661746143167989</v>
      </c>
      <c r="AP67" s="3">
        <f t="shared" si="11"/>
        <v>-9.3090593657279896E-2</v>
      </c>
      <c r="AQ67" s="3">
        <f t="shared" si="12"/>
        <v>-1.1963518390784742</v>
      </c>
      <c r="AR67" s="3">
        <f t="shared" si="13"/>
        <v>-1.9087300302268062</v>
      </c>
      <c r="AS67" s="3">
        <f t="shared" si="14"/>
        <v>-1.7715102609660462</v>
      </c>
      <c r="AT67" s="18">
        <f t="shared" si="21"/>
        <v>6.2840990613360646</v>
      </c>
      <c r="AU67" s="18">
        <f t="shared" si="22"/>
        <v>7.5489299938473522</v>
      </c>
      <c r="AV67" s="18">
        <f t="shared" si="23"/>
        <v>5.371418726140341</v>
      </c>
      <c r="AW67" s="18">
        <f t="shared" si="24"/>
        <v>5.5094827082066615</v>
      </c>
      <c r="AX67" s="18">
        <f t="shared" si="25"/>
        <v>4.8782010528636377</v>
      </c>
      <c r="AY67" s="18">
        <f t="shared" si="26"/>
        <v>3.9268088134886554</v>
      </c>
      <c r="AZ67" s="18">
        <f t="shared" si="27"/>
        <v>1.5528318246769857</v>
      </c>
      <c r="BA67" t="str">
        <f t="shared" si="28"/>
        <v>BI-RUI-007LD</v>
      </c>
      <c r="BB67" t="str">
        <f t="shared" si="29"/>
        <v>BI-RUI-007LD</v>
      </c>
      <c r="BC67" s="12" t="str">
        <v>BI-RUI-P009LD</v>
      </c>
      <c r="BI67" s="12" t="str">
        <v>BI-RUI-P013LD</v>
      </c>
    </row>
    <row r="68" spans="1:61" ht="15.75" thickBot="1">
      <c r="A68" s="21"/>
      <c r="B68" s="22" t="s">
        <v>137</v>
      </c>
      <c r="C68" s="23" t="str">
        <f>C56</f>
        <v>BI-RUI-007LD</v>
      </c>
      <c r="D68" s="23" t="str">
        <f>D56</f>
        <v>Av. Madariaga</v>
      </c>
      <c r="E68" s="34" cm="1">
        <f t="array" ref="E68">10*LOG(AVERAGE(10^(E56:E67/10)))</f>
        <v>65.718650093997866</v>
      </c>
      <c r="F68" s="35" cm="1">
        <f t="array" ref="F68">10*LOG(AVERAGE(10^(F56:F67/10)))</f>
        <v>66.230317832883344</v>
      </c>
      <c r="G68" s="36" cm="1">
        <f t="array" ref="G68">10*LOG(AVERAGE(10^(G56:G67/10)))</f>
        <v>62.043249016795031</v>
      </c>
      <c r="H68" s="34" cm="1">
        <f t="array" ref="H68">10*LOG(AVERAGE(10^(H56:H67/10)))</f>
        <v>65.994268746542332</v>
      </c>
      <c r="I68" s="35" cm="1">
        <f t="array" ref="I68">10*LOG(AVERAGE(10^(I56:I67/10)))</f>
        <v>65.299341536914113</v>
      </c>
      <c r="J68" s="36" cm="1">
        <f t="array" ref="J68">10*LOG(AVERAGE(10^(J56:J67/10)))</f>
        <v>59.96860668277116</v>
      </c>
      <c r="K68" s="34" cm="1">
        <f t="array" ref="K68">10*LOG(AVERAGE(10^(K56:K67/10)))</f>
        <v>66.112306846515565</v>
      </c>
      <c r="L68" s="35" cm="1">
        <f t="array" ref="L68">10*LOG(AVERAGE(10^(L56:L67/10)))</f>
        <v>65.433204256622474</v>
      </c>
      <c r="M68" s="36" cm="1">
        <f t="array" ref="M68">10*LOG(AVERAGE(10^(M56:M67/10)))</f>
        <v>59.803645224473378</v>
      </c>
      <c r="N68" s="34" cm="1">
        <f t="array" ref="N68">10*LOG(AVERAGE(10^(N56:N67/10)))</f>
        <v>66.077348805423725</v>
      </c>
      <c r="O68" s="35" cm="1">
        <f t="array" ref="O68">10*LOG(AVERAGE(10^(O56:O67/10)))</f>
        <v>65.80807015552648</v>
      </c>
      <c r="P68" s="36" cm="1">
        <f t="array" ref="P68">10*LOG(AVERAGE(10^(P56:P67/10)))</f>
        <v>60.372323066529916</v>
      </c>
      <c r="Q68" s="34" cm="1">
        <f t="array" ref="Q68">10*LOG(AVERAGE(10^(Q56:Q67/10)))</f>
        <v>66.079847102033909</v>
      </c>
      <c r="R68" s="35" cm="1">
        <f t="array" ref="R68">10*LOG(AVERAGE(10^(R56:R67/10)))</f>
        <v>66.27245048212481</v>
      </c>
      <c r="S68" s="36" cm="1">
        <f t="array" ref="S68">10*LOG(AVERAGE(10^(S56:S67/10)))</f>
        <v>60.706740150001863</v>
      </c>
      <c r="T68" s="34" cm="1">
        <f t="array" ref="T68">10*LOG(AVERAGE(10^(T56:T67/10)))</f>
        <v>66.414999177743738</v>
      </c>
      <c r="U68" s="35" cm="1">
        <f t="array" ref="U68">10*LOG(AVERAGE(10^(U56:U67/10)))</f>
        <v>67.594015447307825</v>
      </c>
      <c r="V68" s="36" cm="1">
        <f t="array" ref="V68">10*LOG(AVERAGE(10^(V56:V67/10)))</f>
        <v>62.832679918163848</v>
      </c>
      <c r="W68" s="34" cm="1">
        <f t="array" ref="W68">10*LOG(AVERAGE(10^(W56:W67/10)))</f>
        <v>65.00141465380193</v>
      </c>
      <c r="X68" s="35" cm="1">
        <f t="array" ref="X68">10*LOG(AVERAGE(10^(X56:X67/10)))</f>
        <v>67.609639767193713</v>
      </c>
      <c r="Y68" s="36" cm="1">
        <f t="array" ref="Y68">10*LOG(AVERAGE(10^(Y56:Y67/10)))</f>
        <v>64.416738185943331</v>
      </c>
      <c r="Z68" s="34" cm="1">
        <f t="array" ref="Z68">10*LOG(AVERAGE(10^(Z56:Z67/10)))</f>
        <v>63.814914202487188</v>
      </c>
      <c r="AA68" s="35" cm="1">
        <f t="array" ref="AA68">10*LOG(AVERAGE(10^(AA56:AA67/10)))</f>
        <v>64.686314225636977</v>
      </c>
      <c r="AB68" s="36" cm="1">
        <f t="array" ref="AB68">10*LOG(AVERAGE(10^(AB56:AB67/10)))</f>
        <v>63.628106085694441</v>
      </c>
      <c r="AC68" s="29">
        <f>E68-G68</f>
        <v>3.6754010772028352</v>
      </c>
      <c r="AD68" s="24">
        <f>E68-F68</f>
        <v>-0.51166773888547823</v>
      </c>
      <c r="AE68" s="24">
        <f t="shared" si="20"/>
        <v>4.1870688160883134</v>
      </c>
      <c r="AF68" s="30">
        <f t="shared" ref="AF68:AF131" si="60">H68-J68</f>
        <v>6.025662063771172</v>
      </c>
      <c r="AG68" s="25">
        <f t="shared" ref="AG68:AG131" si="61">K68-M68</f>
        <v>6.3086616220421874</v>
      </c>
      <c r="AH68" s="25">
        <f t="shared" ref="AH68:AH131" si="62">N68-P68</f>
        <v>5.7050257388938093</v>
      </c>
      <c r="AI68" s="25">
        <f t="shared" ref="AI68:AI131" si="63">Q68-S68</f>
        <v>5.373106952032046</v>
      </c>
      <c r="AJ68" s="25">
        <f t="shared" ref="AJ68:AJ131" si="64">T68-V68</f>
        <v>3.5823192595798901</v>
      </c>
      <c r="AK68" s="25">
        <f t="shared" ref="AK68:AK131" si="65">W68-Y68</f>
        <v>0.58467646785859984</v>
      </c>
      <c r="AL68" s="31">
        <f t="shared" ref="AL68:AL131" si="66">Z68-AB68</f>
        <v>0.18680811679274711</v>
      </c>
      <c r="AM68" s="32">
        <f t="shared" ref="AM68:AM131" si="67">H68-I68</f>
        <v>0.69492720962821863</v>
      </c>
      <c r="AN68" s="27">
        <f t="shared" ref="AN68:AN131" si="68">I68-J68</f>
        <v>5.3307348541429533</v>
      </c>
      <c r="AO68" s="27">
        <f t="shared" ref="AO68:AO131" si="69">N68-O68</f>
        <v>0.26927864989724526</v>
      </c>
      <c r="AP68" s="27">
        <f t="shared" ref="AP68:AP131" si="70">Q68-R68</f>
        <v>-0.19260338009090106</v>
      </c>
      <c r="AQ68" s="27">
        <f t="shared" ref="AQ68:AQ131" si="71">T68-U68</f>
        <v>-1.1790162695640873</v>
      </c>
      <c r="AR68" s="27">
        <f t="shared" ref="AR68:AR131" si="72">W68-X68</f>
        <v>-2.6082251133917822</v>
      </c>
      <c r="AS68" s="33">
        <f t="shared" ref="AS68:AS131" si="73">Z68-AA68</f>
        <v>-0.87140002314978915</v>
      </c>
      <c r="AT68" s="27">
        <f t="shared" ref="AT68" si="74">I68-J68</f>
        <v>5.3307348541429533</v>
      </c>
      <c r="AU68" s="26">
        <f t="shared" ref="AU68" si="75">L68-M68</f>
        <v>5.6295590321490963</v>
      </c>
      <c r="AV68" s="26">
        <f t="shared" ref="AV68" si="76">O68-P68</f>
        <v>5.435747088996564</v>
      </c>
      <c r="AW68" s="26">
        <f t="shared" ref="AW68" si="77">R68-S68</f>
        <v>5.5657103321229471</v>
      </c>
      <c r="AX68" s="26">
        <f t="shared" ref="AX68" si="78">U68-V68</f>
        <v>4.7613355291439774</v>
      </c>
      <c r="AY68" s="26">
        <f t="shared" ref="AY68" si="79">X68-Y68</f>
        <v>3.192901581250382</v>
      </c>
      <c r="AZ68" s="28">
        <f t="shared" ref="AZ68" si="80">AA68-AB68</f>
        <v>1.0582081399425363</v>
      </c>
      <c r="BC68" t="str">
        <v>BI-RUI-P010LD</v>
      </c>
      <c r="BI68" t="str">
        <v>BI-RUI-P014LD</v>
      </c>
    </row>
    <row r="69" spans="1:61">
      <c r="A69" s="2">
        <v>192</v>
      </c>
      <c r="B69" t="s">
        <v>27</v>
      </c>
      <c r="C69" t="s">
        <v>49</v>
      </c>
      <c r="D69" t="s">
        <v>50</v>
      </c>
      <c r="E69" s="3">
        <f>10*LOG((1/7)*(10^(H69/10)+10^(K69/10)+10^(N69/10)+10^(Q69/10)+10^(T69/10)+10^(W69/10)+10^(Z69/10)))</f>
        <v>62.485503458747388</v>
      </c>
      <c r="F69" s="3">
        <f t="shared" si="42"/>
        <v>68.874939554606811</v>
      </c>
      <c r="G69" s="3">
        <f t="shared" si="43"/>
        <v>66.576727601123224</v>
      </c>
      <c r="H69" s="5">
        <v>60.388429630926588</v>
      </c>
      <c r="I69" s="5">
        <v>59.882181985521889</v>
      </c>
      <c r="J69" s="5">
        <v>56.640701693179672</v>
      </c>
      <c r="K69" s="5">
        <v>61.668208875226853</v>
      </c>
      <c r="L69" s="5">
        <v>60.845547707797039</v>
      </c>
      <c r="M69" s="5">
        <v>56.922162221732293</v>
      </c>
      <c r="N69" s="5">
        <v>62.128699949970603</v>
      </c>
      <c r="O69" s="5">
        <v>62.21694809131138</v>
      </c>
      <c r="P69" s="5">
        <v>58.209652433993767</v>
      </c>
      <c r="Q69" s="5">
        <v>62.07500294354471</v>
      </c>
      <c r="R69" s="5">
        <v>64.975069973711101</v>
      </c>
      <c r="S69" s="5">
        <v>61.143171134485769</v>
      </c>
      <c r="T69" s="5">
        <v>61.549275040741492</v>
      </c>
      <c r="U69" s="5">
        <v>72.390113432389271</v>
      </c>
      <c r="V69" s="5">
        <v>67.470888247945368</v>
      </c>
      <c r="W69" s="5">
        <v>62.051509878271737</v>
      </c>
      <c r="X69" s="5">
        <v>74.470108136777682</v>
      </c>
      <c r="Y69" s="5">
        <v>68.24279436546351</v>
      </c>
      <c r="Z69" s="5">
        <v>65.523115565082463</v>
      </c>
      <c r="AA69" s="5">
        <v>62.297387066709582</v>
      </c>
      <c r="AB69" s="5">
        <v>72.214145438898939</v>
      </c>
      <c r="AC69" s="5">
        <f>E69-G69</f>
        <v>-4.091224142375836</v>
      </c>
      <c r="AD69" s="5">
        <f>E69-F69</f>
        <v>-6.3894360958594234</v>
      </c>
      <c r="AE69" s="5">
        <f t="shared" ref="AE69:AE132" si="81">F69-G69</f>
        <v>2.2982119534835874</v>
      </c>
      <c r="AF69" s="3">
        <f t="shared" si="60"/>
        <v>3.7477279377469159</v>
      </c>
      <c r="AG69" s="3">
        <f t="shared" si="61"/>
        <v>4.7460466534945596</v>
      </c>
      <c r="AH69" s="3">
        <f t="shared" si="62"/>
        <v>3.9190475159768354</v>
      </c>
      <c r="AI69" s="3">
        <f t="shared" si="63"/>
        <v>0.93183180905894147</v>
      </c>
      <c r="AJ69" s="3">
        <f t="shared" si="64"/>
        <v>-5.9216132072038761</v>
      </c>
      <c r="AK69" s="3">
        <f t="shared" si="65"/>
        <v>-6.1912844871917727</v>
      </c>
      <c r="AL69" s="3">
        <f t="shared" si="66"/>
        <v>-6.6910298738164755</v>
      </c>
      <c r="AM69" s="18">
        <f t="shared" si="67"/>
        <v>0.50624764540469869</v>
      </c>
      <c r="AN69" s="3">
        <f t="shared" si="68"/>
        <v>3.2414802923422172</v>
      </c>
      <c r="AO69" s="3">
        <f t="shared" si="69"/>
        <v>-8.8248141340777408E-2</v>
      </c>
      <c r="AP69" s="3">
        <f t="shared" si="70"/>
        <v>-2.9000670301663902</v>
      </c>
      <c r="AQ69" s="3">
        <f t="shared" si="71"/>
        <v>-10.840838391647779</v>
      </c>
      <c r="AR69" s="3">
        <f t="shared" si="72"/>
        <v>-12.418598258505945</v>
      </c>
      <c r="AS69" s="3">
        <f t="shared" si="73"/>
        <v>3.2257284983728809</v>
      </c>
      <c r="AT69" s="18">
        <f t="shared" si="21"/>
        <v>3.2414802923422172</v>
      </c>
      <c r="AU69" s="18">
        <f t="shared" si="22"/>
        <v>3.9233854860647455</v>
      </c>
      <c r="AV69" s="18">
        <f t="shared" si="23"/>
        <v>4.0072956573176128</v>
      </c>
      <c r="AW69" s="18">
        <f t="shared" si="24"/>
        <v>3.8318988392253317</v>
      </c>
      <c r="AX69" s="18">
        <f t="shared" si="25"/>
        <v>4.9192251844439028</v>
      </c>
      <c r="AY69" s="18">
        <f t="shared" si="26"/>
        <v>6.2273137713141722</v>
      </c>
      <c r="AZ69" s="18">
        <f t="shared" si="27"/>
        <v>-9.9167583721893564</v>
      </c>
      <c r="BA69" t="str">
        <f t="shared" si="28"/>
        <v>BI-RUI-008LD</v>
      </c>
      <c r="BB69" t="b">
        <f t="shared" si="29"/>
        <v>0</v>
      </c>
      <c r="BC69" t="str">
        <v>BI-RUI-P011LD</v>
      </c>
    </row>
    <row r="70" spans="1:61">
      <c r="A70" s="1">
        <v>255</v>
      </c>
      <c r="B70" t="s">
        <v>30</v>
      </c>
      <c r="C70" t="s">
        <v>49</v>
      </c>
      <c r="E70" s="3">
        <f t="shared" ref="E70:E80" si="82">10*LOG((1/7)*(10^(H70/10)+10^(K70/10)+10^(N70/10)+10^(Q70/10)+10^(T70/10)+10^(W70/10)+10^(Z70/10)))</f>
        <v>62.373705904536891</v>
      </c>
      <c r="F70" s="3">
        <f t="shared" si="42"/>
        <v>66.11041326397465</v>
      </c>
      <c r="G70" s="3">
        <f t="shared" si="43"/>
        <v>63.153647489180216</v>
      </c>
      <c r="H70" s="5">
        <v>59.968616503430432</v>
      </c>
      <c r="I70" s="5">
        <v>61.328675374403012</v>
      </c>
      <c r="J70" s="5">
        <v>53.673092888950791</v>
      </c>
      <c r="K70" s="5">
        <v>62.096663357212421</v>
      </c>
      <c r="L70" s="5">
        <v>60.151413174248503</v>
      </c>
      <c r="M70" s="5">
        <v>53.112067330282848</v>
      </c>
      <c r="N70" s="5">
        <v>61.084751306850087</v>
      </c>
      <c r="O70" s="5">
        <v>62.947061694712993</v>
      </c>
      <c r="P70" s="5">
        <v>57.977149972836408</v>
      </c>
      <c r="Q70" s="5">
        <v>63.730184024578378</v>
      </c>
      <c r="R70" s="5">
        <v>61.89624394173493</v>
      </c>
      <c r="S70" s="5">
        <v>59.12067365450352</v>
      </c>
      <c r="T70" s="5">
        <v>64.309590401409039</v>
      </c>
      <c r="U70" s="5">
        <v>70.325749694292298</v>
      </c>
      <c r="V70" s="5">
        <v>62.442943803194488</v>
      </c>
      <c r="W70" s="5">
        <v>60.363555660738648</v>
      </c>
      <c r="X70" s="5">
        <v>70.196200238870205</v>
      </c>
      <c r="Y70" s="5">
        <v>67.324053189663999</v>
      </c>
      <c r="Z70" s="5">
        <v>63.114786140297603</v>
      </c>
      <c r="AA70" s="5">
        <v>61.559707371324308</v>
      </c>
      <c r="AB70" s="5">
        <v>67.350015689047581</v>
      </c>
      <c r="AC70" s="5">
        <f t="shared" ref="AC70:AC79" si="83">E70-G70</f>
        <v>-0.77994158464332486</v>
      </c>
      <c r="AD70" s="5">
        <f t="shared" ref="AD70:AD79" si="84">E70-F70</f>
        <v>-3.7367073594377587</v>
      </c>
      <c r="AE70" s="5">
        <f t="shared" si="81"/>
        <v>2.9567657747944338</v>
      </c>
      <c r="AF70" s="3">
        <f t="shared" si="60"/>
        <v>6.2955236144796416</v>
      </c>
      <c r="AG70" s="3">
        <f t="shared" si="61"/>
        <v>8.984596026929573</v>
      </c>
      <c r="AH70" s="3">
        <f t="shared" si="62"/>
        <v>3.1076013340136797</v>
      </c>
      <c r="AI70" s="3">
        <f t="shared" si="63"/>
        <v>4.6095103700748581</v>
      </c>
      <c r="AJ70" s="3">
        <f t="shared" si="64"/>
        <v>1.866646598214551</v>
      </c>
      <c r="AK70" s="3">
        <f t="shared" si="65"/>
        <v>-6.9604975289253517</v>
      </c>
      <c r="AL70" s="3">
        <f t="shared" si="66"/>
        <v>-4.2352295487499774</v>
      </c>
      <c r="AM70" s="18">
        <f t="shared" si="67"/>
        <v>-1.3600588709725798</v>
      </c>
      <c r="AN70" s="3">
        <f t="shared" si="68"/>
        <v>7.6555824854522214</v>
      </c>
      <c r="AO70" s="3">
        <f t="shared" si="69"/>
        <v>-1.8623103878629053</v>
      </c>
      <c r="AP70" s="3">
        <f t="shared" si="70"/>
        <v>1.8339400828434478</v>
      </c>
      <c r="AQ70" s="3">
        <f t="shared" si="71"/>
        <v>-6.016159292883259</v>
      </c>
      <c r="AR70" s="3">
        <f t="shared" si="72"/>
        <v>-9.832644578131557</v>
      </c>
      <c r="AS70" s="3">
        <f t="shared" si="73"/>
        <v>1.5550787689732957</v>
      </c>
      <c r="AT70" s="18">
        <f t="shared" si="21"/>
        <v>7.6555824854522214</v>
      </c>
      <c r="AU70" s="18">
        <f t="shared" si="22"/>
        <v>7.0393458439656555</v>
      </c>
      <c r="AV70" s="18">
        <f t="shared" si="23"/>
        <v>4.9699117218765849</v>
      </c>
      <c r="AW70" s="18">
        <f t="shared" si="24"/>
        <v>2.7755702872314103</v>
      </c>
      <c r="AX70" s="18">
        <f t="shared" si="25"/>
        <v>7.88280589109781</v>
      </c>
      <c r="AY70" s="18">
        <f t="shared" si="26"/>
        <v>2.8721470492062053</v>
      </c>
      <c r="AZ70" s="18">
        <f t="shared" si="27"/>
        <v>-5.790308317723273</v>
      </c>
      <c r="BA70" t="str">
        <f t="shared" si="28"/>
        <v>BI-RUI-008LD</v>
      </c>
      <c r="BB70" t="b">
        <f t="shared" si="29"/>
        <v>0</v>
      </c>
      <c r="BC70" t="str">
        <v>BI-RUI-P012LD</v>
      </c>
    </row>
    <row r="71" spans="1:61">
      <c r="A71" s="1">
        <v>443</v>
      </c>
      <c r="B71" t="s">
        <v>32</v>
      </c>
      <c r="C71" t="s">
        <v>49</v>
      </c>
      <c r="E71" s="3">
        <f t="shared" si="82"/>
        <v>62.25058625102249</v>
      </c>
      <c r="F71" s="3">
        <f t="shared" si="42"/>
        <v>66.056283061836396</v>
      </c>
      <c r="G71" s="3">
        <f t="shared" si="43"/>
        <v>62.665059788391353</v>
      </c>
      <c r="H71" s="5">
        <v>60.229655791536409</v>
      </c>
      <c r="I71" s="5">
        <v>59.26019313532295</v>
      </c>
      <c r="J71" s="5">
        <v>55.779781946001407</v>
      </c>
      <c r="K71" s="5">
        <v>63.545260302412608</v>
      </c>
      <c r="L71" s="5">
        <v>60.38389402207833</v>
      </c>
      <c r="M71" s="5">
        <v>54.489217890955643</v>
      </c>
      <c r="N71" s="5">
        <v>60.735425502487921</v>
      </c>
      <c r="O71" s="5">
        <v>63.873578213579982</v>
      </c>
      <c r="P71" s="5">
        <v>58.491690426368187</v>
      </c>
      <c r="Q71" s="5">
        <v>61.027931141286487</v>
      </c>
      <c r="R71" s="5">
        <v>63.344501126869453</v>
      </c>
      <c r="S71" s="5">
        <v>58.776704403529358</v>
      </c>
      <c r="T71" s="5">
        <v>61.023425897444383</v>
      </c>
      <c r="U71" s="5">
        <v>69.426600494525871</v>
      </c>
      <c r="V71" s="5">
        <v>63.711548093162769</v>
      </c>
      <c r="W71" s="5">
        <v>61.608145818198501</v>
      </c>
      <c r="X71" s="5">
        <v>70.653308003594958</v>
      </c>
      <c r="Y71" s="5">
        <v>66.903962280272268</v>
      </c>
      <c r="Z71" s="5">
        <v>65.147178124522156</v>
      </c>
      <c r="AA71" s="5">
        <v>61.169162424089059</v>
      </c>
      <c r="AB71" s="5">
        <v>65.510544765452337</v>
      </c>
      <c r="AC71" s="5">
        <f t="shared" si="83"/>
        <v>-0.41447353736886328</v>
      </c>
      <c r="AD71" s="5">
        <f t="shared" si="84"/>
        <v>-3.805696810813906</v>
      </c>
      <c r="AE71" s="5">
        <f t="shared" si="81"/>
        <v>3.3912232734450427</v>
      </c>
      <c r="AF71" s="3">
        <f t="shared" si="60"/>
        <v>4.4498738455350022</v>
      </c>
      <c r="AG71" s="3">
        <f t="shared" si="61"/>
        <v>9.0560424114569642</v>
      </c>
      <c r="AH71" s="3">
        <f t="shared" si="62"/>
        <v>2.2437350761197337</v>
      </c>
      <c r="AI71" s="3">
        <f t="shared" si="63"/>
        <v>2.2512267377571291</v>
      </c>
      <c r="AJ71" s="3">
        <f t="shared" si="64"/>
        <v>-2.6881221957183854</v>
      </c>
      <c r="AK71" s="3">
        <f t="shared" si="65"/>
        <v>-5.2958164620737662</v>
      </c>
      <c r="AL71" s="3">
        <f t="shared" si="66"/>
        <v>-0.36336664093018101</v>
      </c>
      <c r="AM71" s="18">
        <f t="shared" si="67"/>
        <v>0.96946265621345873</v>
      </c>
      <c r="AN71" s="3">
        <f t="shared" si="68"/>
        <v>3.4804111893215435</v>
      </c>
      <c r="AO71" s="3">
        <f t="shared" si="69"/>
        <v>-3.1381527110920615</v>
      </c>
      <c r="AP71" s="3">
        <f t="shared" si="70"/>
        <v>-2.3165699855829658</v>
      </c>
      <c r="AQ71" s="3">
        <f t="shared" si="71"/>
        <v>-8.4031745970814882</v>
      </c>
      <c r="AR71" s="3">
        <f t="shared" si="72"/>
        <v>-9.0451621853964568</v>
      </c>
      <c r="AS71" s="3">
        <f t="shared" si="73"/>
        <v>3.9780157004330974</v>
      </c>
      <c r="AT71" s="18">
        <f t="shared" si="21"/>
        <v>3.4804111893215435</v>
      </c>
      <c r="AU71" s="18">
        <f t="shared" si="22"/>
        <v>5.8946761311226865</v>
      </c>
      <c r="AV71" s="18">
        <f t="shared" si="23"/>
        <v>5.3818877872117952</v>
      </c>
      <c r="AW71" s="18">
        <f t="shared" si="24"/>
        <v>4.5677967233400949</v>
      </c>
      <c r="AX71" s="18">
        <f t="shared" si="25"/>
        <v>5.7150524013631028</v>
      </c>
      <c r="AY71" s="18">
        <f t="shared" si="26"/>
        <v>3.7493457233226906</v>
      </c>
      <c r="AZ71" s="18">
        <f t="shared" si="27"/>
        <v>-4.3413823413632784</v>
      </c>
      <c r="BA71" t="str">
        <f t="shared" si="28"/>
        <v>BI-RUI-008LD</v>
      </c>
      <c r="BB71" t="b">
        <f t="shared" si="29"/>
        <v>0</v>
      </c>
      <c r="BC71" t="str">
        <v>BI-RUI-P013LD</v>
      </c>
    </row>
    <row r="72" spans="1:61">
      <c r="A72" s="1">
        <v>5</v>
      </c>
      <c r="B72" t="s">
        <v>33</v>
      </c>
      <c r="C72" t="s">
        <v>49</v>
      </c>
      <c r="E72" s="3">
        <f t="shared" si="82"/>
        <v>61.061852060760302</v>
      </c>
      <c r="F72" s="3">
        <f t="shared" si="42"/>
        <v>66.423336132481893</v>
      </c>
      <c r="G72" s="3">
        <f t="shared" si="43"/>
        <v>63.543585925370309</v>
      </c>
      <c r="H72" s="5">
        <v>60.043083974044542</v>
      </c>
      <c r="I72" s="5">
        <v>61.372652035362719</v>
      </c>
      <c r="J72" s="5">
        <v>56.340783746293511</v>
      </c>
      <c r="K72" s="5">
        <v>60.688117777223027</v>
      </c>
      <c r="L72" s="5">
        <v>63.742082642565748</v>
      </c>
      <c r="M72" s="5">
        <v>57.064460026837061</v>
      </c>
      <c r="N72" s="5">
        <v>61.021305222807968</v>
      </c>
      <c r="O72" s="5">
        <v>64.739360210636249</v>
      </c>
      <c r="P72" s="5">
        <v>60.183353719316628</v>
      </c>
      <c r="Q72" s="5">
        <v>60.217909269993427</v>
      </c>
      <c r="R72" s="5">
        <v>63.881845217341628</v>
      </c>
      <c r="S72" s="5">
        <v>60.612856437313098</v>
      </c>
      <c r="T72" s="5">
        <v>60.522357833713237</v>
      </c>
      <c r="U72" s="5">
        <v>70.590011197119637</v>
      </c>
      <c r="V72" s="5">
        <v>62.66348487395436</v>
      </c>
      <c r="W72" s="5">
        <v>60.895525411331029</v>
      </c>
      <c r="X72" s="5">
        <v>69.263145454020474</v>
      </c>
      <c r="Y72" s="5">
        <v>66.65108373848453</v>
      </c>
      <c r="Z72" s="5">
        <v>63.188647987951043</v>
      </c>
      <c r="AA72" s="5">
        <v>62.213624801490319</v>
      </c>
      <c r="AB72" s="5">
        <v>67.940478264720284</v>
      </c>
      <c r="AC72" s="5">
        <f t="shared" si="83"/>
        <v>-2.4817338646100069</v>
      </c>
      <c r="AD72" s="5">
        <f t="shared" si="84"/>
        <v>-5.3614840717215912</v>
      </c>
      <c r="AE72" s="5">
        <f t="shared" si="81"/>
        <v>2.8797502071115844</v>
      </c>
      <c r="AF72" s="3">
        <f t="shared" si="60"/>
        <v>3.7023002277510315</v>
      </c>
      <c r="AG72" s="3">
        <f t="shared" si="61"/>
        <v>3.6236577503859664</v>
      </c>
      <c r="AH72" s="3">
        <f t="shared" si="62"/>
        <v>0.83795150349133962</v>
      </c>
      <c r="AI72" s="3">
        <f t="shared" si="63"/>
        <v>-0.39494716731967117</v>
      </c>
      <c r="AJ72" s="3">
        <f t="shared" si="64"/>
        <v>-2.1411270402411233</v>
      </c>
      <c r="AK72" s="3">
        <f t="shared" si="65"/>
        <v>-5.7555583271535014</v>
      </c>
      <c r="AL72" s="3">
        <f t="shared" si="66"/>
        <v>-4.7518302767692404</v>
      </c>
      <c r="AM72" s="18">
        <f t="shared" si="67"/>
        <v>-1.3295680613181773</v>
      </c>
      <c r="AN72" s="3">
        <f t="shared" si="68"/>
        <v>5.0318682890692088</v>
      </c>
      <c r="AO72" s="3">
        <f t="shared" si="69"/>
        <v>-3.7180549878282818</v>
      </c>
      <c r="AP72" s="3">
        <f t="shared" si="70"/>
        <v>-3.6639359473482003</v>
      </c>
      <c r="AQ72" s="3">
        <f t="shared" si="71"/>
        <v>-10.0676533634064</v>
      </c>
      <c r="AR72" s="3">
        <f t="shared" si="72"/>
        <v>-8.3676200426894454</v>
      </c>
      <c r="AS72" s="3">
        <f t="shared" si="73"/>
        <v>0.97502318646072439</v>
      </c>
      <c r="AT72" s="18">
        <f t="shared" si="21"/>
        <v>5.0318682890692088</v>
      </c>
      <c r="AU72" s="18">
        <f t="shared" si="22"/>
        <v>6.6776226157286871</v>
      </c>
      <c r="AV72" s="18">
        <f t="shared" si="23"/>
        <v>4.5560064913196214</v>
      </c>
      <c r="AW72" s="18">
        <f t="shared" si="24"/>
        <v>3.2689887800285291</v>
      </c>
      <c r="AX72" s="18">
        <f t="shared" si="25"/>
        <v>7.9265263231652767</v>
      </c>
      <c r="AY72" s="18">
        <f t="shared" si="26"/>
        <v>2.612061715535944</v>
      </c>
      <c r="AZ72" s="18">
        <f t="shared" si="27"/>
        <v>-5.7268534632299648</v>
      </c>
      <c r="BA72" t="str">
        <f t="shared" si="28"/>
        <v>BI-RUI-008LD</v>
      </c>
      <c r="BB72" t="b">
        <f t="shared" si="29"/>
        <v>0</v>
      </c>
      <c r="BC72" t="str">
        <v>BI-RUI-P014LD</v>
      </c>
    </row>
    <row r="73" spans="1:61">
      <c r="A73" s="1">
        <v>506</v>
      </c>
      <c r="B73" t="s">
        <v>34</v>
      </c>
      <c r="C73" t="s">
        <v>49</v>
      </c>
      <c r="E73" s="3">
        <f t="shared" si="82"/>
        <v>64.735808865695375</v>
      </c>
      <c r="F73" s="3">
        <f t="shared" si="42"/>
        <v>65.912274929819631</v>
      </c>
      <c r="G73" s="3">
        <f t="shared" si="43"/>
        <v>63.74476835290946</v>
      </c>
      <c r="H73" s="5">
        <v>67.503874803274456</v>
      </c>
      <c r="I73" s="5">
        <v>61.049731755467242</v>
      </c>
      <c r="J73" s="5">
        <v>58.294634964656012</v>
      </c>
      <c r="K73" s="5">
        <v>60.16502823632856</v>
      </c>
      <c r="L73" s="5">
        <v>61.382967393243938</v>
      </c>
      <c r="M73" s="5">
        <v>57.410358854453023</v>
      </c>
      <c r="N73" s="5">
        <v>63.791165236554512</v>
      </c>
      <c r="O73" s="5">
        <v>64.165890857014048</v>
      </c>
      <c r="P73" s="5">
        <v>58.866123954329282</v>
      </c>
      <c r="Q73" s="5">
        <v>65.041561374006577</v>
      </c>
      <c r="R73" s="5">
        <v>62.896975743646578</v>
      </c>
      <c r="S73" s="5">
        <v>60.881296329830803</v>
      </c>
      <c r="T73" s="5">
        <v>65.225304010577503</v>
      </c>
      <c r="U73" s="5">
        <v>70.236879670761624</v>
      </c>
      <c r="V73" s="5">
        <v>64.42674797617515</v>
      </c>
      <c r="W73" s="5">
        <v>61.127346489211327</v>
      </c>
      <c r="X73" s="5">
        <v>68.849320487728278</v>
      </c>
      <c r="Y73" s="5">
        <v>67.343950708050215</v>
      </c>
      <c r="Z73" s="5">
        <v>65.964486011650578</v>
      </c>
      <c r="AA73" s="5">
        <v>62.719944147763272</v>
      </c>
      <c r="AB73" s="5">
        <v>67.128303397191232</v>
      </c>
      <c r="AC73" s="5">
        <f t="shared" si="83"/>
        <v>0.99104051278591498</v>
      </c>
      <c r="AD73" s="5">
        <f t="shared" si="84"/>
        <v>-1.1764660641242557</v>
      </c>
      <c r="AE73" s="5">
        <f t="shared" si="81"/>
        <v>2.1675065769101707</v>
      </c>
      <c r="AF73" s="3">
        <f t="shared" si="60"/>
        <v>9.2092398386184442</v>
      </c>
      <c r="AG73" s="3">
        <f t="shared" si="61"/>
        <v>2.7546693818755372</v>
      </c>
      <c r="AH73" s="3">
        <f t="shared" si="62"/>
        <v>4.9250412822252301</v>
      </c>
      <c r="AI73" s="3">
        <f t="shared" si="63"/>
        <v>4.1602650441757731</v>
      </c>
      <c r="AJ73" s="3">
        <f t="shared" si="64"/>
        <v>0.79855603440235257</v>
      </c>
      <c r="AK73" s="3">
        <f t="shared" si="65"/>
        <v>-6.2166042188388886</v>
      </c>
      <c r="AL73" s="3">
        <f t="shared" si="66"/>
        <v>-1.1638173855406535</v>
      </c>
      <c r="AM73" s="18">
        <f t="shared" si="67"/>
        <v>6.4541430478072144</v>
      </c>
      <c r="AN73" s="3">
        <f t="shared" si="68"/>
        <v>2.7550967908112298</v>
      </c>
      <c r="AO73" s="3">
        <f t="shared" si="69"/>
        <v>-0.37472562045953595</v>
      </c>
      <c r="AP73" s="3">
        <f t="shared" si="70"/>
        <v>2.1445856303599982</v>
      </c>
      <c r="AQ73" s="3">
        <f t="shared" si="71"/>
        <v>-5.0115756601841213</v>
      </c>
      <c r="AR73" s="3">
        <f t="shared" si="72"/>
        <v>-7.7219739985169511</v>
      </c>
      <c r="AS73" s="3">
        <f t="shared" si="73"/>
        <v>3.2445418638873065</v>
      </c>
      <c r="AT73" s="18">
        <f t="shared" si="21"/>
        <v>2.7550967908112298</v>
      </c>
      <c r="AU73" s="18">
        <f t="shared" si="22"/>
        <v>3.9726085387909151</v>
      </c>
      <c r="AV73" s="18">
        <f t="shared" si="23"/>
        <v>5.299766902684766</v>
      </c>
      <c r="AW73" s="18">
        <f t="shared" si="24"/>
        <v>2.015679413815775</v>
      </c>
      <c r="AX73" s="18">
        <f t="shared" si="25"/>
        <v>5.8101316945864738</v>
      </c>
      <c r="AY73" s="18">
        <f t="shared" si="26"/>
        <v>1.5053697796780625</v>
      </c>
      <c r="AZ73" s="18">
        <f t="shared" si="27"/>
        <v>-4.40835924942796</v>
      </c>
      <c r="BA73" t="str">
        <f t="shared" si="28"/>
        <v>BI-RUI-008LD</v>
      </c>
      <c r="BB73" t="b">
        <f t="shared" si="29"/>
        <v>0</v>
      </c>
    </row>
    <row r="74" spans="1:61">
      <c r="A74" s="1">
        <v>380</v>
      </c>
      <c r="B74" t="s">
        <v>35</v>
      </c>
      <c r="C74" t="s">
        <v>49</v>
      </c>
      <c r="E74" s="3">
        <f t="shared" si="82"/>
        <v>61.435479617509543</v>
      </c>
      <c r="F74" s="3">
        <f t="shared" si="42"/>
        <v>64.480187596944702</v>
      </c>
      <c r="G74" s="3">
        <f t="shared" si="43"/>
        <v>63.159340397128034</v>
      </c>
      <c r="H74" s="5">
        <v>60.189566139772921</v>
      </c>
      <c r="I74" s="5">
        <v>62.438020641885217</v>
      </c>
      <c r="J74" s="5">
        <v>55.85500430134158</v>
      </c>
      <c r="K74" s="5">
        <v>59.814193590734043</v>
      </c>
      <c r="L74" s="5">
        <v>61.116313879587878</v>
      </c>
      <c r="M74" s="5">
        <v>55.627508271836867</v>
      </c>
      <c r="N74" s="5">
        <v>60.989135174520257</v>
      </c>
      <c r="O74" s="5">
        <v>64.137946399755606</v>
      </c>
      <c r="P74" s="5">
        <v>60.470380043085157</v>
      </c>
      <c r="Q74" s="5">
        <v>60.672483337150886</v>
      </c>
      <c r="R74" s="5">
        <v>63.606324769084637</v>
      </c>
      <c r="S74" s="5">
        <v>61.16005861045079</v>
      </c>
      <c r="T74" s="5">
        <v>61.727434475905277</v>
      </c>
      <c r="U74" s="5">
        <v>67.404648967049894</v>
      </c>
      <c r="V74" s="5">
        <v>63.521275461220682</v>
      </c>
      <c r="W74" s="5">
        <v>61.497732571598789</v>
      </c>
      <c r="X74" s="5">
        <v>67.032233266388332</v>
      </c>
      <c r="Y74" s="5">
        <v>66.926993448258756</v>
      </c>
      <c r="Z74" s="5">
        <v>63.830392354230938</v>
      </c>
      <c r="AA74" s="5">
        <v>60.62597772933205</v>
      </c>
      <c r="AB74" s="5">
        <v>66.16973862981277</v>
      </c>
      <c r="AC74" s="5">
        <f t="shared" si="83"/>
        <v>-1.7238607796184908</v>
      </c>
      <c r="AD74" s="5">
        <f t="shared" si="84"/>
        <v>-3.0447079794351595</v>
      </c>
      <c r="AE74" s="5">
        <f t="shared" si="81"/>
        <v>1.3208471998166686</v>
      </c>
      <c r="AF74" s="3">
        <f t="shared" si="60"/>
        <v>4.3345618384313411</v>
      </c>
      <c r="AG74" s="3">
        <f t="shared" si="61"/>
        <v>4.186685318897176</v>
      </c>
      <c r="AH74" s="3">
        <f t="shared" si="62"/>
        <v>0.51875513143509977</v>
      </c>
      <c r="AI74" s="3">
        <f t="shared" si="63"/>
        <v>-0.48757527329990324</v>
      </c>
      <c r="AJ74" s="3">
        <f t="shared" si="64"/>
        <v>-1.7938409853154056</v>
      </c>
      <c r="AK74" s="3">
        <f t="shared" si="65"/>
        <v>-5.429260876659967</v>
      </c>
      <c r="AL74" s="3">
        <f t="shared" si="66"/>
        <v>-2.3393462755818319</v>
      </c>
      <c r="AM74" s="18">
        <f t="shared" si="67"/>
        <v>-2.2484545021122955</v>
      </c>
      <c r="AN74" s="3">
        <f t="shared" si="68"/>
        <v>6.5830163405436366</v>
      </c>
      <c r="AO74" s="3">
        <f t="shared" si="69"/>
        <v>-3.1488112252353488</v>
      </c>
      <c r="AP74" s="3">
        <f t="shared" si="70"/>
        <v>-2.9338414319337502</v>
      </c>
      <c r="AQ74" s="3">
        <f t="shared" si="71"/>
        <v>-5.6772144911446176</v>
      </c>
      <c r="AR74" s="3">
        <f t="shared" si="72"/>
        <v>-5.5345006947895428</v>
      </c>
      <c r="AS74" s="3">
        <f t="shared" si="73"/>
        <v>3.2044146248988881</v>
      </c>
      <c r="AT74" s="18">
        <f t="shared" ref="AT74:AT142" si="85">I74-J74</f>
        <v>6.5830163405436366</v>
      </c>
      <c r="AU74" s="18">
        <f t="shared" ref="AU74:AU142" si="86">L74-M74</f>
        <v>5.4888056077510115</v>
      </c>
      <c r="AV74" s="18">
        <f t="shared" ref="AV74:AV142" si="87">O74-P74</f>
        <v>3.6675663566704486</v>
      </c>
      <c r="AW74" s="18">
        <f t="shared" ref="AW74:AW142" si="88">R74-S74</f>
        <v>2.446266158633847</v>
      </c>
      <c r="AX74" s="18">
        <f t="shared" ref="AX74:AX142" si="89">U74-V74</f>
        <v>3.883373505829212</v>
      </c>
      <c r="AY74" s="18">
        <f t="shared" ref="AY74:AY142" si="90">X74-Y74</f>
        <v>0.10523981812957572</v>
      </c>
      <c r="AZ74" s="18">
        <f t="shared" ref="AZ74:AZ142" si="91">AA74-AB74</f>
        <v>-5.54376090048072</v>
      </c>
      <c r="BA74" t="str">
        <f t="shared" ref="BA74:BA142" si="92">IF(AB74&gt;55,IF(AL74&lt;2,C74,IF(Y74&gt;55,IF(AK74&lt;2,C74,IF(V74&gt;55,IF(AJ74&lt;2,C74,""))))))</f>
        <v>BI-RUI-008LD</v>
      </c>
      <c r="BB74" t="b">
        <f t="shared" ref="BB74:BB142" si="93">IF(AA74&gt;65,IF(AS74&lt;2,C74,IF(X74&gt;65,IF(AR74&lt;2,C74,IF(U74&gt;65,IF(AQ74&lt;2,C74,""))))))</f>
        <v>0</v>
      </c>
    </row>
    <row r="75" spans="1:61">
      <c r="A75" s="1">
        <v>317</v>
      </c>
      <c r="B75" t="s">
        <v>36</v>
      </c>
      <c r="C75" t="s">
        <v>49</v>
      </c>
      <c r="E75" s="3">
        <f t="shared" si="82"/>
        <v>60.338365357580052</v>
      </c>
      <c r="F75" s="3">
        <f t="shared" si="42"/>
        <v>63.301383762496009</v>
      </c>
      <c r="G75" s="3">
        <f t="shared" si="43"/>
        <v>63.196479940276859</v>
      </c>
      <c r="H75" s="5">
        <v>59.497610295985382</v>
      </c>
      <c r="I75" s="5">
        <v>60.604241853830501</v>
      </c>
      <c r="J75" s="5">
        <v>61.849968228024679</v>
      </c>
      <c r="K75" s="5">
        <v>59.748966581143691</v>
      </c>
      <c r="L75" s="5">
        <v>61.438600739852262</v>
      </c>
      <c r="M75" s="5">
        <v>58.875643860794149</v>
      </c>
      <c r="N75" s="5">
        <v>59.457984546409762</v>
      </c>
      <c r="O75" s="5">
        <v>63.639537269754094</v>
      </c>
      <c r="P75" s="5">
        <v>59.636694172411168</v>
      </c>
      <c r="Q75" s="5">
        <v>59.517291118247478</v>
      </c>
      <c r="R75" s="5">
        <v>63.015642815789228</v>
      </c>
      <c r="S75" s="5">
        <v>61.095290438405499</v>
      </c>
      <c r="T75" s="5">
        <v>60.133981899879672</v>
      </c>
      <c r="U75" s="5">
        <v>65.860049912977601</v>
      </c>
      <c r="V75" s="5">
        <v>61.774373891580268</v>
      </c>
      <c r="W75" s="5">
        <v>60.212661665729563</v>
      </c>
      <c r="X75" s="5">
        <v>64.77942958676482</v>
      </c>
      <c r="Y75" s="5">
        <v>66.384865085084556</v>
      </c>
      <c r="Z75" s="5">
        <v>62.726764607816783</v>
      </c>
      <c r="AA75" s="5">
        <v>60.982041472887467</v>
      </c>
      <c r="AB75" s="5">
        <v>66.282877516724398</v>
      </c>
      <c r="AC75" s="5">
        <f t="shared" si="83"/>
        <v>-2.8581145826968068</v>
      </c>
      <c r="AD75" s="5">
        <f t="shared" si="84"/>
        <v>-2.9630184049159567</v>
      </c>
      <c r="AE75" s="5">
        <f t="shared" si="81"/>
        <v>0.10490382221914984</v>
      </c>
      <c r="AF75" s="3">
        <f t="shared" si="60"/>
        <v>-2.3523579320392969</v>
      </c>
      <c r="AG75" s="3">
        <f t="shared" si="61"/>
        <v>0.87332272034954173</v>
      </c>
      <c r="AH75" s="3">
        <f t="shared" si="62"/>
        <v>-0.17870962600140672</v>
      </c>
      <c r="AI75" s="3">
        <f t="shared" si="63"/>
        <v>-1.5779993201580211</v>
      </c>
      <c r="AJ75" s="3">
        <f t="shared" si="64"/>
        <v>-1.6403919917005965</v>
      </c>
      <c r="AK75" s="3">
        <f t="shared" si="65"/>
        <v>-6.1722034193549931</v>
      </c>
      <c r="AL75" s="3">
        <f t="shared" si="66"/>
        <v>-3.5561129089076147</v>
      </c>
      <c r="AM75" s="18">
        <f t="shared" si="67"/>
        <v>-1.1066315578451196</v>
      </c>
      <c r="AN75" s="3">
        <f t="shared" si="68"/>
        <v>-1.2457263741941773</v>
      </c>
      <c r="AO75" s="3">
        <f t="shared" si="69"/>
        <v>-4.1815527233443319</v>
      </c>
      <c r="AP75" s="3">
        <f t="shared" si="70"/>
        <v>-3.4983516975417501</v>
      </c>
      <c r="AQ75" s="3">
        <f t="shared" si="71"/>
        <v>-5.7260680130979296</v>
      </c>
      <c r="AR75" s="3">
        <f t="shared" si="72"/>
        <v>-4.5667679210352574</v>
      </c>
      <c r="AS75" s="3">
        <f t="shared" si="73"/>
        <v>1.7447231349293162</v>
      </c>
      <c r="AT75" s="18">
        <f t="shared" si="85"/>
        <v>-1.2457263741941773</v>
      </c>
      <c r="AU75" s="18">
        <f t="shared" si="86"/>
        <v>2.5629568790581132</v>
      </c>
      <c r="AV75" s="18">
        <f t="shared" si="87"/>
        <v>4.0028430973429252</v>
      </c>
      <c r="AW75" s="18">
        <f t="shared" si="88"/>
        <v>1.920352377383729</v>
      </c>
      <c r="AX75" s="18">
        <f t="shared" si="89"/>
        <v>4.0856760213973331</v>
      </c>
      <c r="AY75" s="18">
        <f t="shared" si="90"/>
        <v>-1.6054354983197356</v>
      </c>
      <c r="AZ75" s="18">
        <f t="shared" si="91"/>
        <v>-5.3008360438369309</v>
      </c>
      <c r="BA75" t="str">
        <f t="shared" si="92"/>
        <v>BI-RUI-008LD</v>
      </c>
      <c r="BB75" t="b">
        <f t="shared" si="93"/>
        <v>0</v>
      </c>
    </row>
    <row r="76" spans="1:61">
      <c r="A76" s="1">
        <v>68</v>
      </c>
      <c r="B76" t="s">
        <v>37</v>
      </c>
      <c r="C76" t="s">
        <v>49</v>
      </c>
      <c r="E76" s="3">
        <f t="shared" si="82"/>
        <v>61.508515783467644</v>
      </c>
      <c r="F76" s="3">
        <f t="shared" si="42"/>
        <v>65.331940050091717</v>
      </c>
      <c r="G76" s="3">
        <f t="shared" si="43"/>
        <v>66.224688039931181</v>
      </c>
      <c r="H76" s="5">
        <v>62.735534926032031</v>
      </c>
      <c r="I76" s="5">
        <v>63.029568350479067</v>
      </c>
      <c r="J76" s="5">
        <v>61.789773461153537</v>
      </c>
      <c r="K76" s="5">
        <v>61.332229568480948</v>
      </c>
      <c r="L76" s="5">
        <v>62.343421256852857</v>
      </c>
      <c r="M76" s="5">
        <v>62.746383557530628</v>
      </c>
      <c r="N76" s="5">
        <v>60.575999755459613</v>
      </c>
      <c r="O76" s="5">
        <v>64.112892316710756</v>
      </c>
      <c r="P76" s="5">
        <v>63.450272710365667</v>
      </c>
      <c r="Q76" s="5">
        <v>60.496915622339543</v>
      </c>
      <c r="R76" s="5">
        <v>65.026198074078806</v>
      </c>
      <c r="S76" s="5">
        <v>65.953196056200539</v>
      </c>
      <c r="T76" s="5">
        <v>61.510627847496878</v>
      </c>
      <c r="U76" s="5">
        <v>65.8736116187861</v>
      </c>
      <c r="V76" s="5">
        <v>67.682130305194278</v>
      </c>
      <c r="W76" s="5">
        <v>60.582967226914178</v>
      </c>
      <c r="X76" s="5">
        <v>69.225728057200712</v>
      </c>
      <c r="Y76" s="5">
        <v>67.783069228063681</v>
      </c>
      <c r="Z76" s="5">
        <v>62.667178419680617</v>
      </c>
      <c r="AA76" s="5">
        <v>63.377751728119101</v>
      </c>
      <c r="AB76" s="5">
        <v>68.996612382451019</v>
      </c>
      <c r="AC76" s="5">
        <f t="shared" si="83"/>
        <v>-4.7161722564635369</v>
      </c>
      <c r="AD76" s="5">
        <f t="shared" si="84"/>
        <v>-3.8234242666240732</v>
      </c>
      <c r="AE76" s="5">
        <f t="shared" si="81"/>
        <v>-0.89274798983946368</v>
      </c>
      <c r="AF76" s="3">
        <f t="shared" si="60"/>
        <v>0.945761464878494</v>
      </c>
      <c r="AG76" s="3">
        <f t="shared" si="61"/>
        <v>-1.4141539890496801</v>
      </c>
      <c r="AH76" s="3">
        <f t="shared" si="62"/>
        <v>-2.8742729549060542</v>
      </c>
      <c r="AI76" s="3">
        <f t="shared" si="63"/>
        <v>-5.4562804338609965</v>
      </c>
      <c r="AJ76" s="3">
        <f t="shared" si="64"/>
        <v>-6.1715024576974002</v>
      </c>
      <c r="AK76" s="3">
        <f t="shared" si="65"/>
        <v>-7.2001020011495029</v>
      </c>
      <c r="AL76" s="3">
        <f t="shared" si="66"/>
        <v>-6.3294339627704019</v>
      </c>
      <c r="AM76" s="18">
        <f t="shared" si="67"/>
        <v>-0.2940334244470364</v>
      </c>
      <c r="AN76" s="3">
        <f t="shared" si="68"/>
        <v>1.2397948893255304</v>
      </c>
      <c r="AO76" s="3">
        <f t="shared" si="69"/>
        <v>-3.5368925612511433</v>
      </c>
      <c r="AP76" s="3">
        <f t="shared" si="70"/>
        <v>-4.5292824517392631</v>
      </c>
      <c r="AQ76" s="3">
        <f t="shared" si="71"/>
        <v>-4.3629837712892225</v>
      </c>
      <c r="AR76" s="3">
        <f t="shared" si="72"/>
        <v>-8.6427608302865337</v>
      </c>
      <c r="AS76" s="3">
        <f t="shared" si="73"/>
        <v>-0.71057330843848376</v>
      </c>
      <c r="AT76" s="18">
        <f t="shared" si="85"/>
        <v>1.2397948893255304</v>
      </c>
      <c r="AU76" s="18">
        <f t="shared" si="86"/>
        <v>-0.40296230067777117</v>
      </c>
      <c r="AV76" s="18">
        <f t="shared" si="87"/>
        <v>0.6626196063450891</v>
      </c>
      <c r="AW76" s="18">
        <f t="shared" si="88"/>
        <v>-0.92699798212173334</v>
      </c>
      <c r="AX76" s="18">
        <f t="shared" si="89"/>
        <v>-1.8085186864081777</v>
      </c>
      <c r="AY76" s="18">
        <f t="shared" si="90"/>
        <v>1.4426588291370308</v>
      </c>
      <c r="AZ76" s="18">
        <f t="shared" si="91"/>
        <v>-5.6188606543319182</v>
      </c>
      <c r="BA76" t="str">
        <f t="shared" si="92"/>
        <v>BI-RUI-008LD</v>
      </c>
      <c r="BB76" t="b">
        <f t="shared" si="93"/>
        <v>0</v>
      </c>
    </row>
    <row r="77" spans="1:61">
      <c r="A77" s="1">
        <v>692</v>
      </c>
      <c r="B77" t="s">
        <v>38</v>
      </c>
      <c r="C77" t="s">
        <v>49</v>
      </c>
      <c r="E77" s="3">
        <f t="shared" si="82"/>
        <v>61.809486931543944</v>
      </c>
      <c r="F77" s="3">
        <f t="shared" si="42"/>
        <v>68.472334124553655</v>
      </c>
      <c r="G77" s="3">
        <f t="shared" si="43"/>
        <v>64.861702927677484</v>
      </c>
      <c r="H77" s="5">
        <v>60.871731858260588</v>
      </c>
      <c r="I77" s="5">
        <v>62.010642231017172</v>
      </c>
      <c r="J77" s="5">
        <v>58.199771702408121</v>
      </c>
      <c r="K77" s="5">
        <v>60.954096351679539</v>
      </c>
      <c r="L77" s="5">
        <v>61.911439267882891</v>
      </c>
      <c r="M77" s="5">
        <v>59.198709208827673</v>
      </c>
      <c r="N77" s="5">
        <v>61.750975283335961</v>
      </c>
      <c r="O77" s="5">
        <v>66.453004659624369</v>
      </c>
      <c r="P77" s="5">
        <v>60.500468458061192</v>
      </c>
      <c r="Q77" s="5">
        <v>62.375230697908599</v>
      </c>
      <c r="R77" s="5">
        <v>67.609912782400045</v>
      </c>
      <c r="S77" s="5">
        <v>60.858085765298867</v>
      </c>
      <c r="T77" s="5">
        <v>60.782476331643728</v>
      </c>
      <c r="U77" s="5">
        <v>72.01953765050115</v>
      </c>
      <c r="V77" s="5">
        <v>64.109914049195041</v>
      </c>
      <c r="W77" s="5">
        <v>61.647052795213533</v>
      </c>
      <c r="X77" s="5">
        <v>71.758962961714616</v>
      </c>
      <c r="Y77" s="5">
        <v>69.532581612294337</v>
      </c>
      <c r="Z77" s="5">
        <v>63.554561711954427</v>
      </c>
      <c r="AA77" s="5">
        <v>66.989585069392902</v>
      </c>
      <c r="AB77" s="5">
        <v>67.820057259829383</v>
      </c>
      <c r="AC77" s="5">
        <f t="shared" si="83"/>
        <v>-3.0522159961335404</v>
      </c>
      <c r="AD77" s="5">
        <f t="shared" si="84"/>
        <v>-6.6628471930097106</v>
      </c>
      <c r="AE77" s="5">
        <f t="shared" si="81"/>
        <v>3.6106311968761702</v>
      </c>
      <c r="AF77" s="3">
        <f t="shared" si="60"/>
        <v>2.6719601558524673</v>
      </c>
      <c r="AG77" s="3">
        <f t="shared" si="61"/>
        <v>1.7553871428518661</v>
      </c>
      <c r="AH77" s="3">
        <f t="shared" si="62"/>
        <v>1.2505068252747691</v>
      </c>
      <c r="AI77" s="3">
        <f t="shared" si="63"/>
        <v>1.5171449326097317</v>
      </c>
      <c r="AJ77" s="3">
        <f t="shared" si="64"/>
        <v>-3.3274377175513123</v>
      </c>
      <c r="AK77" s="3">
        <f t="shared" si="65"/>
        <v>-7.8855288170808038</v>
      </c>
      <c r="AL77" s="3">
        <f t="shared" si="66"/>
        <v>-4.2654955478749557</v>
      </c>
      <c r="AM77" s="18">
        <f t="shared" si="67"/>
        <v>-1.1389103727565839</v>
      </c>
      <c r="AN77" s="3">
        <f t="shared" si="68"/>
        <v>3.8108705286090512</v>
      </c>
      <c r="AO77" s="3">
        <f t="shared" si="69"/>
        <v>-4.702029376288408</v>
      </c>
      <c r="AP77" s="3">
        <f t="shared" si="70"/>
        <v>-5.2346820844914461</v>
      </c>
      <c r="AQ77" s="3">
        <f t="shared" si="71"/>
        <v>-11.237061318857421</v>
      </c>
      <c r="AR77" s="3">
        <f t="shared" si="72"/>
        <v>-10.111910166501083</v>
      </c>
      <c r="AS77" s="3">
        <f t="shared" si="73"/>
        <v>-3.4350233574384745</v>
      </c>
      <c r="AT77" s="18">
        <f t="shared" si="85"/>
        <v>3.8108705286090512</v>
      </c>
      <c r="AU77" s="18">
        <f t="shared" si="86"/>
        <v>2.7127300590552181</v>
      </c>
      <c r="AV77" s="18">
        <f t="shared" si="87"/>
        <v>5.9525362015631771</v>
      </c>
      <c r="AW77" s="18">
        <f t="shared" si="88"/>
        <v>6.7518270171011778</v>
      </c>
      <c r="AX77" s="18">
        <f t="shared" si="89"/>
        <v>7.9096236013061088</v>
      </c>
      <c r="AY77" s="18">
        <f t="shared" si="90"/>
        <v>2.2263813494202793</v>
      </c>
      <c r="AZ77" s="18">
        <f t="shared" si="91"/>
        <v>-0.83047219043648113</v>
      </c>
      <c r="BA77" t="str">
        <f t="shared" si="92"/>
        <v>BI-RUI-008LD</v>
      </c>
      <c r="BB77" t="str">
        <f t="shared" si="93"/>
        <v>BI-RUI-008LD</v>
      </c>
    </row>
    <row r="78" spans="1:61">
      <c r="A78" s="1">
        <v>630</v>
      </c>
      <c r="B78" t="s">
        <v>39</v>
      </c>
      <c r="C78" t="s">
        <v>49</v>
      </c>
      <c r="E78" s="3">
        <f t="shared" si="82"/>
        <v>61.751887133524612</v>
      </c>
      <c r="F78" s="3">
        <f t="shared" si="42"/>
        <v>69.837861377610494</v>
      </c>
      <c r="G78" s="3">
        <f t="shared" si="43"/>
        <v>66.975451391561535</v>
      </c>
      <c r="H78" s="5">
        <v>60.157797946737787</v>
      </c>
      <c r="I78" s="5">
        <v>61.720018944952272</v>
      </c>
      <c r="J78" s="5">
        <v>60.542129995708777</v>
      </c>
      <c r="K78" s="5">
        <v>62.051845989231239</v>
      </c>
      <c r="L78" s="5">
        <v>64.621492958119049</v>
      </c>
      <c r="M78" s="5">
        <v>63.185683282498211</v>
      </c>
      <c r="N78" s="5">
        <v>61.004856753873533</v>
      </c>
      <c r="O78" s="5">
        <v>66.567212100531435</v>
      </c>
      <c r="P78" s="5">
        <v>63.089785696216993</v>
      </c>
      <c r="Q78" s="5">
        <v>60.271056202722598</v>
      </c>
      <c r="R78" s="5">
        <v>68.636775877719401</v>
      </c>
      <c r="S78" s="5">
        <v>61.204986750873417</v>
      </c>
      <c r="T78" s="5">
        <v>60.358059373446771</v>
      </c>
      <c r="U78" s="5">
        <v>73.079774166963333</v>
      </c>
      <c r="V78" s="5">
        <v>68.457693327789443</v>
      </c>
      <c r="W78" s="5">
        <v>62.739271461428423</v>
      </c>
      <c r="X78" s="5">
        <v>74.217826682475575</v>
      </c>
      <c r="Y78" s="5">
        <v>71.340303231717741</v>
      </c>
      <c r="Z78" s="5">
        <v>64.061302911647033</v>
      </c>
      <c r="AA78" s="5">
        <v>66.507624916796971</v>
      </c>
      <c r="AB78" s="5">
        <v>68.857593154824301</v>
      </c>
      <c r="AC78" s="5">
        <f t="shared" si="83"/>
        <v>-5.223564258036923</v>
      </c>
      <c r="AD78" s="5">
        <f t="shared" si="84"/>
        <v>-8.0859742440858824</v>
      </c>
      <c r="AE78" s="5">
        <f t="shared" si="81"/>
        <v>2.8624099860489594</v>
      </c>
      <c r="AF78" s="3">
        <f t="shared" si="60"/>
        <v>-0.3843320489709896</v>
      </c>
      <c r="AG78" s="3">
        <f t="shared" si="61"/>
        <v>-1.1338372932669714</v>
      </c>
      <c r="AH78" s="3">
        <f t="shared" si="62"/>
        <v>-2.0849289423434598</v>
      </c>
      <c r="AI78" s="3">
        <f t="shared" si="63"/>
        <v>-0.93393054815081911</v>
      </c>
      <c r="AJ78" s="3">
        <f t="shared" si="64"/>
        <v>-8.0996339543426714</v>
      </c>
      <c r="AK78" s="3">
        <f t="shared" si="65"/>
        <v>-8.6010317702893175</v>
      </c>
      <c r="AL78" s="3">
        <f t="shared" si="66"/>
        <v>-4.7962902431772676</v>
      </c>
      <c r="AM78" s="18">
        <f t="shared" si="67"/>
        <v>-1.5622209982144852</v>
      </c>
      <c r="AN78" s="3">
        <f t="shared" si="68"/>
        <v>1.1778889492434956</v>
      </c>
      <c r="AO78" s="3">
        <f t="shared" si="69"/>
        <v>-5.5623553466579025</v>
      </c>
      <c r="AP78" s="3">
        <f t="shared" si="70"/>
        <v>-8.3657196749968037</v>
      </c>
      <c r="AQ78" s="3">
        <f t="shared" si="71"/>
        <v>-12.721714793516561</v>
      </c>
      <c r="AR78" s="3">
        <f t="shared" si="72"/>
        <v>-11.478555221047152</v>
      </c>
      <c r="AS78" s="3">
        <f t="shared" si="73"/>
        <v>-2.4463220051499377</v>
      </c>
      <c r="AT78" s="18">
        <f t="shared" si="85"/>
        <v>1.1778889492434956</v>
      </c>
      <c r="AU78" s="18">
        <f t="shared" si="86"/>
        <v>1.4358096756208383</v>
      </c>
      <c r="AV78" s="18">
        <f t="shared" si="87"/>
        <v>3.4774264043144427</v>
      </c>
      <c r="AW78" s="18">
        <f t="shared" si="88"/>
        <v>7.4317891268459846</v>
      </c>
      <c r="AX78" s="18">
        <f t="shared" si="89"/>
        <v>4.6220808391738899</v>
      </c>
      <c r="AY78" s="18">
        <f t="shared" si="90"/>
        <v>2.8775234507578347</v>
      </c>
      <c r="AZ78" s="18">
        <f t="shared" si="91"/>
        <v>-2.3499682380273299</v>
      </c>
      <c r="BA78" t="str">
        <f t="shared" si="92"/>
        <v>BI-RUI-008LD</v>
      </c>
      <c r="BB78" t="str">
        <f t="shared" si="93"/>
        <v>BI-RUI-008LD</v>
      </c>
    </row>
    <row r="79" spans="1:61">
      <c r="A79" s="1">
        <v>569</v>
      </c>
      <c r="B79" t="s">
        <v>40</v>
      </c>
      <c r="C79" t="s">
        <v>49</v>
      </c>
      <c r="E79" s="3">
        <f t="shared" si="82"/>
        <v>62.283307817797095</v>
      </c>
      <c r="F79" s="3">
        <f t="shared" si="42"/>
        <v>70.215541227949316</v>
      </c>
      <c r="G79" s="3">
        <f t="shared" si="43"/>
        <v>65.189988836996434</v>
      </c>
      <c r="H79" s="5">
        <v>59.903725245926793</v>
      </c>
      <c r="I79" s="5">
        <v>59.457463625071618</v>
      </c>
      <c r="J79" s="5">
        <v>57.84368986115858</v>
      </c>
      <c r="K79" s="5">
        <v>60.135157310541089</v>
      </c>
      <c r="L79" s="5">
        <v>60.825103457137068</v>
      </c>
      <c r="M79" s="5">
        <v>58.171053271856309</v>
      </c>
      <c r="N79" s="5">
        <v>64.202574816740011</v>
      </c>
      <c r="O79" s="5">
        <v>65.14952591563484</v>
      </c>
      <c r="P79" s="5">
        <v>57.679790726015611</v>
      </c>
      <c r="Q79" s="5">
        <v>61.133223428258738</v>
      </c>
      <c r="R79" s="5">
        <v>65.565688981246154</v>
      </c>
      <c r="S79" s="5">
        <v>60.133017746800803</v>
      </c>
      <c r="T79" s="5">
        <v>60.865773857302827</v>
      </c>
      <c r="U79" s="5">
        <v>74.698531487149566</v>
      </c>
      <c r="V79" s="5">
        <v>64.450527890180751</v>
      </c>
      <c r="W79" s="5">
        <v>62.990421394063397</v>
      </c>
      <c r="X79" s="5">
        <v>75.140516495687649</v>
      </c>
      <c r="Y79" s="5">
        <v>69.332923109583362</v>
      </c>
      <c r="Z79" s="5">
        <v>64.29908581313174</v>
      </c>
      <c r="AA79" s="5">
        <v>63.855936844477057</v>
      </c>
      <c r="AB79" s="5">
        <v>69.484633923596405</v>
      </c>
      <c r="AC79" s="5">
        <f t="shared" si="83"/>
        <v>-2.9066810191993397</v>
      </c>
      <c r="AD79" s="5">
        <f t="shared" si="84"/>
        <v>-7.9322334101522216</v>
      </c>
      <c r="AE79" s="5">
        <f t="shared" si="81"/>
        <v>5.0255523909528819</v>
      </c>
      <c r="AF79" s="3">
        <f t="shared" si="60"/>
        <v>2.0600353847682129</v>
      </c>
      <c r="AG79" s="3">
        <f t="shared" si="61"/>
        <v>1.9641040386847806</v>
      </c>
      <c r="AH79" s="3">
        <f t="shared" si="62"/>
        <v>6.5227840907244001</v>
      </c>
      <c r="AI79" s="3">
        <f t="shared" si="63"/>
        <v>1.0002056814579348</v>
      </c>
      <c r="AJ79" s="3">
        <f t="shared" si="64"/>
        <v>-3.5847540328779246</v>
      </c>
      <c r="AK79" s="3">
        <f t="shared" si="65"/>
        <v>-6.3425017155199654</v>
      </c>
      <c r="AL79" s="3">
        <f t="shared" si="66"/>
        <v>-5.1855481104646657</v>
      </c>
      <c r="AM79" s="18">
        <f t="shared" si="67"/>
        <v>0.44626162085517507</v>
      </c>
      <c r="AN79" s="3">
        <f t="shared" si="68"/>
        <v>1.6137737639130378</v>
      </c>
      <c r="AO79" s="3">
        <f t="shared" si="69"/>
        <v>-0.94695109889482865</v>
      </c>
      <c r="AP79" s="3">
        <f t="shared" si="70"/>
        <v>-4.4324655529874164</v>
      </c>
      <c r="AQ79" s="3">
        <f t="shared" si="71"/>
        <v>-13.832757629846739</v>
      </c>
      <c r="AR79" s="3">
        <f t="shared" si="72"/>
        <v>-12.150095101624252</v>
      </c>
      <c r="AS79" s="3">
        <f t="shared" si="73"/>
        <v>0.44314896865468256</v>
      </c>
      <c r="AT79" s="18">
        <f t="shared" si="85"/>
        <v>1.6137737639130378</v>
      </c>
      <c r="AU79" s="18">
        <f t="shared" si="86"/>
        <v>2.6540501852807594</v>
      </c>
      <c r="AV79" s="18">
        <f t="shared" si="87"/>
        <v>7.4697351896192288</v>
      </c>
      <c r="AW79" s="18">
        <f t="shared" si="88"/>
        <v>5.4326712344453512</v>
      </c>
      <c r="AX79" s="18">
        <f t="shared" si="89"/>
        <v>10.248003596968815</v>
      </c>
      <c r="AY79" s="18">
        <f t="shared" si="90"/>
        <v>5.807593386104287</v>
      </c>
      <c r="AZ79" s="18">
        <f t="shared" si="91"/>
        <v>-5.6286970791193482</v>
      </c>
      <c r="BA79" t="str">
        <f t="shared" si="92"/>
        <v>BI-RUI-008LD</v>
      </c>
      <c r="BB79" t="b">
        <f t="shared" si="93"/>
        <v>0</v>
      </c>
    </row>
    <row r="80" spans="1:61" s="12" customFormat="1" ht="15.75" thickBot="1">
      <c r="A80" s="1">
        <v>131</v>
      </c>
      <c r="B80" s="12" t="s">
        <v>41</v>
      </c>
      <c r="C80" s="12" t="s">
        <v>49</v>
      </c>
      <c r="D80"/>
      <c r="E80" s="3">
        <f t="shared" si="82"/>
        <v>63.066160422900801</v>
      </c>
      <c r="F80" s="3">
        <f t="shared" si="42"/>
        <v>72.27910439678854</v>
      </c>
      <c r="G80" s="3">
        <f t="shared" si="43"/>
        <v>66.008149573407749</v>
      </c>
      <c r="H80" s="5">
        <v>60.23816089206111</v>
      </c>
      <c r="I80" s="5">
        <v>64.2858207756246</v>
      </c>
      <c r="J80" s="5">
        <v>59.924895275299193</v>
      </c>
      <c r="K80" s="5">
        <v>62.148669738471447</v>
      </c>
      <c r="L80" s="5">
        <v>65.453712908094218</v>
      </c>
      <c r="M80" s="5">
        <v>60.31537456581303</v>
      </c>
      <c r="N80" s="5">
        <v>62.849672725305268</v>
      </c>
      <c r="O80" s="5">
        <v>67.976032533293193</v>
      </c>
      <c r="P80" s="5">
        <v>62.114133196527277</v>
      </c>
      <c r="Q80" s="5">
        <v>61.142177659309382</v>
      </c>
      <c r="R80" s="5">
        <v>64.919951984796342</v>
      </c>
      <c r="S80" s="5">
        <v>64.25492383393393</v>
      </c>
      <c r="T80" s="5">
        <v>63.962373812288391</v>
      </c>
      <c r="U80" s="5">
        <v>72.93368735282094</v>
      </c>
      <c r="V80" s="5">
        <v>68.396180799859366</v>
      </c>
      <c r="W80" s="5">
        <v>61.637336973794717</v>
      </c>
      <c r="X80" s="5">
        <v>71.733716976732055</v>
      </c>
      <c r="Y80" s="5">
        <v>69.087549244968031</v>
      </c>
      <c r="Z80" s="5">
        <v>66.343199578912845</v>
      </c>
      <c r="AA80" s="5">
        <v>78.336389605876747</v>
      </c>
      <c r="AB80" s="5">
        <v>68.164776947629932</v>
      </c>
      <c r="AC80" s="5">
        <f>E80-G80</f>
        <v>-2.9419891505069486</v>
      </c>
      <c r="AD80" s="5">
        <f>E80-F80</f>
        <v>-9.2129439738877394</v>
      </c>
      <c r="AE80" s="5">
        <f t="shared" si="81"/>
        <v>6.2709548233807908</v>
      </c>
      <c r="AF80" s="3">
        <f t="shared" si="60"/>
        <v>0.31326561676191744</v>
      </c>
      <c r="AG80" s="3">
        <f t="shared" si="61"/>
        <v>1.833295172658417</v>
      </c>
      <c r="AH80" s="3">
        <f t="shared" si="62"/>
        <v>0.73553952877799134</v>
      </c>
      <c r="AI80" s="3">
        <f t="shared" si="63"/>
        <v>-3.1127461746245473</v>
      </c>
      <c r="AJ80" s="3">
        <f t="shared" si="64"/>
        <v>-4.4338069875709749</v>
      </c>
      <c r="AK80" s="3">
        <f t="shared" si="65"/>
        <v>-7.4502122711733136</v>
      </c>
      <c r="AL80" s="3">
        <f t="shared" si="66"/>
        <v>-1.8215773687170866</v>
      </c>
      <c r="AM80" s="18">
        <f t="shared" si="67"/>
        <v>-4.0476598835634903</v>
      </c>
      <c r="AN80" s="3">
        <f t="shared" si="68"/>
        <v>4.3609255003254077</v>
      </c>
      <c r="AO80" s="3">
        <f t="shared" si="69"/>
        <v>-5.1263598079879245</v>
      </c>
      <c r="AP80" s="3">
        <f t="shared" si="70"/>
        <v>-3.7777743254869591</v>
      </c>
      <c r="AQ80" s="3">
        <f t="shared" si="71"/>
        <v>-8.9713135405325488</v>
      </c>
      <c r="AR80" s="3">
        <f t="shared" si="72"/>
        <v>-10.096380002937337</v>
      </c>
      <c r="AS80" s="3">
        <f t="shared" si="73"/>
        <v>-11.993190026963902</v>
      </c>
      <c r="AT80" s="18">
        <f t="shared" si="85"/>
        <v>4.3609255003254077</v>
      </c>
      <c r="AU80" s="18">
        <f t="shared" si="86"/>
        <v>5.1383383422811875</v>
      </c>
      <c r="AV80" s="18">
        <f t="shared" si="87"/>
        <v>5.8618993367659158</v>
      </c>
      <c r="AW80" s="18">
        <f t="shared" si="88"/>
        <v>0.66502815086241185</v>
      </c>
      <c r="AX80" s="18">
        <f t="shared" si="89"/>
        <v>4.5375065529615739</v>
      </c>
      <c r="AY80" s="18">
        <f t="shared" si="90"/>
        <v>2.6461677317640238</v>
      </c>
      <c r="AZ80" s="18">
        <f t="shared" si="91"/>
        <v>10.171612658246815</v>
      </c>
      <c r="BA80" t="str">
        <f t="shared" si="92"/>
        <v>BI-RUI-008LD</v>
      </c>
      <c r="BB80" t="str">
        <f t="shared" si="93"/>
        <v>BI-RUI-008LD</v>
      </c>
    </row>
    <row r="81" spans="1:54" ht="15.75" thickBot="1">
      <c r="A81" s="21"/>
      <c r="B81" s="22" t="s">
        <v>137</v>
      </c>
      <c r="C81" s="23" t="str">
        <f>C69</f>
        <v>BI-RUI-008LD</v>
      </c>
      <c r="D81" s="23" t="str">
        <f>D69</f>
        <v>Iturribide</v>
      </c>
      <c r="E81" s="34" cm="1">
        <f t="array" ref="E81">10*LOG(AVERAGE(10^(E69:E80/10)))</f>
        <v>62.229492335698311</v>
      </c>
      <c r="F81" s="35" cm="1">
        <f t="array" ref="F81">10*LOG(AVERAGE(10^(F69:F80/10)))</f>
        <v>68.048205569493007</v>
      </c>
      <c r="G81" s="36" cm="1">
        <f t="array" ref="G81">10*LOG(AVERAGE(10^(G69:G80/10)))</f>
        <v>64.864242015028225</v>
      </c>
      <c r="H81" s="34" cm="1">
        <f t="array" ref="H81">10*LOG(AVERAGE(10^(H69:H80/10)))</f>
        <v>61.733213939867149</v>
      </c>
      <c r="I81" s="35" cm="1">
        <f t="array" ref="I81">10*LOG(AVERAGE(10^(I69:I80/10)))</f>
        <v>61.606423464023983</v>
      </c>
      <c r="J81" s="36" cm="1">
        <f t="array" ref="J81">10*LOG(AVERAGE(10^(J69:J80/10)))</f>
        <v>58.745725430469086</v>
      </c>
      <c r="K81" s="34" cm="1">
        <f t="array" ref="K81">10*LOG(AVERAGE(10^(K69:K80/10)))</f>
        <v>61.341706470714037</v>
      </c>
      <c r="L81" s="35" cm="1">
        <f t="array" ref="L81">10*LOG(AVERAGE(10^(L69:L80/10)))</f>
        <v>62.358856224353488</v>
      </c>
      <c r="M81" s="36" cm="1">
        <f t="array" ref="M81">10*LOG(AVERAGE(10^(M69:M80/10)))</f>
        <v>59.077083718727231</v>
      </c>
      <c r="N81" s="34" cm="1">
        <f t="array" ref="N81">10*LOG(AVERAGE(10^(N69:N80/10)))</f>
        <v>61.846034704202218</v>
      </c>
      <c r="O81" s="35" cm="1">
        <f t="array" ref="O81">10*LOG(AVERAGE(10^(O69:O80/10)))</f>
        <v>64.965920900840374</v>
      </c>
      <c r="P81" s="36" cm="1">
        <f t="array" ref="P81">10*LOG(AVERAGE(10^(P69:P80/10)))</f>
        <v>60.488754670396929</v>
      </c>
      <c r="Q81" s="34" cm="1">
        <f t="array" ref="Q81">10*LOG(AVERAGE(10^(Q69:Q80/10)))</f>
        <v>61.775138616815767</v>
      </c>
      <c r="R81" s="35" cm="1">
        <f t="array" ref="R81">10*LOG(AVERAGE(10^(R69:R80/10)))</f>
        <v>65.063124257343759</v>
      </c>
      <c r="S81" s="36" cm="1">
        <f t="array" ref="S81">10*LOG(AVERAGE(10^(S69:S80/10)))</f>
        <v>61.764143601777519</v>
      </c>
      <c r="T81" s="34" cm="1">
        <f t="array" ref="T81">10*LOG(AVERAGE(10^(T69:T80/10)))</f>
        <v>62.170527095654904</v>
      </c>
      <c r="U81" s="35" cm="1">
        <f t="array" ref="U81">10*LOG(AVERAGE(10^(U69:U80/10)))</f>
        <v>71.181395749322988</v>
      </c>
      <c r="V81" s="36" cm="1">
        <f t="array" ref="V81">10*LOG(AVERAGE(10^(V69:V80/10)))</f>
        <v>65.564386114099307</v>
      </c>
      <c r="W81" s="34" cm="1">
        <f t="array" ref="W81">10*LOG(AVERAGE(10^(W69:W80/10)))</f>
        <v>61.527794390378993</v>
      </c>
      <c r="X81" s="35" cm="1">
        <f t="array" ref="X81">10*LOG(AVERAGE(10^(X69:X80/10)))</f>
        <v>71.552929123771577</v>
      </c>
      <c r="Y81" s="36" cm="1">
        <f t="array" ref="Y81">10*LOG(AVERAGE(10^(Y69:Y80/10)))</f>
        <v>68.324094948633117</v>
      </c>
      <c r="Z81" s="34" cm="1">
        <f t="array" ref="Z81">10*LOG(AVERAGE(10^(Z69:Z80/10)))</f>
        <v>64.376305323635762</v>
      </c>
      <c r="AA81" s="35" cm="1">
        <f t="array" ref="AA81">10*LOG(AVERAGE(10^(AA69:AA80/10)))</f>
        <v>68.876206230352352</v>
      </c>
      <c r="AB81" s="36" cm="1">
        <f t="array" ref="AB81">10*LOG(AVERAGE(10^(AB69:AB80/10)))</f>
        <v>68.374100981173427</v>
      </c>
      <c r="AC81" s="29">
        <f>E81-G81</f>
        <v>-2.6347496793299143</v>
      </c>
      <c r="AD81" s="24">
        <f>E81-F81</f>
        <v>-5.8187132337946963</v>
      </c>
      <c r="AE81" s="24">
        <f t="shared" si="81"/>
        <v>3.183963554464782</v>
      </c>
      <c r="AF81" s="30">
        <f t="shared" si="60"/>
        <v>2.9874885093980623</v>
      </c>
      <c r="AG81" s="25">
        <f t="shared" si="61"/>
        <v>2.2646227519868063</v>
      </c>
      <c r="AH81" s="25">
        <f t="shared" si="62"/>
        <v>1.3572800338052886</v>
      </c>
      <c r="AI81" s="25">
        <f t="shared" si="63"/>
        <v>1.0995015038247402E-2</v>
      </c>
      <c r="AJ81" s="25">
        <f t="shared" si="64"/>
        <v>-3.3938590184444024</v>
      </c>
      <c r="AK81" s="25">
        <f t="shared" si="65"/>
        <v>-6.7963005582541243</v>
      </c>
      <c r="AL81" s="31">
        <f t="shared" si="66"/>
        <v>-3.9977956575376652</v>
      </c>
      <c r="AM81" s="32">
        <f t="shared" si="67"/>
        <v>0.1267904758431655</v>
      </c>
      <c r="AN81" s="27">
        <f t="shared" si="68"/>
        <v>2.8606980335548968</v>
      </c>
      <c r="AO81" s="27">
        <f t="shared" si="69"/>
        <v>-3.1198861966381557</v>
      </c>
      <c r="AP81" s="27">
        <f t="shared" si="70"/>
        <v>-3.2879856405279924</v>
      </c>
      <c r="AQ81" s="27">
        <f t="shared" si="71"/>
        <v>-9.0108686536680835</v>
      </c>
      <c r="AR81" s="27">
        <f t="shared" si="72"/>
        <v>-10.025134733392584</v>
      </c>
      <c r="AS81" s="33">
        <f t="shared" si="73"/>
        <v>-4.49990090671659</v>
      </c>
      <c r="AT81" s="27">
        <f t="shared" si="85"/>
        <v>2.8606980335548968</v>
      </c>
      <c r="AU81" s="26">
        <f t="shared" si="86"/>
        <v>3.2817725056262574</v>
      </c>
      <c r="AV81" s="26">
        <f t="shared" si="87"/>
        <v>4.4771662304434443</v>
      </c>
      <c r="AW81" s="26">
        <f t="shared" si="88"/>
        <v>3.2989806555662398</v>
      </c>
      <c r="AX81" s="26">
        <f t="shared" si="89"/>
        <v>5.6170096352236811</v>
      </c>
      <c r="AY81" s="26">
        <f t="shared" si="90"/>
        <v>3.2288341751384593</v>
      </c>
      <c r="AZ81" s="28">
        <f t="shared" si="91"/>
        <v>0.50210524917892485</v>
      </c>
    </row>
    <row r="82" spans="1:54">
      <c r="A82" s="2">
        <v>193</v>
      </c>
      <c r="B82" t="s">
        <v>27</v>
      </c>
      <c r="C82" t="s">
        <v>51</v>
      </c>
      <c r="E82" s="3">
        <f>10*LOG((1/7)*(10^(H82/10)+10^(K82/10)+10^(N82/10)+10^(Q82/10)+10^(T82/10)+10^(W82/10)+10^(Z82/10)))</f>
        <v>70.59724356619887</v>
      </c>
      <c r="F82" s="3">
        <f t="shared" si="42"/>
        <v>71.380611968463185</v>
      </c>
      <c r="G82" s="3">
        <f t="shared" si="43"/>
        <v>64.7854474187547</v>
      </c>
      <c r="H82" s="5">
        <v>70.004886606475537</v>
      </c>
      <c r="I82" s="5">
        <v>68.11205336645537</v>
      </c>
      <c r="J82" s="5">
        <v>58.080107159738972</v>
      </c>
      <c r="K82" s="5">
        <v>70.564874110433223</v>
      </c>
      <c r="L82" s="5">
        <v>68.057036749089647</v>
      </c>
      <c r="M82" s="5">
        <v>58.795554903980843</v>
      </c>
      <c r="N82" s="5">
        <v>70.492356450081033</v>
      </c>
      <c r="O82" s="5">
        <v>69.906619872614783</v>
      </c>
      <c r="P82" s="5">
        <v>58.65837622379054</v>
      </c>
      <c r="Q82" s="5">
        <v>68.51254476305283</v>
      </c>
      <c r="R82" s="5">
        <v>71.702610213795566</v>
      </c>
      <c r="S82" s="5">
        <v>61.440024734849132</v>
      </c>
      <c r="T82" s="5">
        <v>69.431045778837671</v>
      </c>
      <c r="U82" s="5">
        <v>72.4593685433655</v>
      </c>
      <c r="V82" s="5">
        <v>66.179369237309331</v>
      </c>
      <c r="W82" s="5">
        <v>72.902915234823922</v>
      </c>
      <c r="X82" s="5">
        <v>75.564843479683134</v>
      </c>
      <c r="Y82" s="5">
        <v>68.732232427672841</v>
      </c>
      <c r="Z82" s="5">
        <v>70.911533367515688</v>
      </c>
      <c r="AA82" s="5">
        <v>67.083775043433008</v>
      </c>
      <c r="AB82" s="5">
        <v>67.725983417408557</v>
      </c>
      <c r="AC82" s="5">
        <f>E82-G82</f>
        <v>5.8117961474441699</v>
      </c>
      <c r="AD82" s="5">
        <f>E82-F82</f>
        <v>-0.78336840226431548</v>
      </c>
      <c r="AE82" s="5">
        <f t="shared" si="81"/>
        <v>6.5951645497084854</v>
      </c>
      <c r="AF82" s="3">
        <f t="shared" si="60"/>
        <v>11.924779446736565</v>
      </c>
      <c r="AG82" s="3">
        <f t="shared" si="61"/>
        <v>11.76931920645238</v>
      </c>
      <c r="AH82" s="3">
        <f t="shared" si="62"/>
        <v>11.833980226290493</v>
      </c>
      <c r="AI82" s="3">
        <f t="shared" si="63"/>
        <v>7.072520028203698</v>
      </c>
      <c r="AJ82" s="3">
        <f t="shared" si="64"/>
        <v>3.2516765415283402</v>
      </c>
      <c r="AK82" s="3">
        <f t="shared" si="65"/>
        <v>4.1706828071510813</v>
      </c>
      <c r="AL82" s="3">
        <f t="shared" si="66"/>
        <v>3.1855499501071307</v>
      </c>
      <c r="AM82" s="18">
        <f t="shared" si="67"/>
        <v>1.8928332400201668</v>
      </c>
      <c r="AN82" s="3">
        <f t="shared" si="68"/>
        <v>10.031946206716398</v>
      </c>
      <c r="AO82" s="3">
        <f t="shared" si="69"/>
        <v>0.58573657746624974</v>
      </c>
      <c r="AP82" s="3">
        <f t="shared" si="70"/>
        <v>-3.1900654507427362</v>
      </c>
      <c r="AQ82" s="3">
        <f t="shared" si="71"/>
        <v>-3.0283227645278288</v>
      </c>
      <c r="AR82" s="3">
        <f t="shared" si="72"/>
        <v>-2.6619282448592116</v>
      </c>
      <c r="AS82" s="3">
        <f t="shared" si="73"/>
        <v>3.82775832408268</v>
      </c>
      <c r="AT82" s="18">
        <f t="shared" si="85"/>
        <v>10.031946206716398</v>
      </c>
      <c r="AU82" s="18">
        <f t="shared" si="86"/>
        <v>9.2614818451088041</v>
      </c>
      <c r="AV82" s="18">
        <f t="shared" si="87"/>
        <v>11.248243648824243</v>
      </c>
      <c r="AW82" s="18">
        <f t="shared" si="88"/>
        <v>10.262585478946434</v>
      </c>
      <c r="AX82" s="18">
        <f t="shared" si="89"/>
        <v>6.279999306056169</v>
      </c>
      <c r="AY82" s="18">
        <f t="shared" si="90"/>
        <v>6.832611052010293</v>
      </c>
      <c r="AZ82" s="18">
        <f t="shared" si="91"/>
        <v>-0.64220837397554931</v>
      </c>
      <c r="BA82" t="str">
        <f t="shared" si="92"/>
        <v/>
      </c>
      <c r="BB82" t="str">
        <f t="shared" si="93"/>
        <v>BI-RUI-009LD</v>
      </c>
    </row>
    <row r="83" spans="1:54">
      <c r="A83" s="1">
        <v>256</v>
      </c>
      <c r="B83" t="s">
        <v>30</v>
      </c>
      <c r="C83" t="s">
        <v>51</v>
      </c>
      <c r="E83" s="3">
        <f t="shared" ref="E83:E93" si="94">10*LOG((1/7)*(10^(H83/10)+10^(K83/10)+10^(N83/10)+10^(Q83/10)+10^(T83/10)+10^(W83/10)+10^(Z83/10)))</f>
        <v>70.083696690533344</v>
      </c>
      <c r="F83" s="3">
        <f t="shared" si="42"/>
        <v>72.094981148970334</v>
      </c>
      <c r="G83" s="3">
        <f t="shared" si="43"/>
        <v>65.584343768977547</v>
      </c>
      <c r="H83" s="5">
        <v>67.52114331274997</v>
      </c>
      <c r="I83" s="5">
        <v>66.558895468203119</v>
      </c>
      <c r="J83" s="5">
        <v>58.172823330860027</v>
      </c>
      <c r="K83" s="5">
        <v>67.398288763613493</v>
      </c>
      <c r="L83" s="5">
        <v>67.382147562762654</v>
      </c>
      <c r="M83" s="5">
        <v>54.487071159032652</v>
      </c>
      <c r="N83" s="5">
        <v>67.982372717581626</v>
      </c>
      <c r="O83" s="5">
        <v>68.904242000321773</v>
      </c>
      <c r="P83" s="5">
        <v>56.693031406993413</v>
      </c>
      <c r="Q83" s="5">
        <v>68.399578469265947</v>
      </c>
      <c r="R83" s="5">
        <v>71.386349741376634</v>
      </c>
      <c r="S83" s="5">
        <v>59.637528387904418</v>
      </c>
      <c r="T83" s="5">
        <v>69.888628226663513</v>
      </c>
      <c r="U83" s="5">
        <v>74.824300725753517</v>
      </c>
      <c r="V83" s="5">
        <v>65.62789205576648</v>
      </c>
      <c r="W83" s="5">
        <v>73.595260602259046</v>
      </c>
      <c r="X83" s="5">
        <v>76.723263076688383</v>
      </c>
      <c r="Y83" s="5">
        <v>69.63966255552117</v>
      </c>
      <c r="Z83" s="5">
        <v>71.579355814962781</v>
      </c>
      <c r="AA83" s="5">
        <v>66.503674308556043</v>
      </c>
      <c r="AB83" s="5">
        <v>70.06105129883872</v>
      </c>
      <c r="AC83" s="5">
        <f t="shared" ref="AC83:AC92" si="95">E83-G83</f>
        <v>4.499352921555797</v>
      </c>
      <c r="AD83" s="5">
        <f t="shared" ref="AD83:AD92" si="96">E83-F83</f>
        <v>-2.0112844584369896</v>
      </c>
      <c r="AE83" s="5">
        <f t="shared" si="81"/>
        <v>6.5106373799927866</v>
      </c>
      <c r="AF83" s="3">
        <f t="shared" si="60"/>
        <v>9.3483199818899436</v>
      </c>
      <c r="AG83" s="3">
        <f t="shared" si="61"/>
        <v>12.911217604580841</v>
      </c>
      <c r="AH83" s="3">
        <f t="shared" si="62"/>
        <v>11.289341310588213</v>
      </c>
      <c r="AI83" s="3">
        <f t="shared" si="63"/>
        <v>8.7620500813615294</v>
      </c>
      <c r="AJ83" s="3">
        <f t="shared" si="64"/>
        <v>4.260736170897033</v>
      </c>
      <c r="AK83" s="3">
        <f t="shared" si="65"/>
        <v>3.955598046737876</v>
      </c>
      <c r="AL83" s="3">
        <f t="shared" si="66"/>
        <v>1.5183045161240614</v>
      </c>
      <c r="AM83" s="18">
        <f t="shared" si="67"/>
        <v>0.96224784454685164</v>
      </c>
      <c r="AN83" s="3">
        <f t="shared" si="68"/>
        <v>8.386072137343092</v>
      </c>
      <c r="AO83" s="3">
        <f t="shared" si="69"/>
        <v>-0.9218692827401469</v>
      </c>
      <c r="AP83" s="3">
        <f t="shared" si="70"/>
        <v>-2.9867712721106869</v>
      </c>
      <c r="AQ83" s="3">
        <f t="shared" si="71"/>
        <v>-4.9356724990900034</v>
      </c>
      <c r="AR83" s="3">
        <f t="shared" si="72"/>
        <v>-3.1280024744293371</v>
      </c>
      <c r="AS83" s="3">
        <f t="shared" si="73"/>
        <v>5.0756815064067382</v>
      </c>
      <c r="AT83" s="18">
        <f t="shared" si="85"/>
        <v>8.386072137343092</v>
      </c>
      <c r="AU83" s="18">
        <f t="shared" si="86"/>
        <v>12.895076403730002</v>
      </c>
      <c r="AV83" s="18">
        <f t="shared" si="87"/>
        <v>12.21121059332836</v>
      </c>
      <c r="AW83" s="18">
        <f t="shared" si="88"/>
        <v>11.748821353472216</v>
      </c>
      <c r="AX83" s="18">
        <f t="shared" si="89"/>
        <v>9.1964086699870364</v>
      </c>
      <c r="AY83" s="18">
        <f t="shared" si="90"/>
        <v>7.0836005211672131</v>
      </c>
      <c r="AZ83" s="18">
        <f t="shared" si="91"/>
        <v>-3.5573769902826768</v>
      </c>
      <c r="BA83" t="str">
        <f t="shared" si="92"/>
        <v>BI-RUI-009LD</v>
      </c>
      <c r="BB83" t="str">
        <f t="shared" si="93"/>
        <v>BI-RUI-009LD</v>
      </c>
    </row>
    <row r="84" spans="1:54">
      <c r="A84" s="1">
        <v>444</v>
      </c>
      <c r="B84" t="s">
        <v>32</v>
      </c>
      <c r="C84" t="s">
        <v>51</v>
      </c>
      <c r="E84" s="3">
        <f t="shared" si="94"/>
        <v>69.818038992781894</v>
      </c>
      <c r="F84" s="3">
        <f t="shared" si="42"/>
        <v>71.946829134494521</v>
      </c>
      <c r="G84" s="3">
        <f t="shared" si="43"/>
        <v>65.538998700527401</v>
      </c>
      <c r="H84" s="5">
        <v>68.483741053350769</v>
      </c>
      <c r="I84" s="5">
        <v>65.507423632246542</v>
      </c>
      <c r="J84" s="5">
        <v>59.251107493826737</v>
      </c>
      <c r="K84" s="5">
        <v>67.378909159824246</v>
      </c>
      <c r="L84" s="5">
        <v>67.421090268438533</v>
      </c>
      <c r="M84" s="5">
        <v>57.705516204741627</v>
      </c>
      <c r="N84" s="5">
        <v>67.209608231401006</v>
      </c>
      <c r="O84" s="5">
        <v>69.488620912442116</v>
      </c>
      <c r="P84" s="5">
        <v>58.2454205676448</v>
      </c>
      <c r="Q84" s="5">
        <v>67.124821380266425</v>
      </c>
      <c r="R84" s="5">
        <v>69.957343363332797</v>
      </c>
      <c r="S84" s="5">
        <v>59.971719377093791</v>
      </c>
      <c r="T84" s="5">
        <v>68.672877245086539</v>
      </c>
      <c r="U84" s="5">
        <v>74.805271945680943</v>
      </c>
      <c r="V84" s="5">
        <v>68.78457445508522</v>
      </c>
      <c r="W84" s="5">
        <v>73.029507307206302</v>
      </c>
      <c r="X84" s="5">
        <v>76.244494313122132</v>
      </c>
      <c r="Y84" s="5">
        <v>69.55827253627416</v>
      </c>
      <c r="Z84" s="5">
        <v>72.235642194945669</v>
      </c>
      <c r="AA84" s="5">
        <v>69.718458968453774</v>
      </c>
      <c r="AB84" s="5">
        <v>67.305271388710878</v>
      </c>
      <c r="AC84" s="5">
        <f t="shared" si="95"/>
        <v>4.2790402922544928</v>
      </c>
      <c r="AD84" s="5">
        <f t="shared" si="96"/>
        <v>-2.1287901417126278</v>
      </c>
      <c r="AE84" s="5">
        <f t="shared" si="81"/>
        <v>6.4078304339671206</v>
      </c>
      <c r="AF84" s="3">
        <f t="shared" si="60"/>
        <v>9.2326335595240323</v>
      </c>
      <c r="AG84" s="3">
        <f t="shared" si="61"/>
        <v>9.673392955082619</v>
      </c>
      <c r="AH84" s="3">
        <f t="shared" si="62"/>
        <v>8.9641876637562063</v>
      </c>
      <c r="AI84" s="3">
        <f t="shared" si="63"/>
        <v>7.1531020031726342</v>
      </c>
      <c r="AJ84" s="3">
        <f t="shared" si="64"/>
        <v>-0.11169720999868105</v>
      </c>
      <c r="AK84" s="3">
        <f t="shared" si="65"/>
        <v>3.4712347709321421</v>
      </c>
      <c r="AL84" s="3">
        <f t="shared" si="66"/>
        <v>4.9303708062347908</v>
      </c>
      <c r="AM84" s="18">
        <f t="shared" si="67"/>
        <v>2.9763174211042269</v>
      </c>
      <c r="AN84" s="3">
        <f t="shared" si="68"/>
        <v>6.2563161384198054</v>
      </c>
      <c r="AO84" s="3">
        <f t="shared" si="69"/>
        <v>-2.2790126810411095</v>
      </c>
      <c r="AP84" s="3">
        <f t="shared" si="70"/>
        <v>-2.8325219830663713</v>
      </c>
      <c r="AQ84" s="3">
        <f t="shared" si="71"/>
        <v>-6.1323947005944035</v>
      </c>
      <c r="AR84" s="3">
        <f t="shared" si="72"/>
        <v>-3.2149870059158303</v>
      </c>
      <c r="AS84" s="3">
        <f t="shared" si="73"/>
        <v>2.5171832264918947</v>
      </c>
      <c r="AT84" s="18">
        <f t="shared" si="85"/>
        <v>6.2563161384198054</v>
      </c>
      <c r="AU84" s="18">
        <f t="shared" si="86"/>
        <v>9.7155740636969057</v>
      </c>
      <c r="AV84" s="18">
        <f t="shared" si="87"/>
        <v>11.243200344797316</v>
      </c>
      <c r="AW84" s="18">
        <f t="shared" si="88"/>
        <v>9.9856239862390055</v>
      </c>
      <c r="AX84" s="18">
        <f t="shared" si="89"/>
        <v>6.0206974905957225</v>
      </c>
      <c r="AY84" s="18">
        <f t="shared" si="90"/>
        <v>6.6862217768479724</v>
      </c>
      <c r="AZ84" s="18">
        <f t="shared" si="91"/>
        <v>2.4131875797428961</v>
      </c>
      <c r="BA84" t="str">
        <f t="shared" si="92"/>
        <v>BI-RUI-009LD</v>
      </c>
      <c r="BB84" t="str">
        <f t="shared" si="93"/>
        <v>BI-RUI-009LD</v>
      </c>
    </row>
    <row r="85" spans="1:54">
      <c r="A85" s="1">
        <v>6</v>
      </c>
      <c r="B85" t="s">
        <v>33</v>
      </c>
      <c r="C85" t="s">
        <v>51</v>
      </c>
      <c r="E85" s="3">
        <f t="shared" si="94"/>
        <v>69.94501050883963</v>
      </c>
      <c r="F85" s="3">
        <f t="shared" si="42"/>
        <v>72.088942439156327</v>
      </c>
      <c r="G85" s="3">
        <f t="shared" si="43"/>
        <v>65.817553792325498</v>
      </c>
      <c r="H85" s="5">
        <v>69.043404153170741</v>
      </c>
      <c r="I85" s="5">
        <v>67.545991271955756</v>
      </c>
      <c r="J85" s="5">
        <v>61.304670230110588</v>
      </c>
      <c r="K85" s="5">
        <v>66.854831087854564</v>
      </c>
      <c r="L85" s="5">
        <v>67.279948300631631</v>
      </c>
      <c r="M85" s="5">
        <v>59.800882681627748</v>
      </c>
      <c r="N85" s="5">
        <v>68.023172227307896</v>
      </c>
      <c r="O85" s="5">
        <v>71.039947355263592</v>
      </c>
      <c r="P85" s="5">
        <v>60.810241644224902</v>
      </c>
      <c r="Q85" s="5">
        <v>69.169855927293582</v>
      </c>
      <c r="R85" s="5">
        <v>73.658154940116461</v>
      </c>
      <c r="S85" s="5">
        <v>63.712007449439568</v>
      </c>
      <c r="T85" s="5">
        <v>70.272758165611364</v>
      </c>
      <c r="U85" s="5">
        <v>73.602515292402416</v>
      </c>
      <c r="V85" s="5">
        <v>67.189036683450041</v>
      </c>
      <c r="W85" s="5">
        <v>72.408281286465012</v>
      </c>
      <c r="X85" s="5">
        <v>75.555921904451267</v>
      </c>
      <c r="Y85" s="5">
        <v>69.312005370707595</v>
      </c>
      <c r="Z85" s="5">
        <v>71.3310057430011</v>
      </c>
      <c r="AA85" s="5">
        <v>68.705769838773108</v>
      </c>
      <c r="AB85" s="5">
        <v>68.506362099316817</v>
      </c>
      <c r="AC85" s="5">
        <f t="shared" si="95"/>
        <v>4.127456716514132</v>
      </c>
      <c r="AD85" s="5">
        <f t="shared" si="96"/>
        <v>-2.1439319303166968</v>
      </c>
      <c r="AE85" s="5">
        <f t="shared" si="81"/>
        <v>6.2713886468308289</v>
      </c>
      <c r="AF85" s="3">
        <f t="shared" si="60"/>
        <v>7.7387339230601526</v>
      </c>
      <c r="AG85" s="3">
        <f t="shared" si="61"/>
        <v>7.0539484062268158</v>
      </c>
      <c r="AH85" s="3">
        <f t="shared" si="62"/>
        <v>7.2129305830829935</v>
      </c>
      <c r="AI85" s="3">
        <f t="shared" si="63"/>
        <v>5.4578484778540144</v>
      </c>
      <c r="AJ85" s="3">
        <f t="shared" si="64"/>
        <v>3.083721482161323</v>
      </c>
      <c r="AK85" s="3">
        <f t="shared" si="65"/>
        <v>3.0962759157574169</v>
      </c>
      <c r="AL85" s="3">
        <f t="shared" si="66"/>
        <v>2.8246436436842828</v>
      </c>
      <c r="AM85" s="18">
        <f t="shared" si="67"/>
        <v>1.4974128812149843</v>
      </c>
      <c r="AN85" s="3">
        <f t="shared" si="68"/>
        <v>6.2413210418451683</v>
      </c>
      <c r="AO85" s="3">
        <f t="shared" si="69"/>
        <v>-3.0167751279556967</v>
      </c>
      <c r="AP85" s="3">
        <f t="shared" si="70"/>
        <v>-4.4882990128228784</v>
      </c>
      <c r="AQ85" s="3">
        <f t="shared" si="71"/>
        <v>-3.3297571267910513</v>
      </c>
      <c r="AR85" s="3">
        <f t="shared" si="72"/>
        <v>-3.1476406179862551</v>
      </c>
      <c r="AS85" s="3">
        <f t="shared" si="73"/>
        <v>2.625235904227992</v>
      </c>
      <c r="AT85" s="18">
        <f t="shared" si="85"/>
        <v>6.2413210418451683</v>
      </c>
      <c r="AU85" s="18">
        <f t="shared" si="86"/>
        <v>7.4790656190038831</v>
      </c>
      <c r="AV85" s="18">
        <f t="shared" si="87"/>
        <v>10.22970571103869</v>
      </c>
      <c r="AW85" s="18">
        <f t="shared" si="88"/>
        <v>9.9461474906768927</v>
      </c>
      <c r="AX85" s="18">
        <f t="shared" si="89"/>
        <v>6.4134786089523743</v>
      </c>
      <c r="AY85" s="18">
        <f t="shared" si="90"/>
        <v>6.2439165337436719</v>
      </c>
      <c r="AZ85" s="18">
        <f t="shared" si="91"/>
        <v>0.19940773945629076</v>
      </c>
      <c r="BA85" t="str">
        <f t="shared" si="92"/>
        <v/>
      </c>
      <c r="BB85" t="str">
        <f t="shared" si="93"/>
        <v>BI-RUI-009LD</v>
      </c>
    </row>
    <row r="86" spans="1:54">
      <c r="A86" s="1">
        <v>507</v>
      </c>
      <c r="B86" t="s">
        <v>34</v>
      </c>
      <c r="C86" t="s">
        <v>51</v>
      </c>
      <c r="E86" s="3">
        <f t="shared" si="94"/>
        <v>70.55659916592333</v>
      </c>
      <c r="F86" s="3">
        <f t="shared" si="42"/>
        <v>72.769500480597216</v>
      </c>
      <c r="G86" s="3">
        <f t="shared" si="43"/>
        <v>67.165379381801174</v>
      </c>
      <c r="H86" s="5">
        <v>67.594102338725094</v>
      </c>
      <c r="I86" s="5">
        <v>67.948188439595285</v>
      </c>
      <c r="J86" s="5">
        <v>60.016379357593443</v>
      </c>
      <c r="K86" s="5">
        <v>67.913232897912565</v>
      </c>
      <c r="L86" s="5">
        <v>69.746225061633638</v>
      </c>
      <c r="M86" s="5">
        <v>58.197177621318218</v>
      </c>
      <c r="N86" s="5">
        <v>68.595757412842516</v>
      </c>
      <c r="O86" s="5">
        <v>71.991687863671785</v>
      </c>
      <c r="P86" s="5">
        <v>61.979487711022621</v>
      </c>
      <c r="Q86" s="5">
        <v>67.691091497603466</v>
      </c>
      <c r="R86" s="5">
        <v>71.643114837219741</v>
      </c>
      <c r="S86" s="5">
        <v>61.403582863641567</v>
      </c>
      <c r="T86" s="5">
        <v>69.261650710544657</v>
      </c>
      <c r="U86" s="5">
        <v>75.007524659912605</v>
      </c>
      <c r="V86" s="5">
        <v>69.3300918280232</v>
      </c>
      <c r="W86" s="5">
        <v>74.880618717665911</v>
      </c>
      <c r="X86" s="5">
        <v>76.555755850544699</v>
      </c>
      <c r="Y86" s="5">
        <v>71.682513889098118</v>
      </c>
      <c r="Z86" s="5">
        <v>71.853907946237229</v>
      </c>
      <c r="AA86" s="5">
        <v>69.750315283338097</v>
      </c>
      <c r="AB86" s="5">
        <v>69.304208894834275</v>
      </c>
      <c r="AC86" s="5">
        <f t="shared" si="95"/>
        <v>3.391219784122157</v>
      </c>
      <c r="AD86" s="5">
        <f t="shared" si="96"/>
        <v>-2.2129013146738856</v>
      </c>
      <c r="AE86" s="5">
        <f t="shared" si="81"/>
        <v>5.6041210987960426</v>
      </c>
      <c r="AF86" s="3">
        <f t="shared" si="60"/>
        <v>7.5777229811316502</v>
      </c>
      <c r="AG86" s="3">
        <f t="shared" si="61"/>
        <v>9.7160552765943464</v>
      </c>
      <c r="AH86" s="3">
        <f t="shared" si="62"/>
        <v>6.6162697018198955</v>
      </c>
      <c r="AI86" s="3">
        <f t="shared" si="63"/>
        <v>6.2875086339618989</v>
      </c>
      <c r="AJ86" s="3">
        <f t="shared" si="64"/>
        <v>-6.8441117478542424E-2</v>
      </c>
      <c r="AK86" s="3">
        <f t="shared" si="65"/>
        <v>3.1981048285677929</v>
      </c>
      <c r="AL86" s="3">
        <f t="shared" si="66"/>
        <v>2.5496990514029534</v>
      </c>
      <c r="AM86" s="18">
        <f t="shared" si="67"/>
        <v>-0.35408610087019099</v>
      </c>
      <c r="AN86" s="3">
        <f t="shared" si="68"/>
        <v>7.9318090820018412</v>
      </c>
      <c r="AO86" s="3">
        <f t="shared" si="69"/>
        <v>-3.3959304508292689</v>
      </c>
      <c r="AP86" s="3">
        <f t="shared" si="70"/>
        <v>-3.9520233396162752</v>
      </c>
      <c r="AQ86" s="3">
        <f t="shared" si="71"/>
        <v>-5.7458739493679474</v>
      </c>
      <c r="AR86" s="3">
        <f t="shared" si="72"/>
        <v>-1.6751371328787883</v>
      </c>
      <c r="AS86" s="3">
        <f t="shared" si="73"/>
        <v>2.1035926628991319</v>
      </c>
      <c r="AT86" s="18">
        <f t="shared" si="85"/>
        <v>7.9318090820018412</v>
      </c>
      <c r="AU86" s="18">
        <f t="shared" si="86"/>
        <v>11.54904744031542</v>
      </c>
      <c r="AV86" s="18">
        <f t="shared" si="87"/>
        <v>10.012200152649164</v>
      </c>
      <c r="AW86" s="18">
        <f t="shared" si="88"/>
        <v>10.239531973578174</v>
      </c>
      <c r="AX86" s="18">
        <f t="shared" si="89"/>
        <v>5.677432831889405</v>
      </c>
      <c r="AY86" s="18">
        <f t="shared" si="90"/>
        <v>4.8732419614465812</v>
      </c>
      <c r="AZ86" s="18">
        <f t="shared" si="91"/>
        <v>0.44610638850382145</v>
      </c>
      <c r="BA86" t="str">
        <f t="shared" si="92"/>
        <v>BI-RUI-009LD</v>
      </c>
      <c r="BB86" t="str">
        <f t="shared" si="93"/>
        <v>BI-RUI-009LD</v>
      </c>
    </row>
    <row r="87" spans="1:54">
      <c r="A87" s="1">
        <v>381</v>
      </c>
      <c r="B87" t="s">
        <v>35</v>
      </c>
      <c r="C87" t="s">
        <v>51</v>
      </c>
      <c r="E87" s="3">
        <f t="shared" si="94"/>
        <v>70.486532045353329</v>
      </c>
      <c r="F87" s="3">
        <f t="shared" si="42"/>
        <v>73.469085164514198</v>
      </c>
      <c r="G87" s="3">
        <f t="shared" si="43"/>
        <v>66.609128319091127</v>
      </c>
      <c r="H87" s="5">
        <v>67.183578738277021</v>
      </c>
      <c r="I87" s="5">
        <v>68.679514242148031</v>
      </c>
      <c r="J87" s="5">
        <v>60.865396472902447</v>
      </c>
      <c r="K87" s="5">
        <v>67.280244644399318</v>
      </c>
      <c r="L87" s="5">
        <v>69.290570191340919</v>
      </c>
      <c r="M87" s="5">
        <v>60.894918847299728</v>
      </c>
      <c r="N87" s="5">
        <v>68.850864236679357</v>
      </c>
      <c r="O87" s="5">
        <v>70.743953114143977</v>
      </c>
      <c r="P87" s="5">
        <v>61.619427990185791</v>
      </c>
      <c r="Q87" s="5">
        <v>67.903432444395534</v>
      </c>
      <c r="R87" s="5">
        <v>73.809731776058371</v>
      </c>
      <c r="S87" s="5">
        <v>63.796425774332512</v>
      </c>
      <c r="T87" s="5">
        <v>68.291047340457581</v>
      </c>
      <c r="U87" s="5">
        <v>76.325768592571279</v>
      </c>
      <c r="V87" s="5">
        <v>68.620113066582519</v>
      </c>
      <c r="W87" s="5">
        <v>75.486991817221934</v>
      </c>
      <c r="X87" s="5">
        <v>77.482072877748863</v>
      </c>
      <c r="Y87" s="5">
        <v>70.653573567497375</v>
      </c>
      <c r="Z87" s="5">
        <v>70.702519526898001</v>
      </c>
      <c r="AA87" s="5">
        <v>66.904486470881011</v>
      </c>
      <c r="AB87" s="5">
        <v>68.36535896870663</v>
      </c>
      <c r="AC87" s="5">
        <f t="shared" si="95"/>
        <v>3.8774037262622016</v>
      </c>
      <c r="AD87" s="5">
        <f t="shared" si="96"/>
        <v>-2.982553119160869</v>
      </c>
      <c r="AE87" s="5">
        <f t="shared" si="81"/>
        <v>6.8599568454230706</v>
      </c>
      <c r="AF87" s="3">
        <f t="shared" si="60"/>
        <v>6.3181822653745741</v>
      </c>
      <c r="AG87" s="3">
        <f t="shared" si="61"/>
        <v>6.3853257970995898</v>
      </c>
      <c r="AH87" s="3">
        <f t="shared" si="62"/>
        <v>7.2314362464935655</v>
      </c>
      <c r="AI87" s="3">
        <f t="shared" si="63"/>
        <v>4.1070066700630221</v>
      </c>
      <c r="AJ87" s="3">
        <f t="shared" si="64"/>
        <v>-0.3290657261249379</v>
      </c>
      <c r="AK87" s="3">
        <f t="shared" si="65"/>
        <v>4.8334182497245592</v>
      </c>
      <c r="AL87" s="3">
        <f t="shared" si="66"/>
        <v>2.3371605581913713</v>
      </c>
      <c r="AM87" s="18">
        <f t="shared" si="67"/>
        <v>-1.49593550387101</v>
      </c>
      <c r="AN87" s="3">
        <f t="shared" si="68"/>
        <v>7.8141177692455841</v>
      </c>
      <c r="AO87" s="3">
        <f t="shared" si="69"/>
        <v>-1.8930888774646206</v>
      </c>
      <c r="AP87" s="3">
        <f t="shared" si="70"/>
        <v>-5.9062993316628365</v>
      </c>
      <c r="AQ87" s="3">
        <f t="shared" si="71"/>
        <v>-8.0347212521136981</v>
      </c>
      <c r="AR87" s="3">
        <f t="shared" si="72"/>
        <v>-1.9950810605269282</v>
      </c>
      <c r="AS87" s="3">
        <f t="shared" si="73"/>
        <v>3.7980330560169904</v>
      </c>
      <c r="AT87" s="18">
        <f t="shared" si="85"/>
        <v>7.8141177692455841</v>
      </c>
      <c r="AU87" s="18">
        <f t="shared" si="86"/>
        <v>8.3956513440411911</v>
      </c>
      <c r="AV87" s="18">
        <f t="shared" si="87"/>
        <v>9.1245251239581862</v>
      </c>
      <c r="AW87" s="18">
        <f t="shared" si="88"/>
        <v>10.013306001725859</v>
      </c>
      <c r="AX87" s="18">
        <f t="shared" si="89"/>
        <v>7.7056555259887602</v>
      </c>
      <c r="AY87" s="18">
        <f t="shared" si="90"/>
        <v>6.8284993102514875</v>
      </c>
      <c r="AZ87" s="18">
        <f t="shared" si="91"/>
        <v>-1.4608724978256191</v>
      </c>
      <c r="BA87" t="str">
        <f t="shared" si="92"/>
        <v>BI-RUI-009LD</v>
      </c>
      <c r="BB87" t="str">
        <f t="shared" si="93"/>
        <v>BI-RUI-009LD</v>
      </c>
    </row>
    <row r="88" spans="1:54">
      <c r="A88" s="1">
        <v>318</v>
      </c>
      <c r="B88" t="s">
        <v>36</v>
      </c>
      <c r="C88" t="s">
        <v>51</v>
      </c>
      <c r="E88" s="3">
        <f t="shared" si="94"/>
        <v>68.950506049029826</v>
      </c>
      <c r="F88" s="3">
        <f t="shared" si="42"/>
        <v>73.544000415355896</v>
      </c>
      <c r="G88" s="3">
        <f t="shared" si="43"/>
        <v>64.697629367575061</v>
      </c>
      <c r="H88" s="5">
        <v>71.326102594880794</v>
      </c>
      <c r="I88" s="5">
        <v>69.144396154034951</v>
      </c>
      <c r="J88" s="5">
        <v>61.187038491750492</v>
      </c>
      <c r="K88" s="5">
        <v>69.43498232648443</v>
      </c>
      <c r="L88" s="5">
        <v>70.0111467895684</v>
      </c>
      <c r="M88" s="5">
        <v>62.164931404688048</v>
      </c>
      <c r="N88" s="5">
        <v>69.290717356573566</v>
      </c>
      <c r="O88" s="5">
        <v>0</v>
      </c>
      <c r="P88" s="5">
        <v>58.109220851414619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71.720227230324355</v>
      </c>
      <c r="X88" s="5">
        <v>81.243817797982345</v>
      </c>
      <c r="Y88" s="5">
        <v>70.244132269730613</v>
      </c>
      <c r="Z88" s="5">
        <v>69.670108951951377</v>
      </c>
      <c r="AA88" s="5">
        <v>68.392442088121314</v>
      </c>
      <c r="AB88" s="5">
        <v>68.103238660128881</v>
      </c>
      <c r="AC88" s="5">
        <f t="shared" si="95"/>
        <v>4.2528766814547652</v>
      </c>
      <c r="AD88" s="5">
        <f t="shared" si="96"/>
        <v>-4.5934943663260697</v>
      </c>
      <c r="AE88" s="5">
        <f t="shared" si="81"/>
        <v>8.8463710477808348</v>
      </c>
      <c r="AF88" s="3">
        <f t="shared" si="60"/>
        <v>10.139064103130302</v>
      </c>
      <c r="AG88" s="3">
        <f t="shared" si="61"/>
        <v>7.2700509217963827</v>
      </c>
      <c r="AH88" s="3">
        <f t="shared" si="62"/>
        <v>11.181496505158947</v>
      </c>
      <c r="AI88" s="3">
        <f t="shared" si="63"/>
        <v>0</v>
      </c>
      <c r="AJ88" s="3">
        <f t="shared" si="64"/>
        <v>0</v>
      </c>
      <c r="AK88" s="3">
        <f t="shared" si="65"/>
        <v>1.4760949605937412</v>
      </c>
      <c r="AL88" s="3">
        <f t="shared" si="66"/>
        <v>1.5668702918224966</v>
      </c>
      <c r="AM88" s="18">
        <f t="shared" si="67"/>
        <v>2.1817064408458435</v>
      </c>
      <c r="AN88" s="3">
        <f t="shared" si="68"/>
        <v>7.9573576622844584</v>
      </c>
      <c r="AO88" s="3">
        <f t="shared" si="69"/>
        <v>69.290717356573566</v>
      </c>
      <c r="AP88" s="3">
        <f t="shared" si="70"/>
        <v>0</v>
      </c>
      <c r="AQ88" s="3">
        <f t="shared" si="71"/>
        <v>0</v>
      </c>
      <c r="AR88" s="3">
        <f t="shared" si="72"/>
        <v>-9.5235905676579904</v>
      </c>
      <c r="AS88" s="3">
        <f t="shared" si="73"/>
        <v>1.2776668638300634</v>
      </c>
      <c r="AT88" s="18">
        <f t="shared" si="85"/>
        <v>7.9573576622844584</v>
      </c>
      <c r="AU88" s="18">
        <f t="shared" si="86"/>
        <v>7.8462153848803524</v>
      </c>
      <c r="AV88" s="18">
        <f t="shared" si="87"/>
        <v>-58.109220851414619</v>
      </c>
      <c r="AW88" s="18">
        <f t="shared" si="88"/>
        <v>0</v>
      </c>
      <c r="AX88" s="18">
        <f t="shared" si="89"/>
        <v>0</v>
      </c>
      <c r="AY88" s="18">
        <f t="shared" si="90"/>
        <v>10.999685528251732</v>
      </c>
      <c r="AZ88" s="18">
        <f t="shared" si="91"/>
        <v>0.28920342799243315</v>
      </c>
      <c r="BA88" t="str">
        <f t="shared" si="92"/>
        <v>BI-RUI-009LD</v>
      </c>
      <c r="BB88" t="str">
        <f t="shared" si="93"/>
        <v>BI-RUI-009LD</v>
      </c>
    </row>
    <row r="89" spans="1:54">
      <c r="A89" s="1">
        <v>69</v>
      </c>
      <c r="B89" t="s">
        <v>37</v>
      </c>
      <c r="C89" t="s">
        <v>51</v>
      </c>
      <c r="E89" s="3">
        <f t="shared" si="94"/>
        <v>75.175529901237439</v>
      </c>
      <c r="F89" s="3">
        <f t="shared" si="42"/>
        <v>81.825765298463068</v>
      </c>
      <c r="G89" s="3">
        <f t="shared" si="43"/>
        <v>70.9504857032438</v>
      </c>
      <c r="H89" s="5">
        <v>71.802972649071876</v>
      </c>
      <c r="I89" s="5">
        <v>76.148356872462031</v>
      </c>
      <c r="J89" s="5">
        <v>66.562146623736226</v>
      </c>
      <c r="K89" s="5">
        <v>72.678792455950969</v>
      </c>
      <c r="L89" s="5">
        <v>76.139070034135173</v>
      </c>
      <c r="M89" s="5">
        <v>66.949120367397896</v>
      </c>
      <c r="N89" s="5">
        <v>72.107213400749387</v>
      </c>
      <c r="O89" s="5">
        <v>73.519209659057708</v>
      </c>
      <c r="P89" s="5">
        <v>66.031530184543286</v>
      </c>
      <c r="Q89" s="5">
        <v>75.535454514891299</v>
      </c>
      <c r="R89" s="5">
        <v>87.064547622425422</v>
      </c>
      <c r="S89" s="5">
        <v>69.942233979811107</v>
      </c>
      <c r="T89" s="5">
        <v>75.934498573650316</v>
      </c>
      <c r="U89" s="5">
        <v>79.341942041917761</v>
      </c>
      <c r="V89" s="5">
        <v>75.459634718024915</v>
      </c>
      <c r="W89" s="5">
        <v>78.437702240323802</v>
      </c>
      <c r="X89" s="5">
        <v>82.111930774086858</v>
      </c>
      <c r="Y89" s="5">
        <v>72.579420021689018</v>
      </c>
      <c r="Z89" s="5">
        <v>75.538218818762203</v>
      </c>
      <c r="AA89" s="5">
        <v>83.091011103686569</v>
      </c>
      <c r="AB89" s="5">
        <v>70.211493440650486</v>
      </c>
      <c r="AC89" s="5">
        <f t="shared" si="95"/>
        <v>4.2250441979936397</v>
      </c>
      <c r="AD89" s="5">
        <f t="shared" si="96"/>
        <v>-6.6502353972256287</v>
      </c>
      <c r="AE89" s="5">
        <f t="shared" si="81"/>
        <v>10.875279595219268</v>
      </c>
      <c r="AF89" s="3">
        <f t="shared" si="60"/>
        <v>5.2408260253356502</v>
      </c>
      <c r="AG89" s="3">
        <f t="shared" si="61"/>
        <v>5.7296720885530732</v>
      </c>
      <c r="AH89" s="3">
        <f t="shared" si="62"/>
        <v>6.0756832162061016</v>
      </c>
      <c r="AI89" s="3">
        <f t="shared" si="63"/>
        <v>5.5932205350801922</v>
      </c>
      <c r="AJ89" s="3">
        <f t="shared" si="64"/>
        <v>0.47486385562540079</v>
      </c>
      <c r="AK89" s="3">
        <f t="shared" si="65"/>
        <v>5.858282218634784</v>
      </c>
      <c r="AL89" s="3">
        <f t="shared" si="66"/>
        <v>5.3267253781117176</v>
      </c>
      <c r="AM89" s="18">
        <f t="shared" si="67"/>
        <v>-4.3453842233901554</v>
      </c>
      <c r="AN89" s="3">
        <f t="shared" si="68"/>
        <v>9.5862102487258056</v>
      </c>
      <c r="AO89" s="3">
        <f t="shared" si="69"/>
        <v>-1.4119962583083208</v>
      </c>
      <c r="AP89" s="3">
        <f t="shared" si="70"/>
        <v>-11.529093107534123</v>
      </c>
      <c r="AQ89" s="3">
        <f t="shared" si="71"/>
        <v>-3.407443468267445</v>
      </c>
      <c r="AR89" s="3">
        <f t="shared" si="72"/>
        <v>-3.6742285337630562</v>
      </c>
      <c r="AS89" s="3">
        <f t="shared" si="73"/>
        <v>-7.5527922849243652</v>
      </c>
      <c r="AT89" s="18">
        <f t="shared" si="85"/>
        <v>9.5862102487258056</v>
      </c>
      <c r="AU89" s="18">
        <f t="shared" si="86"/>
        <v>9.1899496667372773</v>
      </c>
      <c r="AV89" s="18">
        <f t="shared" si="87"/>
        <v>7.4876794745144224</v>
      </c>
      <c r="AW89" s="18">
        <f t="shared" si="88"/>
        <v>17.122313642614316</v>
      </c>
      <c r="AX89" s="18">
        <f t="shared" si="89"/>
        <v>3.8823073238928458</v>
      </c>
      <c r="AY89" s="18">
        <f t="shared" si="90"/>
        <v>9.5325107523978403</v>
      </c>
      <c r="AZ89" s="18">
        <f t="shared" si="91"/>
        <v>12.879517663036083</v>
      </c>
      <c r="BA89" t="str">
        <f t="shared" si="92"/>
        <v>BI-RUI-009LD</v>
      </c>
      <c r="BB89" t="str">
        <f t="shared" si="93"/>
        <v>BI-RUI-009LD</v>
      </c>
    </row>
    <row r="90" spans="1:54">
      <c r="A90" s="1">
        <v>693</v>
      </c>
      <c r="B90" t="s">
        <v>38</v>
      </c>
      <c r="C90" t="s">
        <v>51</v>
      </c>
      <c r="E90" s="3">
        <f t="shared" si="94"/>
        <v>69.173190803367618</v>
      </c>
      <c r="F90" s="3">
        <f t="shared" si="42"/>
        <v>72.118004928353983</v>
      </c>
      <c r="G90" s="3">
        <f t="shared" si="43"/>
        <v>66.02673935701452</v>
      </c>
      <c r="H90" s="5">
        <v>65.172542045547004</v>
      </c>
      <c r="I90" s="5">
        <v>69.955371511497589</v>
      </c>
      <c r="J90" s="5">
        <v>63.641678408778994</v>
      </c>
      <c r="K90" s="5">
        <v>68.669612267858653</v>
      </c>
      <c r="L90" s="5">
        <v>70.661853367828925</v>
      </c>
      <c r="M90" s="5">
        <v>62.020704926040857</v>
      </c>
      <c r="N90" s="5">
        <v>67.615158860973864</v>
      </c>
      <c r="O90" s="5">
        <v>70.120426592843671</v>
      </c>
      <c r="P90" s="5">
        <v>65.005963659610146</v>
      </c>
      <c r="Q90" s="5">
        <v>68.081498985873935</v>
      </c>
      <c r="R90" s="5">
        <v>71.257391187030493</v>
      </c>
      <c r="S90" s="5">
        <v>63.599222395688493</v>
      </c>
      <c r="T90" s="5">
        <v>70.342581994745444</v>
      </c>
      <c r="U90" s="5">
        <v>74.584785196052067</v>
      </c>
      <c r="V90" s="5">
        <v>67.909704118539622</v>
      </c>
      <c r="W90" s="5">
        <v>71.921099785313316</v>
      </c>
      <c r="X90" s="5">
        <v>75.38814807701246</v>
      </c>
      <c r="Y90" s="5">
        <v>69.037043420602814</v>
      </c>
      <c r="Z90" s="5">
        <v>69.357750057165333</v>
      </c>
      <c r="AA90" s="5">
        <v>67.400942613930155</v>
      </c>
      <c r="AB90" s="5">
        <v>66.518627937304331</v>
      </c>
      <c r="AC90" s="5">
        <f t="shared" si="95"/>
        <v>3.1464514463530975</v>
      </c>
      <c r="AD90" s="5">
        <f t="shared" si="96"/>
        <v>-2.9448141249863653</v>
      </c>
      <c r="AE90" s="5">
        <f t="shared" si="81"/>
        <v>6.0912655713394628</v>
      </c>
      <c r="AF90" s="3">
        <f t="shared" si="60"/>
        <v>1.5308636367680108</v>
      </c>
      <c r="AG90" s="3">
        <f t="shared" si="61"/>
        <v>6.6489073418177966</v>
      </c>
      <c r="AH90" s="3">
        <f t="shared" si="62"/>
        <v>2.6091952013637183</v>
      </c>
      <c r="AI90" s="3">
        <f t="shared" si="63"/>
        <v>4.4822765901854424</v>
      </c>
      <c r="AJ90" s="3">
        <f t="shared" si="64"/>
        <v>2.4328778762058221</v>
      </c>
      <c r="AK90" s="3">
        <f t="shared" si="65"/>
        <v>2.8840563647105029</v>
      </c>
      <c r="AL90" s="3">
        <f t="shared" si="66"/>
        <v>2.8391221198610026</v>
      </c>
      <c r="AM90" s="18">
        <f t="shared" si="67"/>
        <v>-4.7828294659505843</v>
      </c>
      <c r="AN90" s="3">
        <f t="shared" si="68"/>
        <v>6.3136931027185952</v>
      </c>
      <c r="AO90" s="3">
        <f t="shared" si="69"/>
        <v>-2.5052677318698073</v>
      </c>
      <c r="AP90" s="3">
        <f t="shared" si="70"/>
        <v>-3.1758922011565573</v>
      </c>
      <c r="AQ90" s="3">
        <f t="shared" si="71"/>
        <v>-4.2422032013066229</v>
      </c>
      <c r="AR90" s="3">
        <f t="shared" si="72"/>
        <v>-3.4670482916991432</v>
      </c>
      <c r="AS90" s="3">
        <f t="shared" si="73"/>
        <v>1.9568074432351779</v>
      </c>
      <c r="AT90" s="18">
        <f t="shared" si="85"/>
        <v>6.3136931027185952</v>
      </c>
      <c r="AU90" s="18">
        <f t="shared" si="86"/>
        <v>8.6411484417880686</v>
      </c>
      <c r="AV90" s="18">
        <f t="shared" si="87"/>
        <v>5.1144629332335256</v>
      </c>
      <c r="AW90" s="18">
        <f t="shared" si="88"/>
        <v>7.6581687913419998</v>
      </c>
      <c r="AX90" s="18">
        <f t="shared" si="89"/>
        <v>6.6750810775124449</v>
      </c>
      <c r="AY90" s="18">
        <f t="shared" si="90"/>
        <v>6.3511046564096461</v>
      </c>
      <c r="AZ90" s="18">
        <f t="shared" si="91"/>
        <v>0.88231467662582475</v>
      </c>
      <c r="BA90" t="str">
        <f t="shared" si="92"/>
        <v/>
      </c>
      <c r="BB90" t="str">
        <f t="shared" si="93"/>
        <v>BI-RUI-009LD</v>
      </c>
    </row>
    <row r="91" spans="1:54">
      <c r="A91" s="1">
        <v>631</v>
      </c>
      <c r="B91" t="s">
        <v>39</v>
      </c>
      <c r="C91" t="s">
        <v>51</v>
      </c>
      <c r="E91" s="3">
        <f t="shared" si="94"/>
        <v>70.89379079401121</v>
      </c>
      <c r="F91" s="3">
        <f t="shared" si="42"/>
        <v>73.365810886010578</v>
      </c>
      <c r="G91" s="3">
        <f t="shared" si="43"/>
        <v>66.277398350097926</v>
      </c>
      <c r="H91" s="5">
        <v>66.943063364892566</v>
      </c>
      <c r="I91" s="5">
        <v>68.799689921605577</v>
      </c>
      <c r="J91" s="5">
        <v>61.132407373743042</v>
      </c>
      <c r="K91" s="5">
        <v>71.048606019733896</v>
      </c>
      <c r="L91" s="5">
        <v>74.207480130887248</v>
      </c>
      <c r="M91" s="5">
        <v>63.490447853242671</v>
      </c>
      <c r="N91" s="5">
        <v>70.278798406375614</v>
      </c>
      <c r="O91" s="5">
        <v>70.82998809753569</v>
      </c>
      <c r="P91" s="5">
        <v>65.670615827279363</v>
      </c>
      <c r="Q91" s="5">
        <v>69.667461942184573</v>
      </c>
      <c r="R91" s="5">
        <v>72.382636833973919</v>
      </c>
      <c r="S91" s="5">
        <v>62.206446605313133</v>
      </c>
      <c r="T91" s="5">
        <v>69.807960408311644</v>
      </c>
      <c r="U91" s="5">
        <v>75.407712246444618</v>
      </c>
      <c r="V91" s="5">
        <v>67.765040194737253</v>
      </c>
      <c r="W91" s="5">
        <v>73.538789736021684</v>
      </c>
      <c r="X91" s="5">
        <v>76.465677457505763</v>
      </c>
      <c r="Y91" s="5">
        <v>69.348796385128296</v>
      </c>
      <c r="Z91" s="5">
        <v>72.105013713497158</v>
      </c>
      <c r="AA91" s="5">
        <v>69.796635469810326</v>
      </c>
      <c r="AB91" s="5">
        <v>67.949533918515414</v>
      </c>
      <c r="AC91" s="5">
        <f t="shared" si="95"/>
        <v>4.6163924439132842</v>
      </c>
      <c r="AD91" s="5">
        <f t="shared" si="96"/>
        <v>-2.4720200919993687</v>
      </c>
      <c r="AE91" s="5">
        <f t="shared" si="81"/>
        <v>7.0884125359126529</v>
      </c>
      <c r="AF91" s="3">
        <f t="shared" si="60"/>
        <v>5.8106559911495239</v>
      </c>
      <c r="AG91" s="3">
        <f t="shared" si="61"/>
        <v>7.558158166491225</v>
      </c>
      <c r="AH91" s="3">
        <f t="shared" si="62"/>
        <v>4.6081825790962512</v>
      </c>
      <c r="AI91" s="3">
        <f t="shared" si="63"/>
        <v>7.4610153368714407</v>
      </c>
      <c r="AJ91" s="3">
        <f t="shared" si="64"/>
        <v>2.0429202135743907</v>
      </c>
      <c r="AK91" s="3">
        <f t="shared" si="65"/>
        <v>4.1899933508933884</v>
      </c>
      <c r="AL91" s="3">
        <f t="shared" si="66"/>
        <v>4.1554797949817441</v>
      </c>
      <c r="AM91" s="18">
        <f t="shared" si="67"/>
        <v>-1.8566265567130102</v>
      </c>
      <c r="AN91" s="3">
        <f t="shared" si="68"/>
        <v>7.6672825478625342</v>
      </c>
      <c r="AO91" s="3">
        <f t="shared" si="69"/>
        <v>-0.55118969116007577</v>
      </c>
      <c r="AP91" s="3">
        <f t="shared" si="70"/>
        <v>-2.7151748917893457</v>
      </c>
      <c r="AQ91" s="3">
        <f t="shared" si="71"/>
        <v>-5.5997518381329741</v>
      </c>
      <c r="AR91" s="3">
        <f t="shared" si="72"/>
        <v>-2.9268877214840785</v>
      </c>
      <c r="AS91" s="3">
        <f t="shared" si="73"/>
        <v>2.3083782436868319</v>
      </c>
      <c r="AT91" s="18">
        <f t="shared" si="85"/>
        <v>7.6672825478625342</v>
      </c>
      <c r="AU91" s="18">
        <f t="shared" si="86"/>
        <v>10.717032277644577</v>
      </c>
      <c r="AV91" s="18">
        <f t="shared" si="87"/>
        <v>5.1593722702563269</v>
      </c>
      <c r="AW91" s="18">
        <f t="shared" si="88"/>
        <v>10.176190228660786</v>
      </c>
      <c r="AX91" s="18">
        <f t="shared" si="89"/>
        <v>7.6426720517073647</v>
      </c>
      <c r="AY91" s="18">
        <f t="shared" si="90"/>
        <v>7.1168810723774669</v>
      </c>
      <c r="AZ91" s="18">
        <f t="shared" si="91"/>
        <v>1.8471015512949123</v>
      </c>
      <c r="BA91" t="str">
        <f t="shared" si="92"/>
        <v/>
      </c>
      <c r="BB91" t="str">
        <f t="shared" si="93"/>
        <v>BI-RUI-009LD</v>
      </c>
    </row>
    <row r="92" spans="1:54">
      <c r="A92" s="1">
        <v>570</v>
      </c>
      <c r="B92" t="s">
        <v>40</v>
      </c>
      <c r="C92" t="s">
        <v>51</v>
      </c>
      <c r="E92" s="3">
        <f t="shared" si="94"/>
        <v>70.887683985532405</v>
      </c>
      <c r="F92" s="3">
        <f t="shared" si="42"/>
        <v>72.042706169093265</v>
      </c>
      <c r="G92" s="3">
        <f t="shared" si="43"/>
        <v>66.321891457348613</v>
      </c>
      <c r="H92" s="5">
        <v>69.207328545565673</v>
      </c>
      <c r="I92" s="5">
        <v>65.788288558911887</v>
      </c>
      <c r="J92" s="5">
        <v>58.864028869642311</v>
      </c>
      <c r="K92" s="5">
        <v>67.587231430200902</v>
      </c>
      <c r="L92" s="5">
        <v>67.103926710099316</v>
      </c>
      <c r="M92" s="5">
        <v>58.365829729158392</v>
      </c>
      <c r="N92" s="5">
        <v>68.953498772428745</v>
      </c>
      <c r="O92" s="5">
        <v>69.017821188854782</v>
      </c>
      <c r="P92" s="5">
        <v>58.463840791144747</v>
      </c>
      <c r="Q92" s="5">
        <v>69.901971597888547</v>
      </c>
      <c r="R92" s="5">
        <v>70.421459436483389</v>
      </c>
      <c r="S92" s="5">
        <v>62.48795000422114</v>
      </c>
      <c r="T92" s="5">
        <v>70.918854056821303</v>
      </c>
      <c r="U92" s="5">
        <v>74.630395022874211</v>
      </c>
      <c r="V92" s="5">
        <v>68.129799166295996</v>
      </c>
      <c r="W92" s="5">
        <v>74.031048858214191</v>
      </c>
      <c r="X92" s="5">
        <v>76.849123024679272</v>
      </c>
      <c r="Y92" s="5">
        <v>70.419017226006858</v>
      </c>
      <c r="Z92" s="5">
        <v>72.178772628619356</v>
      </c>
      <c r="AA92" s="5">
        <v>68.240331461987125</v>
      </c>
      <c r="AB92" s="5">
        <v>69.327722869178601</v>
      </c>
      <c r="AC92" s="5">
        <f t="shared" si="95"/>
        <v>4.5657925281837919</v>
      </c>
      <c r="AD92" s="5">
        <f t="shared" si="96"/>
        <v>-1.1550221835608596</v>
      </c>
      <c r="AE92" s="5">
        <f t="shared" si="81"/>
        <v>5.7208147117446515</v>
      </c>
      <c r="AF92" s="3">
        <f t="shared" si="60"/>
        <v>10.343299675923362</v>
      </c>
      <c r="AG92" s="3">
        <f t="shared" si="61"/>
        <v>9.2214017010425096</v>
      </c>
      <c r="AH92" s="3">
        <f t="shared" si="62"/>
        <v>10.489657981283997</v>
      </c>
      <c r="AI92" s="3">
        <f t="shared" si="63"/>
        <v>7.4140215936674068</v>
      </c>
      <c r="AJ92" s="3">
        <f t="shared" si="64"/>
        <v>2.789054890525307</v>
      </c>
      <c r="AK92" s="3">
        <f t="shared" si="65"/>
        <v>3.6120316322073336</v>
      </c>
      <c r="AL92" s="3">
        <f t="shared" si="66"/>
        <v>2.8510497594407553</v>
      </c>
      <c r="AM92" s="18">
        <f t="shared" si="67"/>
        <v>3.4190399866537859</v>
      </c>
      <c r="AN92" s="3">
        <f t="shared" si="68"/>
        <v>6.9242596892695758</v>
      </c>
      <c r="AO92" s="3">
        <f t="shared" si="69"/>
        <v>-6.4322416426037421E-2</v>
      </c>
      <c r="AP92" s="3">
        <f t="shared" si="70"/>
        <v>-0.51948783859484138</v>
      </c>
      <c r="AQ92" s="3">
        <f t="shared" si="71"/>
        <v>-3.7115409660529082</v>
      </c>
      <c r="AR92" s="3">
        <f t="shared" si="72"/>
        <v>-2.818074166465081</v>
      </c>
      <c r="AS92" s="3">
        <f t="shared" si="73"/>
        <v>3.9384411666322308</v>
      </c>
      <c r="AT92" s="18">
        <f t="shared" si="85"/>
        <v>6.9242596892695758</v>
      </c>
      <c r="AU92" s="18">
        <f t="shared" si="86"/>
        <v>8.7380969809409237</v>
      </c>
      <c r="AV92" s="18">
        <f t="shared" si="87"/>
        <v>10.553980397710035</v>
      </c>
      <c r="AW92" s="18">
        <f t="shared" si="88"/>
        <v>7.9335094322622481</v>
      </c>
      <c r="AX92" s="18">
        <f t="shared" si="89"/>
        <v>6.5005958565782151</v>
      </c>
      <c r="AY92" s="18">
        <f t="shared" si="90"/>
        <v>6.4301057986724146</v>
      </c>
      <c r="AZ92" s="18">
        <f t="shared" si="91"/>
        <v>-1.0873914071914754</v>
      </c>
      <c r="BA92" t="str">
        <f t="shared" si="92"/>
        <v/>
      </c>
      <c r="BB92" t="str">
        <f t="shared" si="93"/>
        <v>BI-RUI-009LD</v>
      </c>
    </row>
    <row r="93" spans="1:54" s="12" customFormat="1" ht="15.75" thickBot="1">
      <c r="A93" s="1">
        <v>132</v>
      </c>
      <c r="B93" s="12" t="s">
        <v>41</v>
      </c>
      <c r="C93" s="12" t="s">
        <v>51</v>
      </c>
      <c r="D93"/>
      <c r="E93" s="3">
        <f t="shared" si="94"/>
        <v>71.479207238136624</v>
      </c>
      <c r="F93" s="3">
        <f t="shared" si="42"/>
        <v>73.444367024328614</v>
      </c>
      <c r="G93" s="3">
        <f t="shared" si="43"/>
        <v>66.702275144929274</v>
      </c>
      <c r="H93" s="5">
        <v>68.982327743775812</v>
      </c>
      <c r="I93" s="5">
        <v>70.907035561724541</v>
      </c>
      <c r="J93" s="5">
        <v>59.311622263730129</v>
      </c>
      <c r="K93" s="5">
        <v>69.819118489021577</v>
      </c>
      <c r="L93" s="5">
        <v>71.308638615640817</v>
      </c>
      <c r="M93" s="5">
        <v>60.066586291943011</v>
      </c>
      <c r="N93" s="5">
        <v>71.992272172533774</v>
      </c>
      <c r="O93" s="5">
        <v>74.929709087899454</v>
      </c>
      <c r="P93" s="5">
        <v>65.939267341101385</v>
      </c>
      <c r="Q93" s="5">
        <v>70.377720071206141</v>
      </c>
      <c r="R93" s="5">
        <v>72.003976825909774</v>
      </c>
      <c r="S93" s="5">
        <v>66.920347768484447</v>
      </c>
      <c r="T93" s="5">
        <v>72.176194876641532</v>
      </c>
      <c r="U93" s="5">
        <v>75.856189578765395</v>
      </c>
      <c r="V93" s="5">
        <v>66.979663255567331</v>
      </c>
      <c r="W93" s="5">
        <v>73.694053909174897</v>
      </c>
      <c r="X93" s="5">
        <v>75.698938677573324</v>
      </c>
      <c r="Y93" s="5">
        <v>70.165524637798768</v>
      </c>
      <c r="Z93" s="5">
        <v>71.540428394517249</v>
      </c>
      <c r="AA93" s="5">
        <v>67.951637266589969</v>
      </c>
      <c r="AB93" s="5">
        <v>68.238797920726228</v>
      </c>
      <c r="AC93" s="5">
        <f>E93-G93</f>
        <v>4.7769320932073498</v>
      </c>
      <c r="AD93" s="5">
        <f>E93-F93</f>
        <v>-1.9651597861919896</v>
      </c>
      <c r="AE93" s="5">
        <f t="shared" si="81"/>
        <v>6.7420918793993394</v>
      </c>
      <c r="AF93" s="3">
        <f t="shared" si="60"/>
        <v>9.6707054800456831</v>
      </c>
      <c r="AG93" s="3">
        <f t="shared" si="61"/>
        <v>9.7525321970785654</v>
      </c>
      <c r="AH93" s="3">
        <f t="shared" si="62"/>
        <v>6.0530048314323892</v>
      </c>
      <c r="AI93" s="3">
        <f t="shared" si="63"/>
        <v>3.4573723027216943</v>
      </c>
      <c r="AJ93" s="3">
        <f t="shared" si="64"/>
        <v>5.1965316210742003</v>
      </c>
      <c r="AK93" s="3">
        <f t="shared" si="65"/>
        <v>3.5285292713761294</v>
      </c>
      <c r="AL93" s="3">
        <f t="shared" si="66"/>
        <v>3.3016304737910218</v>
      </c>
      <c r="AM93" s="18">
        <f t="shared" si="67"/>
        <v>-1.9247078179487289</v>
      </c>
      <c r="AN93" s="3">
        <f t="shared" si="68"/>
        <v>11.595413297994412</v>
      </c>
      <c r="AO93" s="3">
        <f t="shared" si="69"/>
        <v>-2.9374369153656801</v>
      </c>
      <c r="AP93" s="3">
        <f t="shared" si="70"/>
        <v>-1.6262567547036326</v>
      </c>
      <c r="AQ93" s="3">
        <f t="shared" si="71"/>
        <v>-3.6799947021238637</v>
      </c>
      <c r="AR93" s="3">
        <f t="shared" si="72"/>
        <v>-2.0048847683984263</v>
      </c>
      <c r="AS93" s="3">
        <f t="shared" si="73"/>
        <v>3.5887911279272799</v>
      </c>
      <c r="AT93" s="18">
        <f t="shared" si="85"/>
        <v>11.595413297994412</v>
      </c>
      <c r="AU93" s="18">
        <f t="shared" si="86"/>
        <v>11.242052323697806</v>
      </c>
      <c r="AV93" s="18">
        <f t="shared" si="87"/>
        <v>8.9904417467980693</v>
      </c>
      <c r="AW93" s="18">
        <f t="shared" si="88"/>
        <v>5.0836290574253269</v>
      </c>
      <c r="AX93" s="18">
        <f t="shared" si="89"/>
        <v>8.876526323198064</v>
      </c>
      <c r="AY93" s="18">
        <f t="shared" si="90"/>
        <v>5.5334140397745557</v>
      </c>
      <c r="AZ93" s="18">
        <f t="shared" si="91"/>
        <v>-0.28716065413625813</v>
      </c>
      <c r="BA93" t="str">
        <f t="shared" si="92"/>
        <v/>
      </c>
      <c r="BB93" t="str">
        <f t="shared" si="93"/>
        <v>BI-RUI-009LD</v>
      </c>
    </row>
    <row r="94" spans="1:54" ht="15.75" thickBot="1">
      <c r="A94" s="21"/>
      <c r="B94" s="22" t="s">
        <v>137</v>
      </c>
      <c r="C94" s="23" t="str">
        <f>C82</f>
        <v>BI-RUI-009LD</v>
      </c>
      <c r="D94" s="23">
        <f>D82</f>
        <v>0</v>
      </c>
      <c r="E94" s="34" cm="1">
        <f t="array" ref="E94">10*LOG(AVERAGE(10^(E82:E93/10)))</f>
        <v>71.007815477334958</v>
      </c>
      <c r="F94" s="35" cm="1">
        <f t="array" ref="F94">10*LOG(AVERAGE(10^(F82:F93/10)))</f>
        <v>74.696939315712115</v>
      </c>
      <c r="G94" s="36" cm="1">
        <f t="array" ref="G94">10*LOG(AVERAGE(10^(G82:G93/10)))</f>
        <v>66.722864893565287</v>
      </c>
      <c r="H94" s="34" cm="1">
        <f t="array" ref="H94">10*LOG(AVERAGE(10^(H82:H93/10)))</f>
        <v>68.98129436659022</v>
      </c>
      <c r="I94" s="35" cm="1">
        <f t="array" ref="I94">10*LOG(AVERAGE(10^(I82:I93/10)))</f>
        <v>69.884699039047504</v>
      </c>
      <c r="J94" s="36" cm="1">
        <f t="array" ref="J94">10*LOG(AVERAGE(10^(J82:J93/10)))</f>
        <v>61.460051423845613</v>
      </c>
      <c r="K94" s="34" cm="1">
        <f t="array" ref="K94">10*LOG(AVERAGE(10^(K82:K93/10)))</f>
        <v>69.271181573375856</v>
      </c>
      <c r="L94" s="35" cm="1">
        <f t="array" ref="L94">10*LOG(AVERAGE(10^(L82:L93/10)))</f>
        <v>70.923544187716772</v>
      </c>
      <c r="M94" s="36" cm="1">
        <f t="array" ref="M94">10*LOG(AVERAGE(10^(M82:M93/10)))</f>
        <v>61.409410399943013</v>
      </c>
      <c r="N94" s="34" cm="1">
        <f t="array" ref="N94">10*LOG(AVERAGE(10^(N82:N93/10)))</f>
        <v>69.576677930375837</v>
      </c>
      <c r="O94" s="35" cm="1">
        <f t="array" ref="O94">10*LOG(AVERAGE(10^(O82:O93/10)))</f>
        <v>70.992311056413527</v>
      </c>
      <c r="P94" s="36" cm="1">
        <f t="array" ref="P94">10*LOG(AVERAGE(10^(P82:P93/10)))</f>
        <v>62.68055150179655</v>
      </c>
      <c r="Q94" s="34" cm="1">
        <f t="array" ref="Q94">10*LOG(AVERAGE(10^(Q82:Q93/10)))</f>
        <v>69.686095365938385</v>
      </c>
      <c r="R94" s="35" cm="1">
        <f t="array" ref="R94">10*LOG(AVERAGE(10^(R82:R93/10)))</f>
        <v>77.446592991880848</v>
      </c>
      <c r="S94" s="36" cm="1">
        <f t="array" ref="S94">10*LOG(AVERAGE(10^(S82:S93/10)))</f>
        <v>63.972188276670096</v>
      </c>
      <c r="T94" s="34" cm="1">
        <f t="array" ref="T94">10*LOG(AVERAGE(10^(T82:T93/10)))</f>
        <v>70.675107206939686</v>
      </c>
      <c r="U94" s="35" cm="1">
        <f t="array" ref="U94">10*LOG(AVERAGE(10^(U82:U93/10)))</f>
        <v>75.148853877969174</v>
      </c>
      <c r="V94" s="36" cm="1">
        <f t="array" ref="V94">10*LOG(AVERAGE(10^(V82:V93/10)))</f>
        <v>68.996607263474729</v>
      </c>
      <c r="W94" s="34" cm="1">
        <f t="array" ref="W94">10*LOG(AVERAGE(10^(W82:W93/10)))</f>
        <v>74.226213430235148</v>
      </c>
      <c r="X94" s="35" cm="1">
        <f t="array" ref="X94">10*LOG(AVERAGE(10^(X82:X93/10)))</f>
        <v>77.797062788862448</v>
      </c>
      <c r="Y94" s="36" cm="1">
        <f t="array" ref="Y94">10*LOG(AVERAGE(10^(Y82:Y93/10)))</f>
        <v>70.256646620345862</v>
      </c>
      <c r="Z94" s="34" cm="1">
        <f t="array" ref="Z94">10*LOG(AVERAGE(10^(Z82:Z93/10)))</f>
        <v>71.875646435414737</v>
      </c>
      <c r="AA94" s="35" cm="1">
        <f t="array" ref="AA94">10*LOG(AVERAGE(10^(AA82:AA93/10)))</f>
        <v>73.669282972865659</v>
      </c>
      <c r="AB94" s="36" cm="1">
        <f t="array" ref="AB94">10*LOG(AVERAGE(10^(AB82:AB93/10)))</f>
        <v>68.594896203015651</v>
      </c>
      <c r="AC94" s="29">
        <f>E94-G94</f>
        <v>4.2849505837696711</v>
      </c>
      <c r="AD94" s="24">
        <f>E94-F94</f>
        <v>-3.6891238383771565</v>
      </c>
      <c r="AE94" s="24">
        <f t="shared" si="81"/>
        <v>7.9740744221468276</v>
      </c>
      <c r="AF94" s="30">
        <f t="shared" si="60"/>
        <v>7.5212429427446068</v>
      </c>
      <c r="AG94" s="25">
        <f t="shared" si="61"/>
        <v>7.8617711734328424</v>
      </c>
      <c r="AH94" s="25">
        <f t="shared" si="62"/>
        <v>6.8961264285792865</v>
      </c>
      <c r="AI94" s="25">
        <f t="shared" si="63"/>
        <v>5.7139070892682895</v>
      </c>
      <c r="AJ94" s="25">
        <f t="shared" si="64"/>
        <v>1.6784999434649563</v>
      </c>
      <c r="AK94" s="25">
        <f t="shared" si="65"/>
        <v>3.9695668098892867</v>
      </c>
      <c r="AL94" s="31">
        <f t="shared" si="66"/>
        <v>3.280750232399086</v>
      </c>
      <c r="AM94" s="32">
        <f t="shared" si="67"/>
        <v>-0.90340467245728462</v>
      </c>
      <c r="AN94" s="27">
        <f t="shared" si="68"/>
        <v>8.4246476152018914</v>
      </c>
      <c r="AO94" s="27">
        <f t="shared" si="69"/>
        <v>-1.4156331260376902</v>
      </c>
      <c r="AP94" s="27">
        <f t="shared" si="70"/>
        <v>-7.7604976259424632</v>
      </c>
      <c r="AQ94" s="27">
        <f t="shared" si="71"/>
        <v>-4.4737466710294882</v>
      </c>
      <c r="AR94" s="27">
        <f t="shared" si="72"/>
        <v>-3.5708493586272994</v>
      </c>
      <c r="AS94" s="33">
        <f t="shared" si="73"/>
        <v>-1.7936365374509222</v>
      </c>
      <c r="AT94" s="27">
        <f t="shared" si="85"/>
        <v>8.4246476152018914</v>
      </c>
      <c r="AU94" s="26">
        <f t="shared" si="86"/>
        <v>9.5141337877737584</v>
      </c>
      <c r="AV94" s="26">
        <f t="shared" si="87"/>
        <v>8.3117595546169767</v>
      </c>
      <c r="AW94" s="26">
        <f t="shared" si="88"/>
        <v>13.474404715210753</v>
      </c>
      <c r="AX94" s="26">
        <f t="shared" si="89"/>
        <v>6.1522466144944445</v>
      </c>
      <c r="AY94" s="26">
        <f t="shared" si="90"/>
        <v>7.540416168516586</v>
      </c>
      <c r="AZ94" s="28">
        <f t="shared" si="91"/>
        <v>5.0743867698500082</v>
      </c>
    </row>
    <row r="95" spans="1:54">
      <c r="A95" s="2">
        <v>194</v>
      </c>
      <c r="B95" t="s">
        <v>27</v>
      </c>
      <c r="C95" t="s">
        <v>52</v>
      </c>
      <c r="D95" t="s">
        <v>53</v>
      </c>
      <c r="E95" s="3">
        <f>10*LOG((1/7)*(10^(H95/10)+10^(K95/10)+10^(N95/10)+10^(Q95/10)+10^(T95/10)+10^(W95/10)+10^(Z95/10)))</f>
        <v>68.605389769053943</v>
      </c>
      <c r="F95" s="3">
        <f t="shared" ref="F95:F163" si="97">10*LOG((1/7)*(10^(I95/10)+10^(L95/10)+10^(O95/10)+10^(R95/10)+10^(U95/10)+10^(X95/10)+10^(AA95/10)))</f>
        <v>72.304614874497602</v>
      </c>
      <c r="G95" s="3">
        <f t="shared" ref="G95:G163" si="98">10*LOG((1/7)*(10^(J95/10)+10^(M95/10)+10^(P95/10)+10^(S95/10)+10^(V95/10)+10^(Y95/10)+10^(AB95/10)))</f>
        <v>70.077813765688234</v>
      </c>
      <c r="H95" s="5">
        <v>66.276027501478055</v>
      </c>
      <c r="I95" s="5">
        <v>66.023179001402028</v>
      </c>
      <c r="J95" s="5">
        <v>65.494808041356521</v>
      </c>
      <c r="K95" s="5">
        <v>65.871287671320587</v>
      </c>
      <c r="L95" s="5">
        <v>67.115014895117625</v>
      </c>
      <c r="M95" s="5">
        <v>60.978741091635072</v>
      </c>
      <c r="N95" s="5">
        <v>66.841041122549242</v>
      </c>
      <c r="O95" s="5">
        <v>69.830084043745501</v>
      </c>
      <c r="P95" s="5">
        <v>63.148896385920352</v>
      </c>
      <c r="Q95" s="5">
        <v>68.152834929068817</v>
      </c>
      <c r="R95" s="5">
        <v>72.409535229451691</v>
      </c>
      <c r="S95" s="5">
        <v>65.943329895452791</v>
      </c>
      <c r="T95" s="5">
        <v>68.099135258143775</v>
      </c>
      <c r="U95" s="5">
        <v>74.697325394541451</v>
      </c>
      <c r="V95" s="5">
        <v>71.578760138890772</v>
      </c>
      <c r="W95" s="5">
        <v>71.884719905747858</v>
      </c>
      <c r="X95" s="5">
        <v>76.668377610471538</v>
      </c>
      <c r="Y95" s="5">
        <v>73.878706090051651</v>
      </c>
      <c r="Z95" s="5">
        <v>69.735904993428534</v>
      </c>
      <c r="AA95" s="5">
        <v>68.384761290735341</v>
      </c>
      <c r="AB95" s="5">
        <v>73.357309990991709</v>
      </c>
      <c r="AC95" s="5">
        <f>E95-G95</f>
        <v>-1.4724239966342907</v>
      </c>
      <c r="AD95" s="5">
        <f>E95-F95</f>
        <v>-3.6992251054436593</v>
      </c>
      <c r="AE95" s="5">
        <f t="shared" si="81"/>
        <v>2.2268011088093687</v>
      </c>
      <c r="AF95" s="3">
        <f t="shared" si="60"/>
        <v>0.78121946012153387</v>
      </c>
      <c r="AG95" s="3">
        <f t="shared" si="61"/>
        <v>4.892546579685515</v>
      </c>
      <c r="AH95" s="3">
        <f t="shared" si="62"/>
        <v>3.6921447366288902</v>
      </c>
      <c r="AI95" s="3">
        <f t="shared" si="63"/>
        <v>2.2095050336160256</v>
      </c>
      <c r="AJ95" s="3">
        <f t="shared" si="64"/>
        <v>-3.4796248807469965</v>
      </c>
      <c r="AK95" s="3">
        <f t="shared" si="65"/>
        <v>-1.9939861843037932</v>
      </c>
      <c r="AL95" s="3">
        <f t="shared" si="66"/>
        <v>-3.6214049975631752</v>
      </c>
      <c r="AM95" s="18">
        <f t="shared" si="67"/>
        <v>0.25284850007602699</v>
      </c>
      <c r="AN95" s="3">
        <f t="shared" si="68"/>
        <v>0.52837096004550688</v>
      </c>
      <c r="AO95" s="3">
        <f t="shared" si="69"/>
        <v>-2.9890429211962584</v>
      </c>
      <c r="AP95" s="3">
        <f t="shared" si="70"/>
        <v>-4.2567003003828745</v>
      </c>
      <c r="AQ95" s="3">
        <f t="shared" si="71"/>
        <v>-6.598190136397676</v>
      </c>
      <c r="AR95" s="3">
        <f t="shared" si="72"/>
        <v>-4.7836577047236801</v>
      </c>
      <c r="AS95" s="3">
        <f t="shared" si="73"/>
        <v>1.3511437026931929</v>
      </c>
      <c r="AT95" s="18">
        <f t="shared" si="85"/>
        <v>0.52837096004550688</v>
      </c>
      <c r="AU95" s="18">
        <f t="shared" si="86"/>
        <v>6.1362738034825526</v>
      </c>
      <c r="AV95" s="18">
        <f t="shared" si="87"/>
        <v>6.6811876578251486</v>
      </c>
      <c r="AW95" s="18">
        <f t="shared" si="88"/>
        <v>6.4662053339989001</v>
      </c>
      <c r="AX95" s="18">
        <f t="shared" si="89"/>
        <v>3.1185652556506795</v>
      </c>
      <c r="AY95" s="18">
        <f t="shared" si="90"/>
        <v>2.789671520419887</v>
      </c>
      <c r="AZ95" s="18">
        <f t="shared" si="91"/>
        <v>-4.9725487002563682</v>
      </c>
      <c r="BA95" t="str">
        <f t="shared" si="92"/>
        <v>BI-RUI-010LD</v>
      </c>
      <c r="BB95" t="str">
        <f t="shared" si="93"/>
        <v>BI-RUI-010LD</v>
      </c>
    </row>
    <row r="96" spans="1:54">
      <c r="A96" s="1">
        <v>257</v>
      </c>
      <c r="B96" t="s">
        <v>30</v>
      </c>
      <c r="C96" t="s">
        <v>52</v>
      </c>
      <c r="E96" s="3">
        <f t="shared" ref="E96:E106" si="99">10*LOG((1/7)*(10^(H96/10)+10^(K96/10)+10^(N96/10)+10^(Q96/10)+10^(T96/10)+10^(W96/10)+10^(Z96/10)))</f>
        <v>68.788740407951465</v>
      </c>
      <c r="F96" s="3">
        <f t="shared" si="97"/>
        <v>71.534684943883079</v>
      </c>
      <c r="G96" s="3">
        <f t="shared" si="98"/>
        <v>69.23375121780829</v>
      </c>
      <c r="H96" s="5">
        <v>65.522312918210602</v>
      </c>
      <c r="I96" s="5">
        <v>62.724039594887337</v>
      </c>
      <c r="J96" s="5">
        <v>64.246529167935961</v>
      </c>
      <c r="K96" s="5">
        <v>64.598805221153754</v>
      </c>
      <c r="L96" s="5">
        <v>64.9822642291753</v>
      </c>
      <c r="M96" s="5">
        <v>58.101229138324868</v>
      </c>
      <c r="N96" s="5">
        <v>66.264947171065202</v>
      </c>
      <c r="O96" s="5">
        <v>66.564297103861094</v>
      </c>
      <c r="P96" s="5">
        <v>60.644177238623307</v>
      </c>
      <c r="Q96" s="5">
        <v>67.113685693626181</v>
      </c>
      <c r="R96" s="5">
        <v>70.032957662930812</v>
      </c>
      <c r="S96" s="5">
        <v>64.651355713877791</v>
      </c>
      <c r="T96" s="5">
        <v>69.053448959699722</v>
      </c>
      <c r="U96" s="5">
        <v>74.321893562480383</v>
      </c>
      <c r="V96" s="5">
        <v>70.084910728407465</v>
      </c>
      <c r="W96" s="5">
        <v>72.451867431117051</v>
      </c>
      <c r="X96" s="5">
        <v>76.378794333651399</v>
      </c>
      <c r="Y96" s="5">
        <v>72.83689546517104</v>
      </c>
      <c r="Z96" s="5">
        <v>70.610204182963429</v>
      </c>
      <c r="AA96" s="5">
        <v>69.799438315190116</v>
      </c>
      <c r="AB96" s="5">
        <v>73.400558699401827</v>
      </c>
      <c r="AC96" s="5">
        <f t="shared" ref="AC96:AC105" si="100">E96-G96</f>
        <v>-0.44501080985682506</v>
      </c>
      <c r="AD96" s="5">
        <f t="shared" ref="AD96:AD105" si="101">E96-F96</f>
        <v>-2.7459445359316135</v>
      </c>
      <c r="AE96" s="5">
        <f t="shared" si="81"/>
        <v>2.3009337260747884</v>
      </c>
      <c r="AF96" s="3">
        <f t="shared" si="60"/>
        <v>1.2757837502746412</v>
      </c>
      <c r="AG96" s="3">
        <f t="shared" si="61"/>
        <v>6.4975760828288855</v>
      </c>
      <c r="AH96" s="3">
        <f t="shared" si="62"/>
        <v>5.6207699324418954</v>
      </c>
      <c r="AI96" s="3">
        <f t="shared" si="63"/>
        <v>2.4623299797483895</v>
      </c>
      <c r="AJ96" s="3">
        <f t="shared" si="64"/>
        <v>-1.031461768707743</v>
      </c>
      <c r="AK96" s="3">
        <f t="shared" si="65"/>
        <v>-0.38502803405398822</v>
      </c>
      <c r="AL96" s="3">
        <f t="shared" si="66"/>
        <v>-2.7903545164383985</v>
      </c>
      <c r="AM96" s="18">
        <f t="shared" si="67"/>
        <v>2.7982733233232651</v>
      </c>
      <c r="AN96" s="3">
        <f t="shared" si="68"/>
        <v>-1.5224895730486239</v>
      </c>
      <c r="AO96" s="3">
        <f t="shared" si="69"/>
        <v>-0.2993499327958915</v>
      </c>
      <c r="AP96" s="3">
        <f t="shared" si="70"/>
        <v>-2.9192719693046314</v>
      </c>
      <c r="AQ96" s="3">
        <f t="shared" si="71"/>
        <v>-5.2684446027806615</v>
      </c>
      <c r="AR96" s="3">
        <f t="shared" si="72"/>
        <v>-3.9269269025343476</v>
      </c>
      <c r="AS96" s="3">
        <f t="shared" si="73"/>
        <v>0.81076586777331272</v>
      </c>
      <c r="AT96" s="18">
        <f t="shared" si="85"/>
        <v>-1.5224895730486239</v>
      </c>
      <c r="AU96" s="18">
        <f t="shared" si="86"/>
        <v>6.8810350908504319</v>
      </c>
      <c r="AV96" s="18">
        <f t="shared" si="87"/>
        <v>5.9201198652377869</v>
      </c>
      <c r="AW96" s="18">
        <f t="shared" si="88"/>
        <v>5.3816019490530209</v>
      </c>
      <c r="AX96" s="18">
        <f t="shared" si="89"/>
        <v>4.2369828340729185</v>
      </c>
      <c r="AY96" s="18">
        <f t="shared" si="90"/>
        <v>3.5418988684803594</v>
      </c>
      <c r="AZ96" s="18">
        <f t="shared" si="91"/>
        <v>-3.6011203842117112</v>
      </c>
      <c r="BA96" t="str">
        <f t="shared" si="92"/>
        <v>BI-RUI-010LD</v>
      </c>
      <c r="BB96" t="str">
        <f t="shared" si="93"/>
        <v>BI-RUI-010LD</v>
      </c>
    </row>
    <row r="97" spans="1:54">
      <c r="A97" s="1">
        <v>445</v>
      </c>
      <c r="B97" t="s">
        <v>32</v>
      </c>
      <c r="C97" t="s">
        <v>52</v>
      </c>
      <c r="E97" s="3">
        <f t="shared" si="99"/>
        <v>68.947511711030089</v>
      </c>
      <c r="F97" s="3">
        <f t="shared" si="97"/>
        <v>72.61268879065689</v>
      </c>
      <c r="G97" s="3">
        <f t="shared" si="98"/>
        <v>69.892855316260295</v>
      </c>
      <c r="H97" s="5">
        <v>65.99752748186296</v>
      </c>
      <c r="I97" s="5">
        <v>62.605817336161351</v>
      </c>
      <c r="J97" s="5">
        <v>65.596254451226969</v>
      </c>
      <c r="K97" s="5">
        <v>64.108695284815397</v>
      </c>
      <c r="L97" s="5">
        <v>66.279233669712028</v>
      </c>
      <c r="M97" s="5">
        <v>60.661785645340153</v>
      </c>
      <c r="N97" s="5">
        <v>65.812464116922612</v>
      </c>
      <c r="O97" s="5">
        <v>69.682122760205743</v>
      </c>
      <c r="P97" s="5">
        <v>63.364319165167657</v>
      </c>
      <c r="Q97" s="5">
        <v>66.11735192296328</v>
      </c>
      <c r="R97" s="5">
        <v>71.867393474583082</v>
      </c>
      <c r="S97" s="5">
        <v>65.13682407781414</v>
      </c>
      <c r="T97" s="5">
        <v>68.610758066552393</v>
      </c>
      <c r="U97" s="5">
        <v>74.970669574960638</v>
      </c>
      <c r="V97" s="5">
        <v>70.825305792940952</v>
      </c>
      <c r="W97" s="5">
        <v>73.102799044293448</v>
      </c>
      <c r="X97" s="5">
        <v>77.318222488277428</v>
      </c>
      <c r="Y97" s="5">
        <v>73.531251305902401</v>
      </c>
      <c r="Z97" s="5">
        <v>71.066957900986807</v>
      </c>
      <c r="AA97" s="5">
        <v>70.673961346364635</v>
      </c>
      <c r="AB97" s="5">
        <v>73.697122661628683</v>
      </c>
      <c r="AC97" s="5">
        <f t="shared" si="100"/>
        <v>-0.94534360523020666</v>
      </c>
      <c r="AD97" s="5">
        <f t="shared" si="101"/>
        <v>-3.6651770796268011</v>
      </c>
      <c r="AE97" s="5">
        <f t="shared" si="81"/>
        <v>2.7198334743965944</v>
      </c>
      <c r="AF97" s="3">
        <f t="shared" si="60"/>
        <v>0.40127303063599129</v>
      </c>
      <c r="AG97" s="3">
        <f t="shared" si="61"/>
        <v>3.4469096394752441</v>
      </c>
      <c r="AH97" s="3">
        <f t="shared" si="62"/>
        <v>2.4481449517549549</v>
      </c>
      <c r="AI97" s="3">
        <f t="shared" si="63"/>
        <v>0.98052784514914038</v>
      </c>
      <c r="AJ97" s="3">
        <f t="shared" si="64"/>
        <v>-2.2145477263885596</v>
      </c>
      <c r="AK97" s="3">
        <f t="shared" si="65"/>
        <v>-0.42845226160895322</v>
      </c>
      <c r="AL97" s="3">
        <f t="shared" si="66"/>
        <v>-2.6301647606418754</v>
      </c>
      <c r="AM97" s="18">
        <f t="shared" si="67"/>
        <v>3.3917101457016088</v>
      </c>
      <c r="AN97" s="3">
        <f t="shared" si="68"/>
        <v>-2.9904371150656175</v>
      </c>
      <c r="AO97" s="3">
        <f t="shared" si="69"/>
        <v>-3.869658643283131</v>
      </c>
      <c r="AP97" s="3">
        <f t="shared" si="70"/>
        <v>-5.7500415516198018</v>
      </c>
      <c r="AQ97" s="3">
        <f t="shared" si="71"/>
        <v>-6.3599115084082456</v>
      </c>
      <c r="AR97" s="3">
        <f t="shared" si="72"/>
        <v>-4.2154234439839797</v>
      </c>
      <c r="AS97" s="3">
        <f t="shared" si="73"/>
        <v>0.39299655462217231</v>
      </c>
      <c r="AT97" s="18">
        <f t="shared" si="85"/>
        <v>-2.9904371150656175</v>
      </c>
      <c r="AU97" s="18">
        <f t="shared" si="86"/>
        <v>5.6174480243718747</v>
      </c>
      <c r="AV97" s="18">
        <f t="shared" si="87"/>
        <v>6.317803595038086</v>
      </c>
      <c r="AW97" s="18">
        <f t="shared" si="88"/>
        <v>6.7305693967689422</v>
      </c>
      <c r="AX97" s="18">
        <f t="shared" si="89"/>
        <v>4.145363782019686</v>
      </c>
      <c r="AY97" s="18">
        <f t="shared" si="90"/>
        <v>3.7869711823750265</v>
      </c>
      <c r="AZ97" s="18">
        <f t="shared" si="91"/>
        <v>-3.0231613152640477</v>
      </c>
      <c r="BA97" t="str">
        <f t="shared" si="92"/>
        <v>BI-RUI-010LD</v>
      </c>
      <c r="BB97" t="str">
        <f t="shared" si="93"/>
        <v>BI-RUI-010LD</v>
      </c>
    </row>
    <row r="98" spans="1:54">
      <c r="A98" s="1">
        <v>7</v>
      </c>
      <c r="B98" t="s">
        <v>33</v>
      </c>
      <c r="C98" t="s">
        <v>52</v>
      </c>
      <c r="E98" s="3">
        <f t="shared" si="99"/>
        <v>69.05076535272913</v>
      </c>
      <c r="F98" s="3">
        <f t="shared" si="97"/>
        <v>72.881944340401063</v>
      </c>
      <c r="G98" s="3">
        <f t="shared" si="98"/>
        <v>70.324332336994203</v>
      </c>
      <c r="H98" s="5">
        <v>68.15179908320799</v>
      </c>
      <c r="I98" s="5">
        <v>68.337013657901338</v>
      </c>
      <c r="J98" s="5">
        <v>69.010917541565632</v>
      </c>
      <c r="K98" s="5">
        <v>65.487174365684297</v>
      </c>
      <c r="L98" s="5">
        <v>66.058788949468578</v>
      </c>
      <c r="M98" s="5">
        <v>63.464469805857142</v>
      </c>
      <c r="N98" s="5">
        <v>66.067614278954892</v>
      </c>
      <c r="O98" s="5">
        <v>70.115652694624472</v>
      </c>
      <c r="P98" s="5">
        <v>64.36986616887647</v>
      </c>
      <c r="Q98" s="5">
        <v>67.06865206412597</v>
      </c>
      <c r="R98" s="5">
        <v>71.941817472238398</v>
      </c>
      <c r="S98" s="5">
        <v>67.455315297349316</v>
      </c>
      <c r="T98" s="5">
        <v>68.745993721508839</v>
      </c>
      <c r="U98" s="5">
        <v>75.028230653983414</v>
      </c>
      <c r="V98" s="5">
        <v>71.437540858397512</v>
      </c>
      <c r="W98" s="5">
        <v>72.30260413953647</v>
      </c>
      <c r="X98" s="5">
        <v>76.765025108518273</v>
      </c>
      <c r="Y98" s="5">
        <v>73.013005632447161</v>
      </c>
      <c r="Z98" s="5">
        <v>70.991674547164848</v>
      </c>
      <c r="AA98" s="5">
        <v>72.978221977520803</v>
      </c>
      <c r="AB98" s="5">
        <v>73.618568616443071</v>
      </c>
      <c r="AC98" s="5">
        <f t="shared" si="100"/>
        <v>-1.2735669842650736</v>
      </c>
      <c r="AD98" s="5">
        <f t="shared" si="101"/>
        <v>-3.8311789876719331</v>
      </c>
      <c r="AE98" s="5">
        <f t="shared" si="81"/>
        <v>2.5576120034068595</v>
      </c>
      <c r="AF98" s="3">
        <f t="shared" si="60"/>
        <v>-0.85911845835764211</v>
      </c>
      <c r="AG98" s="3">
        <f t="shared" si="61"/>
        <v>2.0227045598271545</v>
      </c>
      <c r="AH98" s="3">
        <f t="shared" si="62"/>
        <v>1.6977481100784217</v>
      </c>
      <c r="AI98" s="3">
        <f t="shared" si="63"/>
        <v>-0.38666323322334506</v>
      </c>
      <c r="AJ98" s="3">
        <f t="shared" si="64"/>
        <v>-2.6915471368886728</v>
      </c>
      <c r="AK98" s="3">
        <f t="shared" si="65"/>
        <v>-0.71040149291069099</v>
      </c>
      <c r="AL98" s="3">
        <f t="shared" si="66"/>
        <v>-2.6268940692782223</v>
      </c>
      <c r="AM98" s="18">
        <f t="shared" si="67"/>
        <v>-0.18521457469334734</v>
      </c>
      <c r="AN98" s="3">
        <f t="shared" si="68"/>
        <v>-0.67390388366429477</v>
      </c>
      <c r="AO98" s="3">
        <f t="shared" si="69"/>
        <v>-4.0480384156695806</v>
      </c>
      <c r="AP98" s="3">
        <f t="shared" si="70"/>
        <v>-4.8731654081124276</v>
      </c>
      <c r="AQ98" s="3">
        <f t="shared" si="71"/>
        <v>-6.282236932474575</v>
      </c>
      <c r="AR98" s="3">
        <f t="shared" si="72"/>
        <v>-4.4624209689818031</v>
      </c>
      <c r="AS98" s="3">
        <f t="shared" si="73"/>
        <v>-1.9865474303559552</v>
      </c>
      <c r="AT98" s="18">
        <f t="shared" si="85"/>
        <v>-0.67390388366429477</v>
      </c>
      <c r="AU98" s="18">
        <f t="shared" si="86"/>
        <v>2.5943191436114361</v>
      </c>
      <c r="AV98" s="18">
        <f t="shared" si="87"/>
        <v>5.7457865257480023</v>
      </c>
      <c r="AW98" s="18">
        <f t="shared" si="88"/>
        <v>4.4865021748890825</v>
      </c>
      <c r="AX98" s="18">
        <f t="shared" si="89"/>
        <v>3.5906897955859023</v>
      </c>
      <c r="AY98" s="18">
        <f t="shared" si="90"/>
        <v>3.7520194760711121</v>
      </c>
      <c r="AZ98" s="18">
        <f t="shared" si="91"/>
        <v>-0.64034663892226718</v>
      </c>
      <c r="BA98" t="str">
        <f t="shared" si="92"/>
        <v>BI-RUI-010LD</v>
      </c>
      <c r="BB98" t="str">
        <f t="shared" si="93"/>
        <v>BI-RUI-010LD</v>
      </c>
    </row>
    <row r="99" spans="1:54">
      <c r="A99" s="1">
        <v>508</v>
      </c>
      <c r="B99" t="s">
        <v>34</v>
      </c>
      <c r="C99" t="s">
        <v>52</v>
      </c>
      <c r="E99" s="3">
        <f t="shared" si="99"/>
        <v>72.085230627205988</v>
      </c>
      <c r="F99" s="3">
        <f t="shared" si="97"/>
        <v>74.150225801768116</v>
      </c>
      <c r="G99" s="3">
        <f t="shared" si="98"/>
        <v>70.971649760814856</v>
      </c>
      <c r="H99" s="5">
        <v>69.397673002791635</v>
      </c>
      <c r="I99" s="5">
        <v>68.453859650331651</v>
      </c>
      <c r="J99" s="5">
        <v>68.624480127066533</v>
      </c>
      <c r="K99" s="5">
        <v>67.473069807020849</v>
      </c>
      <c r="L99" s="5">
        <v>68.200176124106306</v>
      </c>
      <c r="M99" s="5">
        <v>62.95568976000618</v>
      </c>
      <c r="N99" s="5">
        <v>72.994092743900637</v>
      </c>
      <c r="O99" s="5">
        <v>69.339771072521614</v>
      </c>
      <c r="P99" s="5">
        <v>65.057206811731717</v>
      </c>
      <c r="Q99" s="5">
        <v>68.150877005080517</v>
      </c>
      <c r="R99" s="5">
        <v>72.033606737407553</v>
      </c>
      <c r="S99" s="5">
        <v>65.813872803787206</v>
      </c>
      <c r="T99" s="5">
        <v>69.701667849469715</v>
      </c>
      <c r="U99" s="5">
        <v>75.23287849405493</v>
      </c>
      <c r="V99" s="5">
        <v>70.929801681122399</v>
      </c>
      <c r="W99" s="5">
        <v>77.182299764424187</v>
      </c>
      <c r="X99" s="5">
        <v>79.818291190557574</v>
      </c>
      <c r="Y99" s="5">
        <v>75.157550833440339</v>
      </c>
      <c r="Z99" s="5">
        <v>70.328652053800042</v>
      </c>
      <c r="AA99" s="5">
        <v>71.637571073603524</v>
      </c>
      <c r="AB99" s="5">
        <v>74.165467849389927</v>
      </c>
      <c r="AC99" s="5">
        <f t="shared" si="100"/>
        <v>1.113580866391132</v>
      </c>
      <c r="AD99" s="5">
        <f t="shared" si="101"/>
        <v>-2.064995174562128</v>
      </c>
      <c r="AE99" s="5">
        <f t="shared" si="81"/>
        <v>3.17857604095326</v>
      </c>
      <c r="AF99" s="3">
        <f t="shared" si="60"/>
        <v>0.7731928757251012</v>
      </c>
      <c r="AG99" s="3">
        <f t="shared" si="61"/>
        <v>4.5173800470146688</v>
      </c>
      <c r="AH99" s="3">
        <f t="shared" si="62"/>
        <v>7.93688593216892</v>
      </c>
      <c r="AI99" s="3">
        <f t="shared" si="63"/>
        <v>2.3370042012933112</v>
      </c>
      <c r="AJ99" s="3">
        <f t="shared" si="64"/>
        <v>-1.2281338316526842</v>
      </c>
      <c r="AK99" s="3">
        <f t="shared" si="65"/>
        <v>2.0247489309838471</v>
      </c>
      <c r="AL99" s="3">
        <f t="shared" si="66"/>
        <v>-3.8368157955898852</v>
      </c>
      <c r="AM99" s="18">
        <f t="shared" si="67"/>
        <v>0.94381335245998343</v>
      </c>
      <c r="AN99" s="3">
        <f t="shared" si="68"/>
        <v>-0.17062047673488223</v>
      </c>
      <c r="AO99" s="3">
        <f t="shared" si="69"/>
        <v>3.654321671379023</v>
      </c>
      <c r="AP99" s="3">
        <f t="shared" si="70"/>
        <v>-3.8827297323270358</v>
      </c>
      <c r="AQ99" s="3">
        <f t="shared" si="71"/>
        <v>-5.5312106445852152</v>
      </c>
      <c r="AR99" s="3">
        <f t="shared" si="72"/>
        <v>-2.635991426133387</v>
      </c>
      <c r="AS99" s="3">
        <f t="shared" si="73"/>
        <v>-1.3089190198034828</v>
      </c>
      <c r="AT99" s="18">
        <f t="shared" si="85"/>
        <v>-0.17062047673488223</v>
      </c>
      <c r="AU99" s="18">
        <f t="shared" si="86"/>
        <v>5.2444863641001263</v>
      </c>
      <c r="AV99" s="18">
        <f t="shared" si="87"/>
        <v>4.282564260789897</v>
      </c>
      <c r="AW99" s="18">
        <f t="shared" si="88"/>
        <v>6.219733933620347</v>
      </c>
      <c r="AX99" s="18">
        <f t="shared" si="89"/>
        <v>4.303076812932531</v>
      </c>
      <c r="AY99" s="18">
        <f t="shared" si="90"/>
        <v>4.6607403571172341</v>
      </c>
      <c r="AZ99" s="18">
        <f t="shared" si="91"/>
        <v>-2.5278967757864024</v>
      </c>
      <c r="BA99" t="str">
        <f t="shared" si="92"/>
        <v>BI-RUI-010LD</v>
      </c>
      <c r="BB99" t="str">
        <f t="shared" si="93"/>
        <v>BI-RUI-010LD</v>
      </c>
    </row>
    <row r="100" spans="1:54">
      <c r="A100" s="1">
        <v>382</v>
      </c>
      <c r="B100" t="s">
        <v>35</v>
      </c>
      <c r="C100" t="s">
        <v>52</v>
      </c>
      <c r="E100" s="3">
        <f t="shared" si="99"/>
        <v>70.609600306270764</v>
      </c>
      <c r="F100" s="3">
        <f t="shared" si="97"/>
        <v>73.608131366221642</v>
      </c>
      <c r="G100" s="3">
        <f t="shared" si="98"/>
        <v>72.341916280678717</v>
      </c>
      <c r="H100" s="5">
        <v>67.843760224432401</v>
      </c>
      <c r="I100" s="5">
        <v>67.956320300456753</v>
      </c>
      <c r="J100" s="5">
        <v>66.750948710840973</v>
      </c>
      <c r="K100" s="5">
        <v>67.877838490685804</v>
      </c>
      <c r="L100" s="5">
        <v>67.48172121512431</v>
      </c>
      <c r="M100" s="5">
        <v>63.905917960153232</v>
      </c>
      <c r="N100" s="5">
        <v>70.418867739415219</v>
      </c>
      <c r="O100" s="5">
        <v>71.621240219011085</v>
      </c>
      <c r="P100" s="5">
        <v>67.774882757621342</v>
      </c>
      <c r="Q100" s="5">
        <v>69.459098729252986</v>
      </c>
      <c r="R100" s="5">
        <v>73.548501694222651</v>
      </c>
      <c r="S100" s="5">
        <v>69.810799667212407</v>
      </c>
      <c r="T100" s="5">
        <v>71.466564793269939</v>
      </c>
      <c r="U100" s="5">
        <v>76.440599232219327</v>
      </c>
      <c r="V100" s="5">
        <v>74.390293597674898</v>
      </c>
      <c r="W100" s="5">
        <v>72.749356727418927</v>
      </c>
      <c r="X100" s="5">
        <v>77.229123434142991</v>
      </c>
      <c r="Y100" s="5">
        <v>75.640688657168312</v>
      </c>
      <c r="Z100" s="5">
        <v>71.941033125142468</v>
      </c>
      <c r="AA100" s="5">
        <v>71.689602603594139</v>
      </c>
      <c r="AB100" s="5">
        <v>75.204106942953615</v>
      </c>
      <c r="AC100" s="5">
        <f t="shared" si="100"/>
        <v>-1.7323159744079533</v>
      </c>
      <c r="AD100" s="5">
        <f t="shared" si="101"/>
        <v>-2.9985310599508779</v>
      </c>
      <c r="AE100" s="5">
        <f t="shared" si="81"/>
        <v>1.2662150855429246</v>
      </c>
      <c r="AF100" s="3">
        <f t="shared" si="60"/>
        <v>1.0928115135914283</v>
      </c>
      <c r="AG100" s="3">
        <f t="shared" si="61"/>
        <v>3.9719205305325715</v>
      </c>
      <c r="AH100" s="3">
        <f t="shared" si="62"/>
        <v>2.6439849817938779</v>
      </c>
      <c r="AI100" s="3">
        <f t="shared" si="63"/>
        <v>-0.35170093795942137</v>
      </c>
      <c r="AJ100" s="3">
        <f t="shared" si="64"/>
        <v>-2.9237288044049592</v>
      </c>
      <c r="AK100" s="3">
        <f t="shared" si="65"/>
        <v>-2.8913319297493842</v>
      </c>
      <c r="AL100" s="3">
        <f t="shared" si="66"/>
        <v>-3.2630738178111471</v>
      </c>
      <c r="AM100" s="18">
        <f t="shared" si="67"/>
        <v>-0.11256007602435147</v>
      </c>
      <c r="AN100" s="3">
        <f t="shared" si="68"/>
        <v>1.2053715896157797</v>
      </c>
      <c r="AO100" s="3">
        <f t="shared" si="69"/>
        <v>-1.2023724795958657</v>
      </c>
      <c r="AP100" s="3">
        <f t="shared" si="70"/>
        <v>-4.0894029649696648</v>
      </c>
      <c r="AQ100" s="3">
        <f t="shared" si="71"/>
        <v>-4.9740344389493885</v>
      </c>
      <c r="AR100" s="3">
        <f t="shared" si="72"/>
        <v>-4.4797667067240639</v>
      </c>
      <c r="AS100" s="3">
        <f t="shared" si="73"/>
        <v>0.25143052154832901</v>
      </c>
      <c r="AT100" s="18">
        <f t="shared" si="85"/>
        <v>1.2053715896157797</v>
      </c>
      <c r="AU100" s="18">
        <f t="shared" si="86"/>
        <v>3.5758032549710776</v>
      </c>
      <c r="AV100" s="18">
        <f t="shared" si="87"/>
        <v>3.8463574613897435</v>
      </c>
      <c r="AW100" s="18">
        <f t="shared" si="88"/>
        <v>3.7377020270102435</v>
      </c>
      <c r="AX100" s="18">
        <f t="shared" si="89"/>
        <v>2.0503056345444293</v>
      </c>
      <c r="AY100" s="18">
        <f t="shared" si="90"/>
        <v>1.5884347769746796</v>
      </c>
      <c r="AZ100" s="18">
        <f t="shared" si="91"/>
        <v>-3.5145043393594761</v>
      </c>
      <c r="BA100" t="str">
        <f t="shared" si="92"/>
        <v>BI-RUI-010LD</v>
      </c>
      <c r="BB100" t="str">
        <f t="shared" si="93"/>
        <v>BI-RUI-010LD</v>
      </c>
    </row>
    <row r="101" spans="1:54">
      <c r="A101" s="1">
        <v>319</v>
      </c>
      <c r="B101" t="s">
        <v>36</v>
      </c>
      <c r="C101" t="s">
        <v>52</v>
      </c>
      <c r="E101" s="3">
        <f t="shared" si="99"/>
        <v>69.12339581135241</v>
      </c>
      <c r="F101" s="3">
        <f t="shared" si="97"/>
        <v>73.011101683016165</v>
      </c>
      <c r="G101" s="3">
        <f t="shared" si="98"/>
        <v>71.333011187628784</v>
      </c>
      <c r="H101" s="5">
        <v>66.633745185001672</v>
      </c>
      <c r="I101" s="5">
        <v>68.571414595594064</v>
      </c>
      <c r="J101" s="5">
        <v>68.23867595087664</v>
      </c>
      <c r="K101" s="5">
        <v>67.247194645872568</v>
      </c>
      <c r="L101" s="5">
        <v>70.646442041589239</v>
      </c>
      <c r="M101" s="5">
        <v>68.2057582393047</v>
      </c>
      <c r="N101" s="5">
        <v>68.875316594949865</v>
      </c>
      <c r="O101" s="5">
        <v>72.062043081413975</v>
      </c>
      <c r="P101" s="5">
        <v>70.261733779514429</v>
      </c>
      <c r="Q101" s="5">
        <v>69.903762369946605</v>
      </c>
      <c r="R101" s="5">
        <v>72.777192203041537</v>
      </c>
      <c r="S101" s="5">
        <v>71.526053548032166</v>
      </c>
      <c r="T101" s="5">
        <v>68.546176799821382</v>
      </c>
      <c r="U101" s="5">
        <v>74.516883058614553</v>
      </c>
      <c r="V101" s="5">
        <v>72.235540144222426</v>
      </c>
      <c r="W101" s="5">
        <v>71.228949201514411</v>
      </c>
      <c r="X101" s="5">
        <v>76.566990102985045</v>
      </c>
      <c r="Y101" s="5">
        <v>73.714162676263626</v>
      </c>
      <c r="Z101" s="5">
        <v>69.71662648700746</v>
      </c>
      <c r="AA101" s="5">
        <v>70.981571047075022</v>
      </c>
      <c r="AB101" s="5">
        <v>72.248823453491667</v>
      </c>
      <c r="AC101" s="5">
        <f t="shared" si="100"/>
        <v>-2.2096153762763748</v>
      </c>
      <c r="AD101" s="5">
        <f t="shared" si="101"/>
        <v>-3.8877058716637549</v>
      </c>
      <c r="AE101" s="5">
        <f t="shared" si="81"/>
        <v>1.6780904953873801</v>
      </c>
      <c r="AF101" s="3">
        <f t="shared" si="60"/>
        <v>-1.6049307658749683</v>
      </c>
      <c r="AG101" s="3">
        <f t="shared" si="61"/>
        <v>-0.95856359343213171</v>
      </c>
      <c r="AH101" s="3">
        <f t="shared" si="62"/>
        <v>-1.3864171845645643</v>
      </c>
      <c r="AI101" s="3">
        <f t="shared" si="63"/>
        <v>-1.6222911780855611</v>
      </c>
      <c r="AJ101" s="3">
        <f t="shared" si="64"/>
        <v>-3.6893633444010447</v>
      </c>
      <c r="AK101" s="3">
        <f t="shared" si="65"/>
        <v>-2.4852134747492158</v>
      </c>
      <c r="AL101" s="3">
        <f t="shared" si="66"/>
        <v>-2.5321969664842072</v>
      </c>
      <c r="AM101" s="18">
        <f t="shared" si="67"/>
        <v>-1.9376694105923917</v>
      </c>
      <c r="AN101" s="3">
        <f t="shared" si="68"/>
        <v>0.33273864471742343</v>
      </c>
      <c r="AO101" s="3">
        <f t="shared" si="69"/>
        <v>-3.1867264864641101</v>
      </c>
      <c r="AP101" s="3">
        <f t="shared" si="70"/>
        <v>-2.8734298330949315</v>
      </c>
      <c r="AQ101" s="3">
        <f t="shared" si="71"/>
        <v>-5.9707062587931716</v>
      </c>
      <c r="AR101" s="3">
        <f t="shared" si="72"/>
        <v>-5.3380409014706345</v>
      </c>
      <c r="AS101" s="3">
        <f t="shared" si="73"/>
        <v>-1.264944560067562</v>
      </c>
      <c r="AT101" s="18">
        <f t="shared" si="85"/>
        <v>0.33273864471742343</v>
      </c>
      <c r="AU101" s="18">
        <f t="shared" si="86"/>
        <v>2.4406838022845392</v>
      </c>
      <c r="AV101" s="18">
        <f t="shared" si="87"/>
        <v>1.8003093018995457</v>
      </c>
      <c r="AW101" s="18">
        <f t="shared" si="88"/>
        <v>1.2511386550093704</v>
      </c>
      <c r="AX101" s="18">
        <f t="shared" si="89"/>
        <v>2.2813429143921269</v>
      </c>
      <c r="AY101" s="18">
        <f t="shared" si="90"/>
        <v>2.8528274267214186</v>
      </c>
      <c r="AZ101" s="18">
        <f t="shared" si="91"/>
        <v>-1.2672524064166453</v>
      </c>
      <c r="BA101" t="str">
        <f t="shared" si="92"/>
        <v>BI-RUI-010LD</v>
      </c>
      <c r="BB101" t="str">
        <f t="shared" si="93"/>
        <v>BI-RUI-010LD</v>
      </c>
    </row>
    <row r="102" spans="1:54">
      <c r="A102" s="1">
        <v>70</v>
      </c>
      <c r="B102" t="s">
        <v>37</v>
      </c>
      <c r="C102" t="s">
        <v>52</v>
      </c>
      <c r="E102" s="3">
        <f t="shared" si="99"/>
        <v>75.09290458733868</v>
      </c>
      <c r="F102" s="3">
        <f t="shared" si="97"/>
        <v>77.664815026190084</v>
      </c>
      <c r="G102" s="3">
        <f t="shared" si="98"/>
        <v>73.027115363178851</v>
      </c>
      <c r="H102" s="5">
        <v>71.329754951048102</v>
      </c>
      <c r="I102" s="5">
        <v>74.584247669992095</v>
      </c>
      <c r="J102" s="5">
        <v>70.018716566916197</v>
      </c>
      <c r="K102" s="5">
        <v>70.995366253643937</v>
      </c>
      <c r="L102" s="5">
        <v>76.215699367741152</v>
      </c>
      <c r="M102" s="5">
        <v>67.952995139387696</v>
      </c>
      <c r="N102" s="5">
        <v>74.027723631095611</v>
      </c>
      <c r="O102" s="5">
        <v>73.222511250583139</v>
      </c>
      <c r="P102" s="5">
        <v>73.991294331274801</v>
      </c>
      <c r="Q102" s="5">
        <v>73.903182762064091</v>
      </c>
      <c r="R102" s="5">
        <v>78.163673056865889</v>
      </c>
      <c r="S102" s="5">
        <v>73.451381991933687</v>
      </c>
      <c r="T102" s="5">
        <v>78.077950646946775</v>
      </c>
      <c r="U102" s="5">
        <v>78.42876230614992</v>
      </c>
      <c r="V102" s="5">
        <v>74.224522100523757</v>
      </c>
      <c r="W102" s="5">
        <v>77.47232144681179</v>
      </c>
      <c r="X102" s="5">
        <v>81.430844351092048</v>
      </c>
      <c r="Y102" s="5">
        <v>74.753423700027056</v>
      </c>
      <c r="Z102" s="5">
        <v>74.775183940682084</v>
      </c>
      <c r="AA102" s="5">
        <v>76.345295719061681</v>
      </c>
      <c r="AB102" s="5">
        <v>73.16447070624973</v>
      </c>
      <c r="AC102" s="5">
        <f t="shared" si="100"/>
        <v>2.065789224159829</v>
      </c>
      <c r="AD102" s="5">
        <f t="shared" si="101"/>
        <v>-2.571910438851404</v>
      </c>
      <c r="AE102" s="5">
        <f t="shared" si="81"/>
        <v>4.637699663011233</v>
      </c>
      <c r="AF102" s="3">
        <f t="shared" si="60"/>
        <v>1.3110383841319049</v>
      </c>
      <c r="AG102" s="3">
        <f t="shared" si="61"/>
        <v>3.0423711142562411</v>
      </c>
      <c r="AH102" s="3">
        <f t="shared" si="62"/>
        <v>3.6429299820810002E-2</v>
      </c>
      <c r="AI102" s="3">
        <f t="shared" si="63"/>
        <v>0.45180077013040432</v>
      </c>
      <c r="AJ102" s="3">
        <f t="shared" si="64"/>
        <v>3.853428546423018</v>
      </c>
      <c r="AK102" s="3">
        <f t="shared" si="65"/>
        <v>2.7188977467847337</v>
      </c>
      <c r="AL102" s="3">
        <f t="shared" si="66"/>
        <v>1.6107132344323531</v>
      </c>
      <c r="AM102" s="18">
        <f t="shared" si="67"/>
        <v>-3.2544927189439932</v>
      </c>
      <c r="AN102" s="3">
        <f t="shared" si="68"/>
        <v>4.565531103075898</v>
      </c>
      <c r="AO102" s="3">
        <f t="shared" si="69"/>
        <v>0.80521238051247224</v>
      </c>
      <c r="AP102" s="3">
        <f t="shared" si="70"/>
        <v>-4.260490294801798</v>
      </c>
      <c r="AQ102" s="3">
        <f t="shared" si="71"/>
        <v>-0.35081165920314561</v>
      </c>
      <c r="AR102" s="3">
        <f t="shared" si="72"/>
        <v>-3.9585229042802581</v>
      </c>
      <c r="AS102" s="3">
        <f t="shared" si="73"/>
        <v>-1.5701117783795979</v>
      </c>
      <c r="AT102" s="18">
        <f t="shared" si="85"/>
        <v>4.565531103075898</v>
      </c>
      <c r="AU102" s="18">
        <f t="shared" si="86"/>
        <v>8.2627042283534564</v>
      </c>
      <c r="AV102" s="18">
        <f t="shared" si="87"/>
        <v>-0.76878308069166224</v>
      </c>
      <c r="AW102" s="18">
        <f t="shared" si="88"/>
        <v>4.7122910649322023</v>
      </c>
      <c r="AX102" s="18">
        <f t="shared" si="89"/>
        <v>4.2042402056261636</v>
      </c>
      <c r="AY102" s="18">
        <f t="shared" si="90"/>
        <v>6.6774206510649918</v>
      </c>
      <c r="AZ102" s="18">
        <f t="shared" si="91"/>
        <v>3.1808250128119511</v>
      </c>
      <c r="BA102" t="str">
        <f t="shared" si="92"/>
        <v>BI-RUI-010LD</v>
      </c>
      <c r="BB102" t="str">
        <f t="shared" si="93"/>
        <v>BI-RUI-010LD</v>
      </c>
    </row>
    <row r="103" spans="1:54">
      <c r="A103" s="1">
        <v>694</v>
      </c>
      <c r="B103" t="s">
        <v>38</v>
      </c>
      <c r="C103" t="s">
        <v>52</v>
      </c>
      <c r="E103" s="3">
        <f t="shared" si="99"/>
        <v>66.836797929952439</v>
      </c>
      <c r="F103" s="3">
        <f t="shared" si="97"/>
        <v>71.426164131987377</v>
      </c>
      <c r="G103" s="3">
        <f t="shared" si="98"/>
        <v>70.566719248469795</v>
      </c>
      <c r="H103" s="5">
        <v>64.004697931804998</v>
      </c>
      <c r="I103" s="5">
        <v>65.746577242126222</v>
      </c>
      <c r="J103" s="5">
        <v>67.220310246755048</v>
      </c>
      <c r="K103" s="5">
        <v>63.956300468932533</v>
      </c>
      <c r="L103" s="5">
        <v>67.124786426093948</v>
      </c>
      <c r="M103" s="5">
        <v>66.206234203164698</v>
      </c>
      <c r="N103" s="5">
        <v>64.570247877352699</v>
      </c>
      <c r="O103" s="5">
        <v>68.594013999618653</v>
      </c>
      <c r="P103" s="5">
        <v>65.803949305733425</v>
      </c>
      <c r="Q103" s="5">
        <v>65.529416858436718</v>
      </c>
      <c r="R103" s="5">
        <v>70.665169442160035</v>
      </c>
      <c r="S103" s="5">
        <v>66.430616040057444</v>
      </c>
      <c r="T103" s="5">
        <v>69.089839479440741</v>
      </c>
      <c r="U103" s="5">
        <v>74.26581555360552</v>
      </c>
      <c r="V103" s="5">
        <v>71.519554483246722</v>
      </c>
      <c r="W103" s="5">
        <v>69.876622410233708</v>
      </c>
      <c r="X103" s="5">
        <v>74.922182346505451</v>
      </c>
      <c r="Y103" s="5">
        <v>74.220921681313598</v>
      </c>
      <c r="Z103" s="5">
        <v>66.553343927635609</v>
      </c>
      <c r="AA103" s="5">
        <v>70.660416072263828</v>
      </c>
      <c r="AB103" s="5">
        <v>73.322292721854922</v>
      </c>
      <c r="AC103" s="5">
        <f t="shared" si="100"/>
        <v>-3.7299213185173556</v>
      </c>
      <c r="AD103" s="5">
        <f t="shared" si="101"/>
        <v>-4.5893662020349382</v>
      </c>
      <c r="AE103" s="5">
        <f t="shared" si="81"/>
        <v>0.85944488351758253</v>
      </c>
      <c r="AF103" s="3">
        <f t="shared" si="60"/>
        <v>-3.2156123149500502</v>
      </c>
      <c r="AG103" s="3">
        <f t="shared" si="61"/>
        <v>-2.2499337342321652</v>
      </c>
      <c r="AH103" s="3">
        <f t="shared" si="62"/>
        <v>-1.2337014283807264</v>
      </c>
      <c r="AI103" s="3">
        <f t="shared" si="63"/>
        <v>-0.90119918162072565</v>
      </c>
      <c r="AJ103" s="3">
        <f t="shared" si="64"/>
        <v>-2.4297150038059812</v>
      </c>
      <c r="AK103" s="3">
        <f t="shared" si="65"/>
        <v>-4.3442992710798904</v>
      </c>
      <c r="AL103" s="3">
        <f t="shared" si="66"/>
        <v>-6.7689487942193125</v>
      </c>
      <c r="AM103" s="18">
        <f t="shared" si="67"/>
        <v>-1.7418793103212238</v>
      </c>
      <c r="AN103" s="3">
        <f t="shared" si="68"/>
        <v>-1.4737330046288264</v>
      </c>
      <c r="AO103" s="3">
        <f t="shared" si="69"/>
        <v>-4.023766122265954</v>
      </c>
      <c r="AP103" s="3">
        <f t="shared" si="70"/>
        <v>-5.1357525837233169</v>
      </c>
      <c r="AQ103" s="3">
        <f t="shared" si="71"/>
        <v>-5.1759760741647796</v>
      </c>
      <c r="AR103" s="3">
        <f t="shared" si="72"/>
        <v>-5.0455599362717436</v>
      </c>
      <c r="AS103" s="3">
        <f t="shared" si="73"/>
        <v>-4.1070721446282192</v>
      </c>
      <c r="AT103" s="18">
        <f t="shared" si="85"/>
        <v>-1.4737330046288264</v>
      </c>
      <c r="AU103" s="18">
        <f t="shared" si="86"/>
        <v>0.91855222292925021</v>
      </c>
      <c r="AV103" s="18">
        <f t="shared" si="87"/>
        <v>2.7900646938852276</v>
      </c>
      <c r="AW103" s="18">
        <f t="shared" si="88"/>
        <v>4.2345534021025912</v>
      </c>
      <c r="AX103" s="18">
        <f t="shared" si="89"/>
        <v>2.7462610703587984</v>
      </c>
      <c r="AY103" s="18">
        <f t="shared" si="90"/>
        <v>0.70126066519185315</v>
      </c>
      <c r="AZ103" s="18">
        <f t="shared" si="91"/>
        <v>-2.6618766495910933</v>
      </c>
      <c r="BA103" t="str">
        <f t="shared" si="92"/>
        <v>BI-RUI-010LD</v>
      </c>
      <c r="BB103" t="str">
        <f t="shared" si="93"/>
        <v>BI-RUI-010LD</v>
      </c>
    </row>
    <row r="104" spans="1:54">
      <c r="A104" s="1">
        <v>632</v>
      </c>
      <c r="B104" t="s">
        <v>39</v>
      </c>
      <c r="C104" t="s">
        <v>52</v>
      </c>
      <c r="E104" s="3">
        <f t="shared" si="99"/>
        <v>68.925045249870436</v>
      </c>
      <c r="F104" s="3">
        <f t="shared" si="97"/>
        <v>72.72835093009104</v>
      </c>
      <c r="G104" s="3">
        <f t="shared" si="98"/>
        <v>70.262496975498735</v>
      </c>
      <c r="H104" s="5">
        <v>66.647930662705136</v>
      </c>
      <c r="I104" s="5">
        <v>66.878308613031436</v>
      </c>
      <c r="J104" s="5">
        <v>65.886921777317013</v>
      </c>
      <c r="K104" s="5">
        <v>67.054896072335723</v>
      </c>
      <c r="L104" s="5">
        <v>71.067826367071106</v>
      </c>
      <c r="M104" s="5">
        <v>64.638414614883018</v>
      </c>
      <c r="N104" s="5">
        <v>68.968166430324928</v>
      </c>
      <c r="O104" s="5">
        <v>70.270718100332715</v>
      </c>
      <c r="P104" s="5">
        <v>69.766552123067115</v>
      </c>
      <c r="Q104" s="5">
        <v>66.361335719666542</v>
      </c>
      <c r="R104" s="5">
        <v>71.639554246768455</v>
      </c>
      <c r="S104" s="5">
        <v>67.440839724019838</v>
      </c>
      <c r="T104" s="5">
        <v>68.297422352913969</v>
      </c>
      <c r="U104" s="5">
        <v>74.59183050944327</v>
      </c>
      <c r="V104" s="5">
        <v>70.652513573823924</v>
      </c>
      <c r="W104" s="5">
        <v>71.745120767725069</v>
      </c>
      <c r="X104" s="5">
        <v>76.562075526776027</v>
      </c>
      <c r="Y104" s="5">
        <v>73.290865367813282</v>
      </c>
      <c r="Z104" s="5">
        <v>70.429774278451703</v>
      </c>
      <c r="AA104" s="5">
        <v>71.526439712730877</v>
      </c>
      <c r="AB104" s="5">
        <v>72.921037049743234</v>
      </c>
      <c r="AC104" s="5">
        <f t="shared" si="100"/>
        <v>-1.3374517256282985</v>
      </c>
      <c r="AD104" s="5">
        <f t="shared" si="101"/>
        <v>-3.8033056802206033</v>
      </c>
      <c r="AE104" s="5">
        <f t="shared" si="81"/>
        <v>2.4658539545923048</v>
      </c>
      <c r="AF104" s="3">
        <f t="shared" si="60"/>
        <v>0.76100888538812228</v>
      </c>
      <c r="AG104" s="3">
        <f t="shared" si="61"/>
        <v>2.4164814574527043</v>
      </c>
      <c r="AH104" s="3">
        <f t="shared" si="62"/>
        <v>-0.79838569274218685</v>
      </c>
      <c r="AI104" s="3">
        <f t="shared" si="63"/>
        <v>-1.0795040043532964</v>
      </c>
      <c r="AJ104" s="3">
        <f t="shared" si="64"/>
        <v>-2.355091220909955</v>
      </c>
      <c r="AK104" s="3">
        <f t="shared" si="65"/>
        <v>-1.5457446000882129</v>
      </c>
      <c r="AL104" s="3">
        <f t="shared" si="66"/>
        <v>-2.491262771291531</v>
      </c>
      <c r="AM104" s="18">
        <f t="shared" si="67"/>
        <v>-0.23037795032630015</v>
      </c>
      <c r="AN104" s="3">
        <f t="shared" si="68"/>
        <v>0.99138683571442243</v>
      </c>
      <c r="AO104" s="3">
        <f t="shared" si="69"/>
        <v>-1.3025516700077873</v>
      </c>
      <c r="AP104" s="3">
        <f t="shared" si="70"/>
        <v>-5.2782185271019131</v>
      </c>
      <c r="AQ104" s="3">
        <f t="shared" si="71"/>
        <v>-6.2944081565293004</v>
      </c>
      <c r="AR104" s="3">
        <f t="shared" si="72"/>
        <v>-4.816954759050958</v>
      </c>
      <c r="AS104" s="3">
        <f t="shared" si="73"/>
        <v>-1.0966654342791742</v>
      </c>
      <c r="AT104" s="18">
        <f t="shared" si="85"/>
        <v>0.99138683571442243</v>
      </c>
      <c r="AU104" s="18">
        <f t="shared" si="86"/>
        <v>6.4294117521880878</v>
      </c>
      <c r="AV104" s="18">
        <f t="shared" si="87"/>
        <v>0.50416597726560042</v>
      </c>
      <c r="AW104" s="18">
        <f t="shared" si="88"/>
        <v>4.1987145227486167</v>
      </c>
      <c r="AX104" s="18">
        <f t="shared" si="89"/>
        <v>3.9393169356193454</v>
      </c>
      <c r="AY104" s="18">
        <f t="shared" si="90"/>
        <v>3.2712101589627451</v>
      </c>
      <c r="AZ104" s="18">
        <f t="shared" si="91"/>
        <v>-1.3945973370123568</v>
      </c>
      <c r="BA104" t="str">
        <f t="shared" si="92"/>
        <v>BI-RUI-010LD</v>
      </c>
      <c r="BB104" t="str">
        <f t="shared" si="93"/>
        <v>BI-RUI-010LD</v>
      </c>
    </row>
    <row r="105" spans="1:54">
      <c r="A105" s="1">
        <v>571</v>
      </c>
      <c r="B105" t="s">
        <v>40</v>
      </c>
      <c r="C105" t="s">
        <v>52</v>
      </c>
      <c r="E105" s="3">
        <f t="shared" si="99"/>
        <v>70.472984143747823</v>
      </c>
      <c r="F105" s="3">
        <f t="shared" si="97"/>
        <v>72.812008621759006</v>
      </c>
      <c r="G105" s="3">
        <f t="shared" si="98"/>
        <v>70.463415856704458</v>
      </c>
      <c r="H105" s="5">
        <v>69.887285644280666</v>
      </c>
      <c r="I105" s="5">
        <v>63.643880166417283</v>
      </c>
      <c r="J105" s="5">
        <v>63.655850635307807</v>
      </c>
      <c r="K105" s="5">
        <v>67.732667381633775</v>
      </c>
      <c r="L105" s="5">
        <v>67.708460965265374</v>
      </c>
      <c r="M105" s="5">
        <v>68.320612004139917</v>
      </c>
      <c r="N105" s="5">
        <v>67.813423533595653</v>
      </c>
      <c r="O105" s="5">
        <v>69.035222937227942</v>
      </c>
      <c r="P105" s="5">
        <v>62.478897275717927</v>
      </c>
      <c r="Q105" s="5">
        <v>70.832470003456663</v>
      </c>
      <c r="R105" s="5">
        <v>71.768832712615833</v>
      </c>
      <c r="S105" s="5">
        <v>66.484140823925458</v>
      </c>
      <c r="T105" s="5">
        <v>71.066893864959454</v>
      </c>
      <c r="U105" s="5">
        <v>75.38090446600728</v>
      </c>
      <c r="V105" s="5">
        <v>71.709113060685937</v>
      </c>
      <c r="W105" s="5">
        <v>72.89218133078748</v>
      </c>
      <c r="X105" s="5">
        <v>77.169658875503956</v>
      </c>
      <c r="Y105" s="5">
        <v>73.634496721377673</v>
      </c>
      <c r="Z105" s="5">
        <v>70.781802588532699</v>
      </c>
      <c r="AA105" s="5">
        <v>72.004465251984783</v>
      </c>
      <c r="AB105" s="5">
        <v>73.915561966152978</v>
      </c>
      <c r="AC105" s="5">
        <f t="shared" si="100"/>
        <v>9.5682870433648759E-3</v>
      </c>
      <c r="AD105" s="5">
        <f t="shared" si="101"/>
        <v>-2.3390244780111829</v>
      </c>
      <c r="AE105" s="5">
        <f t="shared" si="81"/>
        <v>2.3485927650545477</v>
      </c>
      <c r="AF105" s="3">
        <f t="shared" si="60"/>
        <v>6.2314350089728592</v>
      </c>
      <c r="AG105" s="3">
        <f t="shared" si="61"/>
        <v>-0.58794462250614288</v>
      </c>
      <c r="AH105" s="3">
        <f t="shared" si="62"/>
        <v>5.3345262578777266</v>
      </c>
      <c r="AI105" s="3">
        <f t="shared" si="63"/>
        <v>4.3483291795312056</v>
      </c>
      <c r="AJ105" s="3">
        <f t="shared" si="64"/>
        <v>-0.64221919572648289</v>
      </c>
      <c r="AK105" s="3">
        <f t="shared" si="65"/>
        <v>-0.74231539059019269</v>
      </c>
      <c r="AL105" s="3">
        <f t="shared" si="66"/>
        <v>-3.1337593776202795</v>
      </c>
      <c r="AM105" s="18">
        <f t="shared" si="67"/>
        <v>6.2434054778633836</v>
      </c>
      <c r="AN105" s="3">
        <f t="shared" si="68"/>
        <v>-1.1970468890524444E-2</v>
      </c>
      <c r="AO105" s="3">
        <f t="shared" si="69"/>
        <v>-1.2217994036322892</v>
      </c>
      <c r="AP105" s="3">
        <f t="shared" si="70"/>
        <v>-0.93636270915916953</v>
      </c>
      <c r="AQ105" s="3">
        <f t="shared" si="71"/>
        <v>-4.3140106010478263</v>
      </c>
      <c r="AR105" s="3">
        <f t="shared" si="72"/>
        <v>-4.2774775447164757</v>
      </c>
      <c r="AS105" s="3">
        <f t="shared" si="73"/>
        <v>-1.2226626634520841</v>
      </c>
      <c r="AT105" s="18">
        <f t="shared" si="85"/>
        <v>-1.1970468890524444E-2</v>
      </c>
      <c r="AU105" s="18">
        <f t="shared" si="86"/>
        <v>-0.61215103887454347</v>
      </c>
      <c r="AV105" s="18">
        <f t="shared" si="87"/>
        <v>6.5563256615100158</v>
      </c>
      <c r="AW105" s="18">
        <f t="shared" si="88"/>
        <v>5.2846918886903751</v>
      </c>
      <c r="AX105" s="18">
        <f t="shared" si="89"/>
        <v>3.6717914053213434</v>
      </c>
      <c r="AY105" s="18">
        <f t="shared" si="90"/>
        <v>3.535162154126283</v>
      </c>
      <c r="AZ105" s="18">
        <f t="shared" si="91"/>
        <v>-1.9110967141681954</v>
      </c>
      <c r="BA105" t="str">
        <f t="shared" si="92"/>
        <v>BI-RUI-010LD</v>
      </c>
      <c r="BB105" t="str">
        <f t="shared" si="93"/>
        <v>BI-RUI-010LD</v>
      </c>
    </row>
    <row r="106" spans="1:54" s="12" customFormat="1" ht="15.75" thickBot="1">
      <c r="A106" s="1">
        <v>133</v>
      </c>
      <c r="B106" s="12" t="s">
        <v>41</v>
      </c>
      <c r="C106" s="12" t="s">
        <v>52</v>
      </c>
      <c r="D106"/>
      <c r="E106" s="3">
        <f t="shared" si="99"/>
        <v>70.311292035923955</v>
      </c>
      <c r="F106" s="3">
        <f t="shared" si="97"/>
        <v>74.158832162699042</v>
      </c>
      <c r="G106" s="3">
        <f t="shared" si="98"/>
        <v>70.662004816905522</v>
      </c>
      <c r="H106" s="5">
        <v>66.972111339374308</v>
      </c>
      <c r="I106" s="5">
        <v>67.736155336249794</v>
      </c>
      <c r="J106" s="5">
        <v>64.449650060838465</v>
      </c>
      <c r="K106" s="5">
        <v>67.644214739854263</v>
      </c>
      <c r="L106" s="5">
        <v>69.885574176120883</v>
      </c>
      <c r="M106" s="5">
        <v>64.087325726985839</v>
      </c>
      <c r="N106" s="5">
        <v>71.78106321023742</v>
      </c>
      <c r="O106" s="5">
        <v>75.745776645040024</v>
      </c>
      <c r="P106" s="5">
        <v>68.549150795541664</v>
      </c>
      <c r="Q106" s="5">
        <v>69.135824711306512</v>
      </c>
      <c r="R106" s="5">
        <v>74.127230579205715</v>
      </c>
      <c r="S106" s="5">
        <v>71.093679449573173</v>
      </c>
      <c r="T106" s="5">
        <v>71.473619004800341</v>
      </c>
      <c r="U106" s="5">
        <v>76.976439779754799</v>
      </c>
      <c r="V106" s="5">
        <v>71.509725434942567</v>
      </c>
      <c r="W106" s="5">
        <v>71.930980916064016</v>
      </c>
      <c r="X106" s="5">
        <v>76.046847880061762</v>
      </c>
      <c r="Y106" s="5">
        <v>74.147403028015489</v>
      </c>
      <c r="Z106" s="5">
        <v>70.608595348235582</v>
      </c>
      <c r="AA106" s="5">
        <v>71.206126863524119</v>
      </c>
      <c r="AB106" s="5">
        <v>72.044118642544717</v>
      </c>
      <c r="AC106" s="5">
        <f>E106-G106</f>
        <v>-0.35071278098156711</v>
      </c>
      <c r="AD106" s="5">
        <f>E106-F106</f>
        <v>-3.8475401267750868</v>
      </c>
      <c r="AE106" s="5">
        <f t="shared" si="81"/>
        <v>3.4968273457935197</v>
      </c>
      <c r="AF106" s="3">
        <f t="shared" si="60"/>
        <v>2.5224612785358431</v>
      </c>
      <c r="AG106" s="3">
        <f t="shared" si="61"/>
        <v>3.5568890128684245</v>
      </c>
      <c r="AH106" s="3">
        <f t="shared" si="62"/>
        <v>3.2319124146957563</v>
      </c>
      <c r="AI106" s="3">
        <f t="shared" si="63"/>
        <v>-1.9578547382666613</v>
      </c>
      <c r="AJ106" s="3">
        <f t="shared" si="64"/>
        <v>-3.6106430142226031E-2</v>
      </c>
      <c r="AK106" s="3">
        <f t="shared" si="65"/>
        <v>-2.2164221119514735</v>
      </c>
      <c r="AL106" s="3">
        <f t="shared" si="66"/>
        <v>-1.4355232943091352</v>
      </c>
      <c r="AM106" s="18">
        <f t="shared" si="67"/>
        <v>-0.76404399687548619</v>
      </c>
      <c r="AN106" s="3">
        <f t="shared" si="68"/>
        <v>3.2865052754113293</v>
      </c>
      <c r="AO106" s="3">
        <f t="shared" si="69"/>
        <v>-3.9647134348026043</v>
      </c>
      <c r="AP106" s="3">
        <f t="shared" si="70"/>
        <v>-4.9914058678992035</v>
      </c>
      <c r="AQ106" s="3">
        <f t="shared" si="71"/>
        <v>-5.5028207749544578</v>
      </c>
      <c r="AR106" s="3">
        <f t="shared" si="72"/>
        <v>-4.1158669639977461</v>
      </c>
      <c r="AS106" s="3">
        <f t="shared" si="73"/>
        <v>-0.59753151528853721</v>
      </c>
      <c r="AT106" s="18">
        <f t="shared" si="85"/>
        <v>3.2865052754113293</v>
      </c>
      <c r="AU106" s="18">
        <f t="shared" si="86"/>
        <v>5.7982484491350448</v>
      </c>
      <c r="AV106" s="18">
        <f t="shared" si="87"/>
        <v>7.1966258494983606</v>
      </c>
      <c r="AW106" s="18">
        <f t="shared" si="88"/>
        <v>3.0335511296325421</v>
      </c>
      <c r="AX106" s="18">
        <f t="shared" si="89"/>
        <v>5.4667143448122317</v>
      </c>
      <c r="AY106" s="18">
        <f t="shared" si="90"/>
        <v>1.8994448520462726</v>
      </c>
      <c r="AZ106" s="18">
        <f t="shared" si="91"/>
        <v>-0.83799177902059796</v>
      </c>
      <c r="BA106" t="str">
        <f t="shared" si="92"/>
        <v>BI-RUI-010LD</v>
      </c>
      <c r="BB106" t="str">
        <f t="shared" si="93"/>
        <v>BI-RUI-010LD</v>
      </c>
    </row>
    <row r="107" spans="1:54" ht="15.75" thickBot="1">
      <c r="A107" s="21"/>
      <c r="B107" s="22" t="s">
        <v>137</v>
      </c>
      <c r="C107" s="23" t="str">
        <f>C95</f>
        <v>BI-RUI-010LD</v>
      </c>
      <c r="D107" s="23" t="str">
        <f>D95</f>
        <v>Barrenkale-Barrena (CV)</v>
      </c>
      <c r="E107" s="34" cm="1">
        <f t="array" ref="E107">10*LOG(AVERAGE(10^(E95:E106/10)))</f>
        <v>70.459122382469943</v>
      </c>
      <c r="F107" s="35" cm="1">
        <f t="array" ref="F107">10*LOG(AVERAGE(10^(F95:F106/10)))</f>
        <v>73.586745395870111</v>
      </c>
      <c r="G107" s="36" cm="1">
        <f t="array" ref="G107">10*LOG(AVERAGE(10^(G95:G106/10)))</f>
        <v>70.8875398083063</v>
      </c>
      <c r="H107" s="34" cm="1">
        <f t="array" ref="H107">10*LOG(AVERAGE(10^(H95:H106/10)))</f>
        <v>67.851033869150982</v>
      </c>
      <c r="I107" s="35" cm="1">
        <f t="array" ref="I107">10*LOG(AVERAGE(10^(I95:I106/10)))</f>
        <v>68.270462072908259</v>
      </c>
      <c r="J107" s="36" cm="1">
        <f t="array" ref="J107">10*LOG(AVERAGE(10^(J95:J106/10)))</f>
        <v>67.045676238625433</v>
      </c>
      <c r="K107" s="34" cm="1">
        <f t="array" ref="K107">10*LOG(AVERAGE(10^(K95:K106/10)))</f>
        <v>67.116264279847243</v>
      </c>
      <c r="L107" s="35" cm="1">
        <f t="array" ref="L107">10*LOG(AVERAGE(10^(L95:L106/10)))</f>
        <v>69.845711265127392</v>
      </c>
      <c r="M107" s="36" cm="1">
        <f t="array" ref="M107">10*LOG(AVERAGE(10^(M95:M106/10)))</f>
        <v>65.120431589007183</v>
      </c>
      <c r="N107" s="34" cm="1">
        <f t="array" ref="N107">10*LOG(AVERAGE(10^(N95:N106/10)))</f>
        <v>69.72817641066186</v>
      </c>
      <c r="O107" s="35" cm="1">
        <f t="array" ref="O107">10*LOG(AVERAGE(10^(O95:O106/10)))</f>
        <v>71.176580611032691</v>
      </c>
      <c r="P107" s="36" cm="1">
        <f t="array" ref="P107">10*LOG(AVERAGE(10^(P95:P106/10)))</f>
        <v>67.971885174309193</v>
      </c>
      <c r="Q107" s="34" cm="1">
        <f t="array" ref="Q107">10*LOG(AVERAGE(10^(Q95:Q106/10)))</f>
        <v>69.154743565137565</v>
      </c>
      <c r="R107" s="35" cm="1">
        <f t="array" ref="R107">10*LOG(AVERAGE(10^(R95:R106/10)))</f>
        <v>73.165329345125144</v>
      </c>
      <c r="S107" s="36" cm="1">
        <f t="array" ref="S107">10*LOG(AVERAGE(10^(S95:S106/10)))</f>
        <v>68.877623455122446</v>
      </c>
      <c r="T107" s="34" cm="1">
        <f t="array" ref="T107">10*LOG(AVERAGE(10^(T95:T106/10)))</f>
        <v>71.401114886683303</v>
      </c>
      <c r="U107" s="35" cm="1">
        <f t="array" ref="U107">10*LOG(AVERAGE(10^(U95:U106/10)))</f>
        <v>75.593145218250143</v>
      </c>
      <c r="V107" s="36" cm="1">
        <f t="array" ref="V107">10*LOG(AVERAGE(10^(V95:V106/10)))</f>
        <v>71.959906521861711</v>
      </c>
      <c r="W107" s="34" cm="1">
        <f t="array" ref="W107">10*LOG(AVERAGE(10^(W95:W106/10)))</f>
        <v>73.52857919095743</v>
      </c>
      <c r="X107" s="35" cm="1">
        <f t="array" ref="X107">10*LOG(AVERAGE(10^(X95:X106/10)))</f>
        <v>77.616352553157711</v>
      </c>
      <c r="Y107" s="36" cm="1">
        <f t="array" ref="Y107">10*LOG(AVERAGE(10^(Y95:Y106/10)))</f>
        <v>74.063758000426915</v>
      </c>
      <c r="Z107" s="34" cm="1">
        <f t="array" ref="Z107">10*LOG(AVERAGE(10^(Z95:Z106/10)))</f>
        <v>71.001538340055276</v>
      </c>
      <c r="AA107" s="35" cm="1">
        <f t="array" ref="AA107">10*LOG(AVERAGE(10^(AA95:AA106/10)))</f>
        <v>71.946798667463852</v>
      </c>
      <c r="AB107" s="36" cm="1">
        <f t="array" ref="AB107">10*LOG(AVERAGE(10^(AB95:AB106/10)))</f>
        <v>73.496844532684108</v>
      </c>
      <c r="AC107" s="29">
        <f>E107-G107</f>
        <v>-0.42841742583635778</v>
      </c>
      <c r="AD107" s="24">
        <f>E107-F107</f>
        <v>-3.1276230134001679</v>
      </c>
      <c r="AE107" s="24">
        <f t="shared" si="81"/>
        <v>2.6992055875638101</v>
      </c>
      <c r="AF107" s="30">
        <f t="shared" si="60"/>
        <v>0.80535763052554898</v>
      </c>
      <c r="AG107" s="25">
        <f t="shared" si="61"/>
        <v>1.9958326908400608</v>
      </c>
      <c r="AH107" s="25">
        <f t="shared" si="62"/>
        <v>1.7562912363526664</v>
      </c>
      <c r="AI107" s="25">
        <f t="shared" si="63"/>
        <v>0.27712011001511883</v>
      </c>
      <c r="AJ107" s="25">
        <f t="shared" si="64"/>
        <v>-0.5587916351784088</v>
      </c>
      <c r="AK107" s="25">
        <f t="shared" si="65"/>
        <v>-0.53517880946948537</v>
      </c>
      <c r="AL107" s="31">
        <f t="shared" si="66"/>
        <v>-2.4953061926288314</v>
      </c>
      <c r="AM107" s="32">
        <f t="shared" si="67"/>
        <v>-0.41942820375727763</v>
      </c>
      <c r="AN107" s="27">
        <f t="shared" si="68"/>
        <v>1.2247858342828266</v>
      </c>
      <c r="AO107" s="27">
        <f t="shared" si="69"/>
        <v>-1.4484042003708311</v>
      </c>
      <c r="AP107" s="27">
        <f t="shared" si="70"/>
        <v>-4.0105857799875793</v>
      </c>
      <c r="AQ107" s="27">
        <f t="shared" si="71"/>
        <v>-4.1920303315668406</v>
      </c>
      <c r="AR107" s="27">
        <f t="shared" si="72"/>
        <v>-4.0877733622002808</v>
      </c>
      <c r="AS107" s="33">
        <f t="shared" si="73"/>
        <v>-0.94526032740857602</v>
      </c>
      <c r="AT107" s="27">
        <f t="shared" si="85"/>
        <v>1.2247858342828266</v>
      </c>
      <c r="AU107" s="26">
        <f t="shared" si="86"/>
        <v>4.7252796761202092</v>
      </c>
      <c r="AV107" s="26">
        <f t="shared" si="87"/>
        <v>3.2046954367234974</v>
      </c>
      <c r="AW107" s="26">
        <f t="shared" si="88"/>
        <v>4.2877058900026981</v>
      </c>
      <c r="AX107" s="26">
        <f t="shared" si="89"/>
        <v>3.6332386963884318</v>
      </c>
      <c r="AY107" s="26">
        <f t="shared" si="90"/>
        <v>3.5525945527307954</v>
      </c>
      <c r="AZ107" s="28">
        <f t="shared" si="91"/>
        <v>-1.5500458652202553</v>
      </c>
    </row>
    <row r="108" spans="1:54">
      <c r="A108" s="2">
        <v>195</v>
      </c>
      <c r="B108" t="s">
        <v>27</v>
      </c>
      <c r="C108" t="s">
        <v>54</v>
      </c>
      <c r="D108" t="s">
        <v>140</v>
      </c>
      <c r="E108" s="3">
        <f>10*LOG((1/7)*(10^(H108/10)+10^(K108/10)+10^(N108/10)+10^(Q108/10)+10^(T108/10)+10^(W108/10)+10^(Z108/10)))</f>
        <v>71.971193948285404</v>
      </c>
      <c r="F108" s="3">
        <f t="shared" si="97"/>
        <v>72.325993892479744</v>
      </c>
      <c r="G108" s="3">
        <f t="shared" si="98"/>
        <v>67.081124957198512</v>
      </c>
      <c r="H108" s="5">
        <v>71.255633408020699</v>
      </c>
      <c r="I108" s="5">
        <v>69.92046566822134</v>
      </c>
      <c r="J108" s="5">
        <v>63.84028351398301</v>
      </c>
      <c r="K108" s="5">
        <v>72.176263570414193</v>
      </c>
      <c r="L108" s="5">
        <v>72.248373850722089</v>
      </c>
      <c r="M108" s="5">
        <v>65.335009723264989</v>
      </c>
      <c r="N108" s="5">
        <v>71.493378230861083</v>
      </c>
      <c r="O108" s="5">
        <v>71.411606102625242</v>
      </c>
      <c r="P108" s="5">
        <v>66.662068856089633</v>
      </c>
      <c r="Q108" s="5">
        <v>72.520063416266154</v>
      </c>
      <c r="R108" s="5">
        <v>72.766614937139806</v>
      </c>
      <c r="S108" s="5">
        <v>67.264010894859041</v>
      </c>
      <c r="T108" s="5">
        <v>71.788189014937501</v>
      </c>
      <c r="U108" s="5">
        <v>71.519279182727672</v>
      </c>
      <c r="V108" s="5">
        <v>67.193991296663341</v>
      </c>
      <c r="W108" s="5">
        <v>72.640426458385164</v>
      </c>
      <c r="X108" s="5">
        <v>75.954365663529614</v>
      </c>
      <c r="Y108" s="5">
        <v>68.290333222582944</v>
      </c>
      <c r="Z108" s="5">
        <v>71.737826751466358</v>
      </c>
      <c r="AA108" s="5">
        <v>68.233526773696966</v>
      </c>
      <c r="AB108" s="5">
        <v>69.008181495488245</v>
      </c>
      <c r="AC108" s="5">
        <f>E108-G108</f>
        <v>4.890068991086892</v>
      </c>
      <c r="AD108" s="5">
        <f>E108-F108</f>
        <v>-0.35479994419434036</v>
      </c>
      <c r="AE108" s="5">
        <f t="shared" si="81"/>
        <v>5.2448689352812323</v>
      </c>
      <c r="AF108" s="3">
        <f t="shared" si="60"/>
        <v>7.4153498940376892</v>
      </c>
      <c r="AG108" s="3">
        <f t="shared" si="61"/>
        <v>6.8412538471492041</v>
      </c>
      <c r="AH108" s="3">
        <f t="shared" si="62"/>
        <v>4.8313093747714504</v>
      </c>
      <c r="AI108" s="3">
        <f t="shared" si="63"/>
        <v>5.2560525214071134</v>
      </c>
      <c r="AJ108" s="3">
        <f t="shared" si="64"/>
        <v>4.5941977182741596</v>
      </c>
      <c r="AK108" s="3">
        <f t="shared" si="65"/>
        <v>4.3500932358022197</v>
      </c>
      <c r="AL108" s="3">
        <f t="shared" si="66"/>
        <v>2.729645255978113</v>
      </c>
      <c r="AM108" s="18">
        <f t="shared" si="67"/>
        <v>1.3351677397993598</v>
      </c>
      <c r="AN108" s="3">
        <f t="shared" si="68"/>
        <v>6.0801821542383294</v>
      </c>
      <c r="AO108" s="3">
        <f t="shared" si="69"/>
        <v>8.1772128235840569E-2</v>
      </c>
      <c r="AP108" s="3">
        <f t="shared" si="70"/>
        <v>-0.24655152087365195</v>
      </c>
      <c r="AQ108" s="3">
        <f t="shared" si="71"/>
        <v>0.26890983220982889</v>
      </c>
      <c r="AR108" s="3">
        <f t="shared" si="72"/>
        <v>-3.3139392051444503</v>
      </c>
      <c r="AS108" s="3">
        <f t="shared" si="73"/>
        <v>3.5042999777693922</v>
      </c>
      <c r="AT108" s="18">
        <f t="shared" si="85"/>
        <v>6.0801821542383294</v>
      </c>
      <c r="AU108" s="18">
        <f t="shared" si="86"/>
        <v>6.9133641274571005</v>
      </c>
      <c r="AV108" s="18">
        <f t="shared" si="87"/>
        <v>4.7495372465356098</v>
      </c>
      <c r="AW108" s="18">
        <f t="shared" si="88"/>
        <v>5.5026040422807654</v>
      </c>
      <c r="AX108" s="18">
        <f t="shared" si="89"/>
        <v>4.3252878860643307</v>
      </c>
      <c r="AY108" s="18">
        <f t="shared" si="90"/>
        <v>7.66403244094667</v>
      </c>
      <c r="AZ108" s="18">
        <f t="shared" si="91"/>
        <v>-0.77465472179127914</v>
      </c>
      <c r="BA108" t="str">
        <f t="shared" si="92"/>
        <v/>
      </c>
      <c r="BB108" t="str">
        <f t="shared" si="93"/>
        <v>BI-RUI-011LD</v>
      </c>
    </row>
    <row r="109" spans="1:54">
      <c r="A109" s="1">
        <v>258</v>
      </c>
      <c r="B109" t="s">
        <v>30</v>
      </c>
      <c r="C109" t="s">
        <v>54</v>
      </c>
      <c r="E109" s="3">
        <f t="shared" ref="E109:E119" si="102">10*LOG((1/7)*(10^(H109/10)+10^(K109/10)+10^(N109/10)+10^(Q109/10)+10^(T109/10)+10^(W109/10)+10^(Z109/10)))</f>
        <v>74.723223714238713</v>
      </c>
      <c r="F109" s="3">
        <f t="shared" si="97"/>
        <v>74.926063220303249</v>
      </c>
      <c r="G109" s="3">
        <f t="shared" si="98"/>
        <v>68.524136929855885</v>
      </c>
      <c r="H109" s="5">
        <v>74.388304341336436</v>
      </c>
      <c r="I109" s="5">
        <v>73.85507541779026</v>
      </c>
      <c r="J109" s="5">
        <v>65.195777950162949</v>
      </c>
      <c r="K109" s="5">
        <v>74.266581437133169</v>
      </c>
      <c r="L109" s="5">
        <v>71.672611019953393</v>
      </c>
      <c r="M109" s="5">
        <v>61.93653440346182</v>
      </c>
      <c r="N109" s="5">
        <v>74.747479552176173</v>
      </c>
      <c r="O109" s="5">
        <v>75.641980349485081</v>
      </c>
      <c r="P109" s="5">
        <v>67.640524794314018</v>
      </c>
      <c r="Q109" s="5">
        <v>74.887263752401026</v>
      </c>
      <c r="R109" s="5">
        <v>73.272983123467782</v>
      </c>
      <c r="S109" s="5">
        <v>69.788068012393097</v>
      </c>
      <c r="T109" s="5">
        <v>74.623937960326501</v>
      </c>
      <c r="U109" s="5">
        <v>76.645143505541867</v>
      </c>
      <c r="V109" s="5">
        <v>67.605119424701542</v>
      </c>
      <c r="W109" s="5">
        <v>75.224322265823503</v>
      </c>
      <c r="X109" s="5">
        <v>77.465995146392231</v>
      </c>
      <c r="Y109" s="5">
        <v>70.760120247973404</v>
      </c>
      <c r="Z109" s="5">
        <v>74.852570318550889</v>
      </c>
      <c r="AA109" s="5">
        <v>72.72786675534276</v>
      </c>
      <c r="AB109" s="5">
        <v>70.776001055973978</v>
      </c>
      <c r="AC109" s="5">
        <f t="shared" ref="AC109:AC118" si="103">E109-G109</f>
        <v>6.1990867843828283</v>
      </c>
      <c r="AD109" s="5">
        <f t="shared" ref="AD109:AD118" si="104">E109-F109</f>
        <v>-0.20283950606453516</v>
      </c>
      <c r="AE109" s="5">
        <f t="shared" si="81"/>
        <v>6.4019262904473635</v>
      </c>
      <c r="AF109" s="3">
        <f t="shared" si="60"/>
        <v>9.1925263911734874</v>
      </c>
      <c r="AG109" s="3">
        <f t="shared" si="61"/>
        <v>12.330047033671349</v>
      </c>
      <c r="AH109" s="3">
        <f t="shared" si="62"/>
        <v>7.1069547578621552</v>
      </c>
      <c r="AI109" s="3">
        <f t="shared" si="63"/>
        <v>5.0991957400079286</v>
      </c>
      <c r="AJ109" s="3">
        <f t="shared" si="64"/>
        <v>7.0188185356249591</v>
      </c>
      <c r="AK109" s="3">
        <f t="shared" si="65"/>
        <v>4.4642020178500985</v>
      </c>
      <c r="AL109" s="3">
        <f t="shared" si="66"/>
        <v>4.0765692625769105</v>
      </c>
      <c r="AM109" s="18">
        <f t="shared" si="67"/>
        <v>0.53322892354617579</v>
      </c>
      <c r="AN109" s="3">
        <f t="shared" si="68"/>
        <v>8.6592974676273116</v>
      </c>
      <c r="AO109" s="3">
        <f t="shared" si="69"/>
        <v>-0.89450079730890764</v>
      </c>
      <c r="AP109" s="3">
        <f t="shared" si="70"/>
        <v>1.6142806289332441</v>
      </c>
      <c r="AQ109" s="3">
        <f t="shared" si="71"/>
        <v>-2.0212055452153663</v>
      </c>
      <c r="AR109" s="3">
        <f t="shared" si="72"/>
        <v>-2.2416728805687285</v>
      </c>
      <c r="AS109" s="3">
        <f t="shared" si="73"/>
        <v>2.1247035632081293</v>
      </c>
      <c r="AT109" s="18">
        <f t="shared" si="85"/>
        <v>8.6592974676273116</v>
      </c>
      <c r="AU109" s="18">
        <f t="shared" si="86"/>
        <v>9.7360766164915731</v>
      </c>
      <c r="AV109" s="18">
        <f t="shared" si="87"/>
        <v>8.0014555551710629</v>
      </c>
      <c r="AW109" s="18">
        <f t="shared" si="88"/>
        <v>3.4849151110746845</v>
      </c>
      <c r="AX109" s="18">
        <f t="shared" si="89"/>
        <v>9.0400240808403254</v>
      </c>
      <c r="AY109" s="18">
        <f t="shared" si="90"/>
        <v>6.705874898418827</v>
      </c>
      <c r="AZ109" s="18">
        <f t="shared" si="91"/>
        <v>1.9518656993687813</v>
      </c>
      <c r="BA109" t="str">
        <f t="shared" si="92"/>
        <v/>
      </c>
      <c r="BB109" t="str">
        <f t="shared" si="93"/>
        <v>BI-RUI-011LD</v>
      </c>
    </row>
    <row r="110" spans="1:54">
      <c r="A110" s="1">
        <v>446</v>
      </c>
      <c r="B110" t="s">
        <v>32</v>
      </c>
      <c r="C110" t="s">
        <v>54</v>
      </c>
      <c r="E110" s="3">
        <f t="shared" si="102"/>
        <v>71.427738958156681</v>
      </c>
      <c r="F110" s="3">
        <f t="shared" si="97"/>
        <v>72.959987588146902</v>
      </c>
      <c r="G110" s="3">
        <f t="shared" si="98"/>
        <v>65.914473323298509</v>
      </c>
      <c r="H110" s="5">
        <v>68.873233720359707</v>
      </c>
      <c r="I110" s="5">
        <v>69.500202344779495</v>
      </c>
      <c r="J110" s="5">
        <v>63.480922498335623</v>
      </c>
      <c r="K110" s="5">
        <v>68.55018058871147</v>
      </c>
      <c r="L110" s="5">
        <v>69.611566102561028</v>
      </c>
      <c r="M110" s="5">
        <v>62.222286388849653</v>
      </c>
      <c r="N110" s="5">
        <v>70.694050446381155</v>
      </c>
      <c r="O110" s="5">
        <v>71.763024903627411</v>
      </c>
      <c r="P110" s="5">
        <v>62.399780401502433</v>
      </c>
      <c r="Q110" s="5">
        <v>71.111002163630545</v>
      </c>
      <c r="R110" s="5">
        <v>71.514687655348069</v>
      </c>
      <c r="S110" s="5">
        <v>64.128391758258857</v>
      </c>
      <c r="T110" s="5">
        <v>72.320987342621677</v>
      </c>
      <c r="U110" s="5">
        <v>73.899511351471943</v>
      </c>
      <c r="V110" s="5">
        <v>66.999797129055409</v>
      </c>
      <c r="W110" s="5">
        <v>73.547791198252298</v>
      </c>
      <c r="X110" s="5">
        <v>77.622220282803482</v>
      </c>
      <c r="Y110" s="5">
        <v>68.918020438993096</v>
      </c>
      <c r="Z110" s="5">
        <v>72.557990944382553</v>
      </c>
      <c r="AA110" s="5">
        <v>69.428067127186338</v>
      </c>
      <c r="AB110" s="5">
        <v>67.990427838227362</v>
      </c>
      <c r="AC110" s="5">
        <f t="shared" si="103"/>
        <v>5.5132656348581719</v>
      </c>
      <c r="AD110" s="5">
        <f t="shared" si="104"/>
        <v>-1.5322486299902209</v>
      </c>
      <c r="AE110" s="5">
        <f t="shared" si="81"/>
        <v>7.0455142648483928</v>
      </c>
      <c r="AF110" s="3">
        <f t="shared" si="60"/>
        <v>5.3923112220240839</v>
      </c>
      <c r="AG110" s="3">
        <f t="shared" si="61"/>
        <v>6.3278941998618166</v>
      </c>
      <c r="AH110" s="3">
        <f t="shared" si="62"/>
        <v>8.2942700448787221</v>
      </c>
      <c r="AI110" s="3">
        <f t="shared" si="63"/>
        <v>6.9826104053716875</v>
      </c>
      <c r="AJ110" s="3">
        <f t="shared" si="64"/>
        <v>5.3211902135662683</v>
      </c>
      <c r="AK110" s="3">
        <f t="shared" si="65"/>
        <v>4.6297707592592019</v>
      </c>
      <c r="AL110" s="3">
        <f t="shared" si="66"/>
        <v>4.5675631061551911</v>
      </c>
      <c r="AM110" s="18">
        <f t="shared" si="67"/>
        <v>-0.62696862441978851</v>
      </c>
      <c r="AN110" s="3">
        <f t="shared" si="68"/>
        <v>6.0192798464438724</v>
      </c>
      <c r="AO110" s="3">
        <f t="shared" si="69"/>
        <v>-1.0689744572462558</v>
      </c>
      <c r="AP110" s="3">
        <f t="shared" si="70"/>
        <v>-0.40368549171752477</v>
      </c>
      <c r="AQ110" s="3">
        <f t="shared" si="71"/>
        <v>-1.5785240088502661</v>
      </c>
      <c r="AR110" s="3">
        <f t="shared" si="72"/>
        <v>-4.0744290845511841</v>
      </c>
      <c r="AS110" s="3">
        <f t="shared" si="73"/>
        <v>3.1299238171962145</v>
      </c>
      <c r="AT110" s="18">
        <f t="shared" si="85"/>
        <v>6.0192798464438724</v>
      </c>
      <c r="AU110" s="18">
        <f t="shared" si="86"/>
        <v>7.3892797137113746</v>
      </c>
      <c r="AV110" s="18">
        <f t="shared" si="87"/>
        <v>9.3632445021249779</v>
      </c>
      <c r="AW110" s="18">
        <f t="shared" si="88"/>
        <v>7.3862958970892123</v>
      </c>
      <c r="AX110" s="18">
        <f t="shared" si="89"/>
        <v>6.8997142224165344</v>
      </c>
      <c r="AY110" s="18">
        <f t="shared" si="90"/>
        <v>8.704199843810386</v>
      </c>
      <c r="AZ110" s="18">
        <f t="shared" si="91"/>
        <v>1.4376392889589766</v>
      </c>
      <c r="BA110" t="str">
        <f t="shared" si="92"/>
        <v/>
      </c>
      <c r="BB110" t="str">
        <f t="shared" si="93"/>
        <v>BI-RUI-011LD</v>
      </c>
    </row>
    <row r="111" spans="1:54">
      <c r="A111" s="1">
        <v>8</v>
      </c>
      <c r="B111" t="s">
        <v>33</v>
      </c>
      <c r="C111" t="s">
        <v>54</v>
      </c>
      <c r="E111" s="3">
        <f t="shared" si="102"/>
        <v>70.053705531417108</v>
      </c>
      <c r="F111" s="3">
        <f t="shared" si="97"/>
        <v>72.734381292393977</v>
      </c>
      <c r="G111" s="3">
        <f t="shared" si="98"/>
        <v>62.412427832364273</v>
      </c>
      <c r="H111" s="5">
        <v>68.137225368329439</v>
      </c>
      <c r="I111" s="5">
        <v>65.539919514243451</v>
      </c>
      <c r="J111" s="5">
        <v>57.433175095363993</v>
      </c>
      <c r="K111" s="5">
        <v>67.590992478407287</v>
      </c>
      <c r="L111" s="5">
        <v>69.205820147881411</v>
      </c>
      <c r="M111" s="5">
        <v>57.796281207857902</v>
      </c>
      <c r="N111" s="5">
        <v>67.881441280441209</v>
      </c>
      <c r="O111" s="5">
        <v>70.251015536461225</v>
      </c>
      <c r="P111" s="5">
        <v>59.277651473166522</v>
      </c>
      <c r="Q111" s="5">
        <v>68.423141208312032</v>
      </c>
      <c r="R111" s="5">
        <v>73.320081863133083</v>
      </c>
      <c r="S111" s="5">
        <v>61.512696964575511</v>
      </c>
      <c r="T111" s="5">
        <v>69.698427430950417</v>
      </c>
      <c r="U111" s="5">
        <v>74.236795872249573</v>
      </c>
      <c r="V111" s="5">
        <v>64.650602849241366</v>
      </c>
      <c r="W111" s="5">
        <v>73.628602790710048</v>
      </c>
      <c r="X111" s="5">
        <v>76.602237240016834</v>
      </c>
      <c r="Y111" s="5">
        <v>65.084233891516746</v>
      </c>
      <c r="Z111" s="5">
        <v>71.183395028731582</v>
      </c>
      <c r="AA111" s="5">
        <v>71.801209263945481</v>
      </c>
      <c r="AB111" s="5">
        <v>64.213047932539681</v>
      </c>
      <c r="AC111" s="5">
        <f t="shared" si="103"/>
        <v>7.6412776990528357</v>
      </c>
      <c r="AD111" s="5">
        <f t="shared" si="104"/>
        <v>-2.6806757609768681</v>
      </c>
      <c r="AE111" s="5">
        <f t="shared" si="81"/>
        <v>10.321953460029704</v>
      </c>
      <c r="AF111" s="3">
        <f t="shared" si="60"/>
        <v>10.704050272965446</v>
      </c>
      <c r="AG111" s="3">
        <f t="shared" si="61"/>
        <v>9.7947112705493851</v>
      </c>
      <c r="AH111" s="3">
        <f t="shared" si="62"/>
        <v>8.603789807274687</v>
      </c>
      <c r="AI111" s="3">
        <f t="shared" si="63"/>
        <v>6.9104442437365208</v>
      </c>
      <c r="AJ111" s="3">
        <f t="shared" si="64"/>
        <v>5.047824581709051</v>
      </c>
      <c r="AK111" s="3">
        <f t="shared" si="65"/>
        <v>8.5443688991933016</v>
      </c>
      <c r="AL111" s="3">
        <f t="shared" si="66"/>
        <v>6.970347096191901</v>
      </c>
      <c r="AM111" s="18">
        <f t="shared" si="67"/>
        <v>2.5973058540859881</v>
      </c>
      <c r="AN111" s="3">
        <f t="shared" si="68"/>
        <v>8.1067444188794582</v>
      </c>
      <c r="AO111" s="3">
        <f t="shared" si="69"/>
        <v>-2.3695742560200159</v>
      </c>
      <c r="AP111" s="3">
        <f t="shared" si="70"/>
        <v>-4.8969406548210515</v>
      </c>
      <c r="AQ111" s="3">
        <f t="shared" si="71"/>
        <v>-4.5383684412991556</v>
      </c>
      <c r="AR111" s="3">
        <f t="shared" si="72"/>
        <v>-2.9736344493067861</v>
      </c>
      <c r="AS111" s="3">
        <f t="shared" si="73"/>
        <v>-0.61781423521389911</v>
      </c>
      <c r="AT111" s="18">
        <f t="shared" si="85"/>
        <v>8.1067444188794582</v>
      </c>
      <c r="AU111" s="18">
        <f t="shared" si="86"/>
        <v>11.409538940023509</v>
      </c>
      <c r="AV111" s="18">
        <f t="shared" si="87"/>
        <v>10.973364063294703</v>
      </c>
      <c r="AW111" s="18">
        <f t="shared" si="88"/>
        <v>11.807384898557572</v>
      </c>
      <c r="AX111" s="18">
        <f t="shared" si="89"/>
        <v>9.5861930230082066</v>
      </c>
      <c r="AY111" s="18">
        <f t="shared" si="90"/>
        <v>11.518003348500088</v>
      </c>
      <c r="AZ111" s="18">
        <f t="shared" si="91"/>
        <v>7.5881613314058001</v>
      </c>
      <c r="BA111" t="str">
        <f t="shared" si="92"/>
        <v/>
      </c>
      <c r="BB111" t="str">
        <f t="shared" si="93"/>
        <v>BI-RUI-011LD</v>
      </c>
    </row>
    <row r="112" spans="1:54">
      <c r="A112" s="1">
        <v>509</v>
      </c>
      <c r="B112" t="s">
        <v>34</v>
      </c>
      <c r="C112" t="s">
        <v>54</v>
      </c>
      <c r="E112" s="3">
        <f t="shared" si="102"/>
        <v>70.06775976534405</v>
      </c>
      <c r="F112" s="3">
        <f t="shared" si="97"/>
        <v>70.905112369247576</v>
      </c>
      <c r="G112" s="3">
        <f t="shared" si="98"/>
        <v>63.318773008077088</v>
      </c>
      <c r="H112" s="5">
        <v>68.944434469078203</v>
      </c>
      <c r="I112" s="5">
        <v>67.679108216572274</v>
      </c>
      <c r="J112" s="5">
        <v>62.501790955068593</v>
      </c>
      <c r="K112" s="5">
        <v>68.219473139581851</v>
      </c>
      <c r="L112" s="5">
        <v>68.10481854273111</v>
      </c>
      <c r="M112" s="5">
        <v>58.783453946012628</v>
      </c>
      <c r="N112" s="5">
        <v>67.966123218771628</v>
      </c>
      <c r="O112" s="5">
        <v>69.120440605611222</v>
      </c>
      <c r="P112" s="5">
        <v>61.061261042621886</v>
      </c>
      <c r="Q112" s="5">
        <v>69.40589128460131</v>
      </c>
      <c r="R112" s="5">
        <v>70.079916484968805</v>
      </c>
      <c r="S112" s="5">
        <v>60.459362345005218</v>
      </c>
      <c r="T112" s="5">
        <v>70.0073510632091</v>
      </c>
      <c r="U112" s="5">
        <v>73.989584842848728</v>
      </c>
      <c r="V112" s="5">
        <v>66.291824292048517</v>
      </c>
      <c r="W112" s="5">
        <v>72.851426863716227</v>
      </c>
      <c r="X112" s="5">
        <v>74.153831113769741</v>
      </c>
      <c r="Y112" s="5">
        <v>66.090041401194142</v>
      </c>
      <c r="Z112" s="5">
        <v>70.91359762226017</v>
      </c>
      <c r="AA112" s="5">
        <v>66.494080427567297</v>
      </c>
      <c r="AB112" s="5">
        <v>62.51696123716065</v>
      </c>
      <c r="AC112" s="5">
        <f t="shared" si="103"/>
        <v>6.7489867572669624</v>
      </c>
      <c r="AD112" s="5">
        <f t="shared" si="104"/>
        <v>-0.83735260390352551</v>
      </c>
      <c r="AE112" s="5">
        <f t="shared" si="81"/>
        <v>7.5863393611704879</v>
      </c>
      <c r="AF112" s="3">
        <f t="shared" si="60"/>
        <v>6.4426435140096103</v>
      </c>
      <c r="AG112" s="3">
        <f t="shared" si="61"/>
        <v>9.4360191935692228</v>
      </c>
      <c r="AH112" s="3">
        <f t="shared" si="62"/>
        <v>6.9048621761497415</v>
      </c>
      <c r="AI112" s="3">
        <f t="shared" si="63"/>
        <v>8.9465289395960923</v>
      </c>
      <c r="AJ112" s="3">
        <f t="shared" si="64"/>
        <v>3.7155267711605831</v>
      </c>
      <c r="AK112" s="3">
        <f t="shared" si="65"/>
        <v>6.7613854625220853</v>
      </c>
      <c r="AL112" s="3">
        <f t="shared" si="66"/>
        <v>8.3966363850995194</v>
      </c>
      <c r="AM112" s="18">
        <f t="shared" si="67"/>
        <v>1.265326252505929</v>
      </c>
      <c r="AN112" s="3">
        <f t="shared" si="68"/>
        <v>5.1773172615036813</v>
      </c>
      <c r="AO112" s="3">
        <f t="shared" si="69"/>
        <v>-1.154317386839594</v>
      </c>
      <c r="AP112" s="3">
        <f t="shared" si="70"/>
        <v>-0.67402520036749536</v>
      </c>
      <c r="AQ112" s="3">
        <f t="shared" si="71"/>
        <v>-3.9822337796396283</v>
      </c>
      <c r="AR112" s="3">
        <f t="shared" si="72"/>
        <v>-1.3024042500535131</v>
      </c>
      <c r="AS112" s="3">
        <f t="shared" si="73"/>
        <v>4.4195171946928724</v>
      </c>
      <c r="AT112" s="18">
        <f t="shared" si="85"/>
        <v>5.1773172615036813</v>
      </c>
      <c r="AU112" s="18">
        <f t="shared" si="86"/>
        <v>9.3213645967184817</v>
      </c>
      <c r="AV112" s="18">
        <f t="shared" si="87"/>
        <v>8.0591795629893355</v>
      </c>
      <c r="AW112" s="18">
        <f t="shared" si="88"/>
        <v>9.6205541399635877</v>
      </c>
      <c r="AX112" s="18">
        <f t="shared" si="89"/>
        <v>7.6977605508002114</v>
      </c>
      <c r="AY112" s="18">
        <f t="shared" si="90"/>
        <v>8.0637897125755984</v>
      </c>
      <c r="AZ112" s="18">
        <f t="shared" si="91"/>
        <v>3.977119190406647</v>
      </c>
      <c r="BA112" t="str">
        <f t="shared" si="92"/>
        <v/>
      </c>
      <c r="BB112" t="str">
        <f t="shared" si="93"/>
        <v>BI-RUI-011LD</v>
      </c>
    </row>
    <row r="113" spans="1:54">
      <c r="A113" s="1">
        <v>383</v>
      </c>
      <c r="B113" t="s">
        <v>35</v>
      </c>
      <c r="C113" t="s">
        <v>54</v>
      </c>
      <c r="E113" s="3">
        <f t="shared" si="102"/>
        <v>69.663793244137892</v>
      </c>
      <c r="F113" s="3">
        <f t="shared" si="97"/>
        <v>74.857430416214541</v>
      </c>
      <c r="G113" s="3">
        <f t="shared" si="98"/>
        <v>62.186176717744544</v>
      </c>
      <c r="H113" s="5">
        <v>66.434448060584103</v>
      </c>
      <c r="I113" s="5">
        <v>65.605714661652272</v>
      </c>
      <c r="J113" s="5">
        <v>55.386450562374293</v>
      </c>
      <c r="K113" s="5">
        <v>67.922149220376411</v>
      </c>
      <c r="L113" s="5">
        <v>68.889769691511276</v>
      </c>
      <c r="M113" s="5">
        <v>58.835986747880142</v>
      </c>
      <c r="N113" s="5">
        <v>69.027469484886865</v>
      </c>
      <c r="O113" s="5">
        <v>70.151545001830996</v>
      </c>
      <c r="P113" s="5">
        <v>58.739395786678386</v>
      </c>
      <c r="Q113" s="5">
        <v>68.726292750280379</v>
      </c>
      <c r="R113" s="5">
        <v>74.015054627720644</v>
      </c>
      <c r="S113" s="5">
        <v>60.013016869502181</v>
      </c>
      <c r="T113" s="5">
        <v>69.316358272309159</v>
      </c>
      <c r="U113" s="5">
        <v>81.415225355022983</v>
      </c>
      <c r="V113" s="5">
        <v>64.766154034093674</v>
      </c>
      <c r="W113" s="5">
        <v>71.903475433756824</v>
      </c>
      <c r="X113" s="5">
        <v>73.75072026220947</v>
      </c>
      <c r="Y113" s="5">
        <v>66.14260888876575</v>
      </c>
      <c r="Z113" s="5">
        <v>71.670858872195723</v>
      </c>
      <c r="AA113" s="5">
        <v>67.0146629251131</v>
      </c>
      <c r="AB113" s="5">
        <v>62.063135355599158</v>
      </c>
      <c r="AC113" s="5">
        <f t="shared" si="103"/>
        <v>7.4776165263933478</v>
      </c>
      <c r="AD113" s="5">
        <f t="shared" si="104"/>
        <v>-5.1936371720766488</v>
      </c>
      <c r="AE113" s="5">
        <f t="shared" si="81"/>
        <v>12.671253698469997</v>
      </c>
      <c r="AF113" s="3">
        <f t="shared" si="60"/>
        <v>11.04799749820981</v>
      </c>
      <c r="AG113" s="3">
        <f t="shared" si="61"/>
        <v>9.0861624724962695</v>
      </c>
      <c r="AH113" s="3">
        <f t="shared" si="62"/>
        <v>10.288073698208478</v>
      </c>
      <c r="AI113" s="3">
        <f t="shared" si="63"/>
        <v>8.7132758807781983</v>
      </c>
      <c r="AJ113" s="3">
        <f t="shared" si="64"/>
        <v>4.5502042382154855</v>
      </c>
      <c r="AK113" s="3">
        <f t="shared" si="65"/>
        <v>5.7608665449910745</v>
      </c>
      <c r="AL113" s="3">
        <f t="shared" si="66"/>
        <v>9.6077235165965647</v>
      </c>
      <c r="AM113" s="18">
        <f t="shared" si="67"/>
        <v>0.82873339893183129</v>
      </c>
      <c r="AN113" s="3">
        <f t="shared" si="68"/>
        <v>10.219264099277979</v>
      </c>
      <c r="AO113" s="3">
        <f t="shared" si="69"/>
        <v>-1.1240755169441314</v>
      </c>
      <c r="AP113" s="3">
        <f t="shared" si="70"/>
        <v>-5.2887618774402654</v>
      </c>
      <c r="AQ113" s="3">
        <f t="shared" si="71"/>
        <v>-12.098867082713824</v>
      </c>
      <c r="AR113" s="3">
        <f t="shared" si="72"/>
        <v>-1.847244828452645</v>
      </c>
      <c r="AS113" s="3">
        <f t="shared" si="73"/>
        <v>4.6561959470826224</v>
      </c>
      <c r="AT113" s="18">
        <f t="shared" si="85"/>
        <v>10.219264099277979</v>
      </c>
      <c r="AU113" s="18">
        <f t="shared" si="86"/>
        <v>10.053782943631134</v>
      </c>
      <c r="AV113" s="18">
        <f t="shared" si="87"/>
        <v>11.41214921515261</v>
      </c>
      <c r="AW113" s="18">
        <f t="shared" si="88"/>
        <v>14.002037758218464</v>
      </c>
      <c r="AX113" s="18">
        <f t="shared" si="89"/>
        <v>16.649071320929309</v>
      </c>
      <c r="AY113" s="18">
        <f t="shared" si="90"/>
        <v>7.6081113734437196</v>
      </c>
      <c r="AZ113" s="18">
        <f t="shared" si="91"/>
        <v>4.9515275695139422</v>
      </c>
      <c r="BA113" t="str">
        <f t="shared" si="92"/>
        <v/>
      </c>
      <c r="BB113" t="str">
        <f t="shared" si="93"/>
        <v>BI-RUI-011LD</v>
      </c>
    </row>
    <row r="114" spans="1:54">
      <c r="A114" s="1">
        <v>320</v>
      </c>
      <c r="B114" t="s">
        <v>36</v>
      </c>
      <c r="C114" t="s">
        <v>54</v>
      </c>
      <c r="E114" s="3">
        <f t="shared" si="102"/>
        <v>70.772508408471154</v>
      </c>
      <c r="F114" s="3">
        <f t="shared" si="97"/>
        <v>72.160933466437257</v>
      </c>
      <c r="G114" s="3">
        <f t="shared" si="98"/>
        <v>64.259206161736103</v>
      </c>
      <c r="H114" s="5">
        <v>70.621233907624116</v>
      </c>
      <c r="I114" s="5">
        <v>69.829058041740041</v>
      </c>
      <c r="J114" s="5">
        <v>63.676114233109693</v>
      </c>
      <c r="K114" s="5">
        <v>70.258334439611829</v>
      </c>
      <c r="L114" s="5">
        <v>71.440338618934376</v>
      </c>
      <c r="M114" s="5">
        <v>61.391362423242057</v>
      </c>
      <c r="N114" s="5">
        <v>70.370948183265654</v>
      </c>
      <c r="O114" s="5">
        <v>71.804473012955114</v>
      </c>
      <c r="P114" s="5">
        <v>63.248371799636658</v>
      </c>
      <c r="Q114" s="5">
        <v>69.956688072286454</v>
      </c>
      <c r="R114" s="5">
        <v>71.946478967940635</v>
      </c>
      <c r="S114" s="5">
        <v>63.391683247868492</v>
      </c>
      <c r="T114" s="5">
        <v>71.383449000515839</v>
      </c>
      <c r="U114" s="5">
        <v>73.724277062496341</v>
      </c>
      <c r="V114" s="5">
        <v>65.598405767707817</v>
      </c>
      <c r="W114" s="5">
        <v>71.598894250676196</v>
      </c>
      <c r="X114" s="5">
        <v>73.886657167985589</v>
      </c>
      <c r="Y114" s="5">
        <v>66.272493772356341</v>
      </c>
      <c r="Z114" s="5">
        <v>70.962932666677972</v>
      </c>
      <c r="AA114" s="5">
        <v>71.049158383285899</v>
      </c>
      <c r="AB114" s="5">
        <v>64.457601588483413</v>
      </c>
      <c r="AC114" s="5">
        <f t="shared" si="103"/>
        <v>6.5133022467350514</v>
      </c>
      <c r="AD114" s="5">
        <f t="shared" si="104"/>
        <v>-1.3884250579661028</v>
      </c>
      <c r="AE114" s="5">
        <f t="shared" si="81"/>
        <v>7.9017273047011543</v>
      </c>
      <c r="AF114" s="3">
        <f t="shared" si="60"/>
        <v>6.945119674514423</v>
      </c>
      <c r="AG114" s="3">
        <f t="shared" si="61"/>
        <v>8.8669720163697718</v>
      </c>
      <c r="AH114" s="3">
        <f t="shared" si="62"/>
        <v>7.1225763836289957</v>
      </c>
      <c r="AI114" s="3">
        <f t="shared" si="63"/>
        <v>6.5650048244179615</v>
      </c>
      <c r="AJ114" s="3">
        <f t="shared" si="64"/>
        <v>5.7850432328080217</v>
      </c>
      <c r="AK114" s="3">
        <f t="shared" si="65"/>
        <v>5.3264004783198544</v>
      </c>
      <c r="AL114" s="3">
        <f t="shared" si="66"/>
        <v>6.5053310781945584</v>
      </c>
      <c r="AM114" s="18">
        <f t="shared" si="67"/>
        <v>0.79217586588407585</v>
      </c>
      <c r="AN114" s="3">
        <f t="shared" si="68"/>
        <v>6.1529438086303472</v>
      </c>
      <c r="AO114" s="3">
        <f t="shared" si="69"/>
        <v>-1.4335248296894605</v>
      </c>
      <c r="AP114" s="3">
        <f t="shared" si="70"/>
        <v>-1.9897908956541812</v>
      </c>
      <c r="AQ114" s="3">
        <f t="shared" si="71"/>
        <v>-2.3408280619805026</v>
      </c>
      <c r="AR114" s="3">
        <f t="shared" si="72"/>
        <v>-2.2877629173093936</v>
      </c>
      <c r="AS114" s="3">
        <f t="shared" si="73"/>
        <v>-8.6225716607927438E-2</v>
      </c>
      <c r="AT114" s="18">
        <f t="shared" si="85"/>
        <v>6.1529438086303472</v>
      </c>
      <c r="AU114" s="18">
        <f t="shared" si="86"/>
        <v>10.048976195692319</v>
      </c>
      <c r="AV114" s="18">
        <f t="shared" si="87"/>
        <v>8.5561012133184562</v>
      </c>
      <c r="AW114" s="18">
        <f t="shared" si="88"/>
        <v>8.5547957200721427</v>
      </c>
      <c r="AX114" s="18">
        <f t="shared" si="89"/>
        <v>8.1258712947885243</v>
      </c>
      <c r="AY114" s="18">
        <f t="shared" si="90"/>
        <v>7.614163395629248</v>
      </c>
      <c r="AZ114" s="18">
        <f t="shared" si="91"/>
        <v>6.5915567948024858</v>
      </c>
      <c r="BA114" t="str">
        <f t="shared" si="92"/>
        <v/>
      </c>
      <c r="BB114" t="str">
        <f t="shared" si="93"/>
        <v>BI-RUI-011LD</v>
      </c>
    </row>
    <row r="115" spans="1:54">
      <c r="A115" s="1">
        <v>71</v>
      </c>
      <c r="B115" t="s">
        <v>37</v>
      </c>
      <c r="C115" t="s">
        <v>54</v>
      </c>
      <c r="E115" s="3">
        <f t="shared" si="102"/>
        <v>76.235649106965724</v>
      </c>
      <c r="F115" s="3">
        <f t="shared" si="97"/>
        <v>78.342770887883162</v>
      </c>
      <c r="G115" s="3">
        <f t="shared" si="98"/>
        <v>72.329190354171601</v>
      </c>
      <c r="H115" s="5">
        <v>73.656758737684783</v>
      </c>
      <c r="I115" s="5">
        <v>76.617489970944689</v>
      </c>
      <c r="J115" s="5">
        <v>72.929413820451458</v>
      </c>
      <c r="K115" s="5">
        <v>75.219239094048703</v>
      </c>
      <c r="L115" s="5">
        <v>76.946340336639793</v>
      </c>
      <c r="M115" s="5">
        <v>70.380485763990535</v>
      </c>
      <c r="N115" s="5">
        <v>74.352084012000248</v>
      </c>
      <c r="O115" s="5">
        <v>74.963889732871834</v>
      </c>
      <c r="P115" s="5">
        <v>70.206330978692307</v>
      </c>
      <c r="Q115" s="5">
        <v>76.686147090244887</v>
      </c>
      <c r="R115" s="5">
        <v>80.107881356535984</v>
      </c>
      <c r="S115" s="5">
        <v>70.985233007462469</v>
      </c>
      <c r="T115" s="5">
        <v>75.572688913357581</v>
      </c>
      <c r="U115" s="5">
        <v>78.045147280738306</v>
      </c>
      <c r="V115" s="5">
        <v>72.996568491074186</v>
      </c>
      <c r="W115" s="5">
        <v>76.768578390401373</v>
      </c>
      <c r="X115" s="5">
        <v>81.643900199047664</v>
      </c>
      <c r="Y115" s="5">
        <v>73.630108458406767</v>
      </c>
      <c r="Z115" s="5">
        <v>79.046115510319709</v>
      </c>
      <c r="AA115" s="5">
        <v>75.899686049468272</v>
      </c>
      <c r="AB115" s="5">
        <v>73.635026875469435</v>
      </c>
      <c r="AC115" s="5">
        <f t="shared" si="103"/>
        <v>3.9064587527941228</v>
      </c>
      <c r="AD115" s="5">
        <f t="shared" si="104"/>
        <v>-2.1071217809174385</v>
      </c>
      <c r="AE115" s="5">
        <f t="shared" si="81"/>
        <v>6.0135805337115613</v>
      </c>
      <c r="AF115" s="3">
        <f t="shared" si="60"/>
        <v>0.7273449172333244</v>
      </c>
      <c r="AG115" s="3">
        <f t="shared" si="61"/>
        <v>4.838753330058168</v>
      </c>
      <c r="AH115" s="3">
        <f t="shared" si="62"/>
        <v>4.1457530333079404</v>
      </c>
      <c r="AI115" s="3">
        <f t="shared" si="63"/>
        <v>5.7009140827824183</v>
      </c>
      <c r="AJ115" s="3">
        <f t="shared" si="64"/>
        <v>2.5761204222833953</v>
      </c>
      <c r="AK115" s="3">
        <f t="shared" si="65"/>
        <v>3.1384699319946066</v>
      </c>
      <c r="AL115" s="3">
        <f t="shared" si="66"/>
        <v>5.4110886348502731</v>
      </c>
      <c r="AM115" s="18">
        <f t="shared" si="67"/>
        <v>-2.9607312332599065</v>
      </c>
      <c r="AN115" s="3">
        <f t="shared" si="68"/>
        <v>3.6880761504932309</v>
      </c>
      <c r="AO115" s="3">
        <f t="shared" si="69"/>
        <v>-0.6118057208715868</v>
      </c>
      <c r="AP115" s="3">
        <f t="shared" si="70"/>
        <v>-3.4217342662910966</v>
      </c>
      <c r="AQ115" s="3">
        <f t="shared" si="71"/>
        <v>-2.4724583673807246</v>
      </c>
      <c r="AR115" s="3">
        <f t="shared" si="72"/>
        <v>-4.8753218086462908</v>
      </c>
      <c r="AS115" s="3">
        <f t="shared" si="73"/>
        <v>3.1464294608514365</v>
      </c>
      <c r="AT115" s="18">
        <f t="shared" si="85"/>
        <v>3.6880761504932309</v>
      </c>
      <c r="AU115" s="18">
        <f t="shared" si="86"/>
        <v>6.5658545726492576</v>
      </c>
      <c r="AV115" s="18">
        <f t="shared" si="87"/>
        <v>4.7575587541795272</v>
      </c>
      <c r="AW115" s="18">
        <f t="shared" si="88"/>
        <v>9.1226483490735149</v>
      </c>
      <c r="AX115" s="18">
        <f t="shared" si="89"/>
        <v>5.0485787896641199</v>
      </c>
      <c r="AY115" s="18">
        <f t="shared" si="90"/>
        <v>8.0137917406408974</v>
      </c>
      <c r="AZ115" s="18">
        <f t="shared" si="91"/>
        <v>2.2646591739988366</v>
      </c>
      <c r="BA115" t="str">
        <f t="shared" si="92"/>
        <v/>
      </c>
      <c r="BB115" t="str">
        <f t="shared" si="93"/>
        <v>BI-RUI-011LD</v>
      </c>
    </row>
    <row r="116" spans="1:54">
      <c r="A116" s="1">
        <v>695</v>
      </c>
      <c r="B116" t="s">
        <v>38</v>
      </c>
      <c r="C116" t="s">
        <v>54</v>
      </c>
      <c r="E116" s="3">
        <f t="shared" si="102"/>
        <v>73.89425475492817</v>
      </c>
      <c r="F116" s="3">
        <f t="shared" si="97"/>
        <v>75.644677321156465</v>
      </c>
      <c r="G116" s="3">
        <f t="shared" si="98"/>
        <v>69.17426620573606</v>
      </c>
      <c r="H116" s="5">
        <v>71.939137608752773</v>
      </c>
      <c r="I116" s="5">
        <v>73.971356431697785</v>
      </c>
      <c r="J116" s="5">
        <v>68.320638561228833</v>
      </c>
      <c r="K116" s="5">
        <v>74.924461782467048</v>
      </c>
      <c r="L116" s="5">
        <v>77.073373126955516</v>
      </c>
      <c r="M116" s="5">
        <v>67.804070499645817</v>
      </c>
      <c r="N116" s="5">
        <v>73.601101586015417</v>
      </c>
      <c r="O116" s="5">
        <v>75.196006888377781</v>
      </c>
      <c r="P116" s="5">
        <v>68.926046384764945</v>
      </c>
      <c r="Q116" s="5">
        <v>73.380149997179089</v>
      </c>
      <c r="R116" s="5">
        <v>75.093446027696444</v>
      </c>
      <c r="S116" s="5">
        <v>66.462629629100661</v>
      </c>
      <c r="T116" s="5">
        <v>74.16298816768979</v>
      </c>
      <c r="U116" s="5">
        <v>76.618803083570882</v>
      </c>
      <c r="V116" s="5">
        <v>69.381516239771329</v>
      </c>
      <c r="W116" s="5">
        <v>74.687507148013339</v>
      </c>
      <c r="X116" s="5">
        <v>77.231245684894162</v>
      </c>
      <c r="Y116" s="5">
        <v>71.40254699917736</v>
      </c>
      <c r="Z116" s="5">
        <v>73.926521298206694</v>
      </c>
      <c r="AA116" s="5">
        <v>72.226182524270428</v>
      </c>
      <c r="AB116" s="5">
        <v>70.142216986871929</v>
      </c>
      <c r="AC116" s="5">
        <f t="shared" si="103"/>
        <v>4.7199885491921094</v>
      </c>
      <c r="AD116" s="5">
        <f t="shared" si="104"/>
        <v>-1.7504225662282948</v>
      </c>
      <c r="AE116" s="5">
        <f t="shared" si="81"/>
        <v>6.4704111154204043</v>
      </c>
      <c r="AF116" s="3">
        <f t="shared" si="60"/>
        <v>3.6184990475239402</v>
      </c>
      <c r="AG116" s="3">
        <f t="shared" si="61"/>
        <v>7.120391282821231</v>
      </c>
      <c r="AH116" s="3">
        <f t="shared" si="62"/>
        <v>4.6750552012504727</v>
      </c>
      <c r="AI116" s="3">
        <f t="shared" si="63"/>
        <v>6.9175203680784279</v>
      </c>
      <c r="AJ116" s="3">
        <f t="shared" si="64"/>
        <v>4.7814719279184601</v>
      </c>
      <c r="AK116" s="3">
        <f t="shared" si="65"/>
        <v>3.2849601488359781</v>
      </c>
      <c r="AL116" s="3">
        <f t="shared" si="66"/>
        <v>3.7843043113347647</v>
      </c>
      <c r="AM116" s="18">
        <f t="shared" si="67"/>
        <v>-2.032218822945012</v>
      </c>
      <c r="AN116" s="3">
        <f t="shared" si="68"/>
        <v>5.6507178704689522</v>
      </c>
      <c r="AO116" s="3">
        <f t="shared" si="69"/>
        <v>-1.5949053023623634</v>
      </c>
      <c r="AP116" s="3">
        <f t="shared" si="70"/>
        <v>-1.7132960305173555</v>
      </c>
      <c r="AQ116" s="3">
        <f t="shared" si="71"/>
        <v>-2.455814915881092</v>
      </c>
      <c r="AR116" s="3">
        <f t="shared" si="72"/>
        <v>-2.5437385368808236</v>
      </c>
      <c r="AS116" s="3">
        <f t="shared" si="73"/>
        <v>1.7003387739362665</v>
      </c>
      <c r="AT116" s="18">
        <f t="shared" si="85"/>
        <v>5.6507178704689522</v>
      </c>
      <c r="AU116" s="18">
        <f t="shared" si="86"/>
        <v>9.269302627309699</v>
      </c>
      <c r="AV116" s="18">
        <f t="shared" si="87"/>
        <v>6.2699605036128361</v>
      </c>
      <c r="AW116" s="18">
        <f t="shared" si="88"/>
        <v>8.6308163985957833</v>
      </c>
      <c r="AX116" s="18">
        <f t="shared" si="89"/>
        <v>7.2372868437995521</v>
      </c>
      <c r="AY116" s="18">
        <f t="shared" si="90"/>
        <v>5.8286986857168017</v>
      </c>
      <c r="AZ116" s="18">
        <f t="shared" si="91"/>
        <v>2.0839655373984982</v>
      </c>
      <c r="BA116" t="str">
        <f t="shared" si="92"/>
        <v/>
      </c>
      <c r="BB116" t="str">
        <f t="shared" si="93"/>
        <v>BI-RUI-011LD</v>
      </c>
    </row>
    <row r="117" spans="1:54">
      <c r="A117" s="1">
        <v>633</v>
      </c>
      <c r="B117" t="s">
        <v>39</v>
      </c>
      <c r="C117" t="s">
        <v>54</v>
      </c>
      <c r="E117" s="3">
        <f t="shared" si="102"/>
        <v>75.120671236778037</v>
      </c>
      <c r="F117" s="3">
        <f t="shared" si="97"/>
        <v>76.289618138311454</v>
      </c>
      <c r="G117" s="3">
        <f t="shared" si="98"/>
        <v>70.09782024631275</v>
      </c>
      <c r="H117" s="5">
        <v>73.612949873509791</v>
      </c>
      <c r="I117" s="5">
        <v>74.791988792381076</v>
      </c>
      <c r="J117" s="5">
        <v>67.841168642165357</v>
      </c>
      <c r="K117" s="5">
        <v>74.465264397554577</v>
      </c>
      <c r="L117" s="5">
        <v>76.672431633019386</v>
      </c>
      <c r="M117" s="5">
        <v>67.625225517558974</v>
      </c>
      <c r="N117" s="5">
        <v>75.172660359988299</v>
      </c>
      <c r="O117" s="5">
        <v>76.374827730188585</v>
      </c>
      <c r="P117" s="5">
        <v>69.526618253292341</v>
      </c>
      <c r="Q117" s="5">
        <v>75.586683213608467</v>
      </c>
      <c r="R117" s="5">
        <v>76.19991711875582</v>
      </c>
      <c r="S117" s="5">
        <v>69.230415834517615</v>
      </c>
      <c r="T117" s="5">
        <v>75.985480388950592</v>
      </c>
      <c r="U117" s="5">
        <v>77.574957574665589</v>
      </c>
      <c r="V117" s="5">
        <v>71.914115823529826</v>
      </c>
      <c r="W117" s="5">
        <v>75.520746895192005</v>
      </c>
      <c r="X117" s="5">
        <v>77.452562554545622</v>
      </c>
      <c r="Y117" s="5">
        <v>71.344993505641753</v>
      </c>
      <c r="Z117" s="5">
        <v>75.082446781603622</v>
      </c>
      <c r="AA117" s="5">
        <v>73.682770323208302</v>
      </c>
      <c r="AB117" s="5">
        <v>71.209542125391621</v>
      </c>
      <c r="AC117" s="5">
        <f t="shared" si="103"/>
        <v>5.0228509904652867</v>
      </c>
      <c r="AD117" s="5">
        <f t="shared" si="104"/>
        <v>-1.1689469015334168</v>
      </c>
      <c r="AE117" s="5">
        <f t="shared" si="81"/>
        <v>6.1917978919987036</v>
      </c>
      <c r="AF117" s="3">
        <f t="shared" si="60"/>
        <v>5.7717812313444341</v>
      </c>
      <c r="AG117" s="3">
        <f t="shared" si="61"/>
        <v>6.8400388799956033</v>
      </c>
      <c r="AH117" s="3">
        <f t="shared" si="62"/>
        <v>5.6460421066959583</v>
      </c>
      <c r="AI117" s="3">
        <f t="shared" si="63"/>
        <v>6.3562673790908519</v>
      </c>
      <c r="AJ117" s="3">
        <f t="shared" si="64"/>
        <v>4.0713645654207653</v>
      </c>
      <c r="AK117" s="3">
        <f t="shared" si="65"/>
        <v>4.1757533895502519</v>
      </c>
      <c r="AL117" s="3">
        <f t="shared" si="66"/>
        <v>3.8729046562120004</v>
      </c>
      <c r="AM117" s="18">
        <f t="shared" si="67"/>
        <v>-1.1790389188712851</v>
      </c>
      <c r="AN117" s="3">
        <f t="shared" si="68"/>
        <v>6.9508201502157192</v>
      </c>
      <c r="AO117" s="3">
        <f t="shared" si="69"/>
        <v>-1.2021673702002857</v>
      </c>
      <c r="AP117" s="3">
        <f t="shared" si="70"/>
        <v>-0.61323390514735365</v>
      </c>
      <c r="AQ117" s="3">
        <f t="shared" si="71"/>
        <v>-1.5894771857149976</v>
      </c>
      <c r="AR117" s="3">
        <f t="shared" si="72"/>
        <v>-1.9318156593536173</v>
      </c>
      <c r="AS117" s="3">
        <f t="shared" si="73"/>
        <v>1.3996764583953194</v>
      </c>
      <c r="AT117" s="18">
        <f t="shared" si="85"/>
        <v>6.9508201502157192</v>
      </c>
      <c r="AU117" s="18">
        <f t="shared" si="86"/>
        <v>9.047206115460412</v>
      </c>
      <c r="AV117" s="18">
        <f t="shared" si="87"/>
        <v>6.848209476896244</v>
      </c>
      <c r="AW117" s="18">
        <f t="shared" si="88"/>
        <v>6.9695012842382056</v>
      </c>
      <c r="AX117" s="18">
        <f t="shared" si="89"/>
        <v>5.6608417511357629</v>
      </c>
      <c r="AY117" s="18">
        <f t="shared" si="90"/>
        <v>6.1075690489038692</v>
      </c>
      <c r="AZ117" s="18">
        <f t="shared" si="91"/>
        <v>2.473228197816681</v>
      </c>
      <c r="BA117" t="str">
        <f t="shared" si="92"/>
        <v/>
      </c>
      <c r="BB117" t="str">
        <f t="shared" si="93"/>
        <v>BI-RUI-011LD</v>
      </c>
    </row>
    <row r="118" spans="1:54">
      <c r="A118" s="1">
        <v>572</v>
      </c>
      <c r="B118" t="s">
        <v>40</v>
      </c>
      <c r="C118" t="s">
        <v>54</v>
      </c>
      <c r="E118" s="3">
        <f t="shared" si="102"/>
        <v>72.118844488305797</v>
      </c>
      <c r="F118" s="3">
        <f t="shared" si="97"/>
        <v>72.534514994215272</v>
      </c>
      <c r="G118" s="3">
        <f t="shared" si="98"/>
        <v>67.113836511071725</v>
      </c>
      <c r="H118" s="5">
        <v>69.85478983148316</v>
      </c>
      <c r="I118" s="5">
        <v>67.757028475413307</v>
      </c>
      <c r="J118" s="5">
        <v>63.175869416829762</v>
      </c>
      <c r="K118" s="5">
        <v>71.051439225468243</v>
      </c>
      <c r="L118" s="5">
        <v>70.197363536174379</v>
      </c>
      <c r="M118" s="5">
        <v>65.414751904524138</v>
      </c>
      <c r="N118" s="5">
        <v>71.015236408339533</v>
      </c>
      <c r="O118" s="5">
        <v>70.54008125858023</v>
      </c>
      <c r="P118" s="5">
        <v>64.132519571336118</v>
      </c>
      <c r="Q118" s="5">
        <v>71.301984819448833</v>
      </c>
      <c r="R118" s="5">
        <v>72.110948679962959</v>
      </c>
      <c r="S118" s="5">
        <v>66.147095878837675</v>
      </c>
      <c r="T118" s="5">
        <v>72.782546745899509</v>
      </c>
      <c r="U118" s="5">
        <v>74.920632703362557</v>
      </c>
      <c r="V118" s="5">
        <v>68.677076153888038</v>
      </c>
      <c r="W118" s="5">
        <v>74.248635111268939</v>
      </c>
      <c r="X118" s="5">
        <v>76.205373187671626</v>
      </c>
      <c r="Y118" s="5">
        <v>69.790471046075055</v>
      </c>
      <c r="Z118" s="5">
        <v>72.989314471216971</v>
      </c>
      <c r="AA118" s="5">
        <v>69.380023632139995</v>
      </c>
      <c r="AB118" s="5">
        <v>68.354980572609222</v>
      </c>
      <c r="AC118" s="5">
        <f t="shared" si="103"/>
        <v>5.0050079772340723</v>
      </c>
      <c r="AD118" s="5">
        <f t="shared" si="104"/>
        <v>-0.41567050590947474</v>
      </c>
      <c r="AE118" s="5">
        <f t="shared" si="81"/>
        <v>5.4206784831435471</v>
      </c>
      <c r="AF118" s="3">
        <f t="shared" si="60"/>
        <v>6.6789204146533976</v>
      </c>
      <c r="AG118" s="3">
        <f t="shared" si="61"/>
        <v>5.6366873209441053</v>
      </c>
      <c r="AH118" s="3">
        <f t="shared" si="62"/>
        <v>6.8827168370034144</v>
      </c>
      <c r="AI118" s="3">
        <f t="shared" si="63"/>
        <v>5.1548889406111584</v>
      </c>
      <c r="AJ118" s="3">
        <f t="shared" si="64"/>
        <v>4.1054705920114714</v>
      </c>
      <c r="AK118" s="3">
        <f t="shared" si="65"/>
        <v>4.4581640651938841</v>
      </c>
      <c r="AL118" s="3">
        <f t="shared" si="66"/>
        <v>4.6343338986077498</v>
      </c>
      <c r="AM118" s="18">
        <f t="shared" si="67"/>
        <v>2.0977613560698529</v>
      </c>
      <c r="AN118" s="3">
        <f t="shared" si="68"/>
        <v>4.5811590585835447</v>
      </c>
      <c r="AO118" s="3">
        <f t="shared" si="69"/>
        <v>0.47515514975930273</v>
      </c>
      <c r="AP118" s="3">
        <f t="shared" si="70"/>
        <v>-0.80896386051412605</v>
      </c>
      <c r="AQ118" s="3">
        <f t="shared" si="71"/>
        <v>-2.1380859574630477</v>
      </c>
      <c r="AR118" s="3">
        <f t="shared" si="72"/>
        <v>-1.9567380764026865</v>
      </c>
      <c r="AS118" s="3">
        <f t="shared" si="73"/>
        <v>3.6092908390769765</v>
      </c>
      <c r="AT118" s="18">
        <f t="shared" si="85"/>
        <v>4.5811590585835447</v>
      </c>
      <c r="AU118" s="18">
        <f t="shared" si="86"/>
        <v>4.7826116316502407</v>
      </c>
      <c r="AV118" s="18">
        <f t="shared" si="87"/>
        <v>6.4075616872441117</v>
      </c>
      <c r="AW118" s="18">
        <f t="shared" si="88"/>
        <v>5.9638528011252845</v>
      </c>
      <c r="AX118" s="18">
        <f t="shared" si="89"/>
        <v>6.2435565494745191</v>
      </c>
      <c r="AY118" s="18">
        <f t="shared" si="90"/>
        <v>6.4149021415965706</v>
      </c>
      <c r="AZ118" s="18">
        <f t="shared" si="91"/>
        <v>1.0250430595307733</v>
      </c>
      <c r="BA118" t="str">
        <f t="shared" si="92"/>
        <v/>
      </c>
      <c r="BB118" t="str">
        <f t="shared" si="93"/>
        <v>BI-RUI-011LD</v>
      </c>
    </row>
    <row r="119" spans="1:54" s="12" customFormat="1" ht="15.75" thickBot="1">
      <c r="A119" s="1">
        <v>134</v>
      </c>
      <c r="B119" s="12" t="s">
        <v>41</v>
      </c>
      <c r="C119" s="12" t="s">
        <v>54</v>
      </c>
      <c r="D119"/>
      <c r="E119" s="3">
        <f t="shared" si="102"/>
        <v>72.627287321476615</v>
      </c>
      <c r="F119" s="3">
        <f t="shared" si="97"/>
        <v>74.087516331519168</v>
      </c>
      <c r="G119" s="3">
        <f t="shared" si="98"/>
        <v>67.322977603190026</v>
      </c>
      <c r="H119" s="5">
        <v>68.986500633563608</v>
      </c>
      <c r="I119" s="5">
        <v>72.791875669919136</v>
      </c>
      <c r="J119" s="5">
        <v>59.316750391115377</v>
      </c>
      <c r="K119" s="5">
        <v>71.350309370113095</v>
      </c>
      <c r="L119" s="5">
        <v>72.747151327835851</v>
      </c>
      <c r="M119" s="5">
        <v>64.386341980304792</v>
      </c>
      <c r="N119" s="5">
        <v>73.258055858467316</v>
      </c>
      <c r="O119" s="5">
        <v>75.08111391031737</v>
      </c>
      <c r="P119" s="5">
        <v>66.192001318813453</v>
      </c>
      <c r="Q119" s="5">
        <v>72.850574113407774</v>
      </c>
      <c r="R119" s="5">
        <v>74.90879435508198</v>
      </c>
      <c r="S119" s="5">
        <v>68.371978067694997</v>
      </c>
      <c r="T119" s="5">
        <v>73.24449691884503</v>
      </c>
      <c r="U119" s="5">
        <v>75.595743098040359</v>
      </c>
      <c r="V119" s="5">
        <v>69.307582098117308</v>
      </c>
      <c r="W119" s="5">
        <v>74.253273806045229</v>
      </c>
      <c r="X119" s="5">
        <v>74.944459610245588</v>
      </c>
      <c r="Y119" s="5">
        <v>68.737734775899341</v>
      </c>
      <c r="Z119" s="5">
        <v>72.655045120265129</v>
      </c>
      <c r="AA119" s="5">
        <v>70.370436851983001</v>
      </c>
      <c r="AB119" s="5">
        <v>68.54473252750627</v>
      </c>
      <c r="AC119" s="5">
        <f>E119-G119</f>
        <v>5.3043097182865893</v>
      </c>
      <c r="AD119" s="5">
        <f>E119-F119</f>
        <v>-1.4602290100425535</v>
      </c>
      <c r="AE119" s="5">
        <f t="shared" si="81"/>
        <v>6.7645387283291427</v>
      </c>
      <c r="AF119" s="3">
        <f t="shared" si="60"/>
        <v>9.6697502424482309</v>
      </c>
      <c r="AG119" s="3">
        <f t="shared" si="61"/>
        <v>6.9639673898083032</v>
      </c>
      <c r="AH119" s="3">
        <f t="shared" si="62"/>
        <v>7.0660545396538623</v>
      </c>
      <c r="AI119" s="3">
        <f t="shared" si="63"/>
        <v>4.4785960457127771</v>
      </c>
      <c r="AJ119" s="3">
        <f t="shared" si="64"/>
        <v>3.936914820727722</v>
      </c>
      <c r="AK119" s="3">
        <f t="shared" si="65"/>
        <v>5.515539030145888</v>
      </c>
      <c r="AL119" s="3">
        <f t="shared" si="66"/>
        <v>4.1103125927588593</v>
      </c>
      <c r="AM119" s="18">
        <f t="shared" si="67"/>
        <v>-3.8053750363555281</v>
      </c>
      <c r="AN119" s="3">
        <f t="shared" si="68"/>
        <v>13.475125278803759</v>
      </c>
      <c r="AO119" s="3">
        <f t="shared" si="69"/>
        <v>-1.8230580518500545</v>
      </c>
      <c r="AP119" s="3">
        <f t="shared" si="70"/>
        <v>-2.0582202416742064</v>
      </c>
      <c r="AQ119" s="3">
        <f t="shared" si="71"/>
        <v>-2.3512461791953285</v>
      </c>
      <c r="AR119" s="3">
        <f t="shared" si="72"/>
        <v>-0.69118580420035869</v>
      </c>
      <c r="AS119" s="3">
        <f t="shared" si="73"/>
        <v>2.2846082682821276</v>
      </c>
      <c r="AT119" s="18">
        <f t="shared" si="85"/>
        <v>13.475125278803759</v>
      </c>
      <c r="AU119" s="18">
        <f t="shared" si="86"/>
        <v>8.3608093475310596</v>
      </c>
      <c r="AV119" s="18">
        <f t="shared" si="87"/>
        <v>8.8891125915039169</v>
      </c>
      <c r="AW119" s="18">
        <f t="shared" si="88"/>
        <v>6.5368162873869835</v>
      </c>
      <c r="AX119" s="18">
        <f t="shared" si="89"/>
        <v>6.2881609999230506</v>
      </c>
      <c r="AY119" s="18">
        <f t="shared" si="90"/>
        <v>6.2067248343462467</v>
      </c>
      <c r="AZ119" s="18">
        <f t="shared" si="91"/>
        <v>1.8257043244767317</v>
      </c>
      <c r="BA119" t="str">
        <f t="shared" si="92"/>
        <v/>
      </c>
      <c r="BB119" t="str">
        <f t="shared" si="93"/>
        <v>BI-RUI-011LD</v>
      </c>
    </row>
    <row r="120" spans="1:54" ht="15.75" thickBot="1">
      <c r="A120" s="21"/>
      <c r="B120" s="22" t="s">
        <v>137</v>
      </c>
      <c r="C120" s="23" t="str">
        <f>C108</f>
        <v>BI-RUI-011LD</v>
      </c>
      <c r="D120" s="23" t="str">
        <f>D108</f>
        <v>Jardines</v>
      </c>
      <c r="E120" s="34" cm="1">
        <f t="array" ref="E120">10*LOG(AVERAGE(10^(E108:E119/10)))</f>
        <v>72.908681565254753</v>
      </c>
      <c r="F120" s="35" cm="1">
        <f t="array" ref="F120">10*LOG(AVERAGE(10^(F108:F119/10)))</f>
        <v>74.48641199986865</v>
      </c>
      <c r="G120" s="36" cm="1">
        <f t="array" ref="G120">10*LOG(AVERAGE(10^(G108:G119/10)))</f>
        <v>67.688628202992206</v>
      </c>
      <c r="H120" s="34" cm="1">
        <f t="array" ref="H120">10*LOG(AVERAGE(10^(H108:H119/10)))</f>
        <v>71.201157248169167</v>
      </c>
      <c r="I120" s="35" cm="1">
        <f t="array" ref="I120">10*LOG(AVERAGE(10^(I108:I119/10)))</f>
        <v>72.034244246956703</v>
      </c>
      <c r="J120" s="36" cm="1">
        <f t="array" ref="J120">10*LOG(AVERAGE(10^(J108:J119/10)))</f>
        <v>66.057278765983853</v>
      </c>
      <c r="K120" s="34" cm="1">
        <f t="array" ref="K120">10*LOG(AVERAGE(10^(K108:K119/10)))</f>
        <v>72.180289675944067</v>
      </c>
      <c r="L120" s="35" cm="1">
        <f t="array" ref="L120">10*LOG(AVERAGE(10^(L108:L119/10)))</f>
        <v>73.245160172475693</v>
      </c>
      <c r="M120" s="36" cm="1">
        <f t="array" ref="M120">10*LOG(AVERAGE(10^(M108:M119/10)))</f>
        <v>65.130588033385152</v>
      </c>
      <c r="N120" s="34" cm="1">
        <f t="array" ref="N120">10*LOG(AVERAGE(10^(N108:N119/10)))</f>
        <v>72.300790402812098</v>
      </c>
      <c r="O120" s="35" cm="1">
        <f t="array" ref="O120">10*LOG(AVERAGE(10^(O108:O119/10)))</f>
        <v>73.377297617160067</v>
      </c>
      <c r="P120" s="36" cm="1">
        <f t="array" ref="P120">10*LOG(AVERAGE(10^(P108:P119/10)))</f>
        <v>66.299262071824458</v>
      </c>
      <c r="Q120" s="34" cm="1">
        <f t="array" ref="Q120">10*LOG(AVERAGE(10^(Q108:Q119/10)))</f>
        <v>72.863086643882781</v>
      </c>
      <c r="R120" s="35" cm="1">
        <f t="array" ref="R120">10*LOG(AVERAGE(10^(R108:R119/10)))</f>
        <v>74.656192688072139</v>
      </c>
      <c r="S120" s="36" cm="1">
        <f t="array" ref="S120">10*LOG(AVERAGE(10^(S108:S119/10)))</f>
        <v>66.952993098154877</v>
      </c>
      <c r="T120" s="34" cm="1">
        <f t="array" ref="T120">10*LOG(AVERAGE(10^(T108:T119/10)))</f>
        <v>73.094947708040038</v>
      </c>
      <c r="U120" s="35" cm="1">
        <f t="array" ref="U120">10*LOG(AVERAGE(10^(U108:U119/10)))</f>
        <v>76.473819587310473</v>
      </c>
      <c r="V120" s="36" cm="1">
        <f t="array" ref="V120">10*LOG(AVERAGE(10^(V108:V119/10)))</f>
        <v>68.744027202208258</v>
      </c>
      <c r="W120" s="34" cm="1">
        <f t="array" ref="W120">10*LOG(AVERAGE(10^(W108:W119/10)))</f>
        <v>74.155532001142831</v>
      </c>
      <c r="X120" s="35" cm="1">
        <f t="array" ref="X120">10*LOG(AVERAGE(10^(X108:X119/10)))</f>
        <v>76.992815520017729</v>
      </c>
      <c r="Y120" s="36" cm="1">
        <f t="array" ref="Y120">10*LOG(AVERAGE(10^(Y108:Y119/10)))</f>
        <v>69.606756492199438</v>
      </c>
      <c r="Z120" s="34" cm="1">
        <f t="array" ref="Z120">10*LOG(AVERAGE(10^(Z108:Z119/10)))</f>
        <v>73.857512250438489</v>
      </c>
      <c r="AA120" s="35" cm="1">
        <f t="array" ref="AA120">10*LOG(AVERAGE(10^(AA108:AA119/10)))</f>
        <v>71.513555535319298</v>
      </c>
      <c r="AB120" s="36" cm="1">
        <f t="array" ref="AB120">10*LOG(AVERAGE(10^(AB108:AB119/10)))</f>
        <v>69.016000362765212</v>
      </c>
      <c r="AC120" s="29">
        <f>E120-G120</f>
        <v>5.2200533622625471</v>
      </c>
      <c r="AD120" s="24">
        <f>E120-F120</f>
        <v>-1.5777304346138976</v>
      </c>
      <c r="AE120" s="24">
        <f t="shared" si="81"/>
        <v>6.7977837968764447</v>
      </c>
      <c r="AF120" s="30">
        <f t="shared" si="60"/>
        <v>5.1438784821853147</v>
      </c>
      <c r="AG120" s="25">
        <f t="shared" si="61"/>
        <v>7.0497016425589152</v>
      </c>
      <c r="AH120" s="25">
        <f t="shared" si="62"/>
        <v>6.0015283309876395</v>
      </c>
      <c r="AI120" s="25">
        <f t="shared" si="63"/>
        <v>5.9100935457279036</v>
      </c>
      <c r="AJ120" s="25">
        <f t="shared" si="64"/>
        <v>4.3509205058317804</v>
      </c>
      <c r="AK120" s="25">
        <f t="shared" si="65"/>
        <v>4.5487755089433932</v>
      </c>
      <c r="AL120" s="31">
        <f t="shared" si="66"/>
        <v>4.8415118876732777</v>
      </c>
      <c r="AM120" s="32">
        <f t="shared" si="67"/>
        <v>-0.833086998787536</v>
      </c>
      <c r="AN120" s="27">
        <f t="shared" si="68"/>
        <v>5.9769654809728507</v>
      </c>
      <c r="AO120" s="27">
        <f t="shared" si="69"/>
        <v>-1.0765072143479699</v>
      </c>
      <c r="AP120" s="27">
        <f t="shared" si="70"/>
        <v>-1.7931060441893578</v>
      </c>
      <c r="AQ120" s="27">
        <f t="shared" si="71"/>
        <v>-3.3788718792704344</v>
      </c>
      <c r="AR120" s="27">
        <f t="shared" si="72"/>
        <v>-2.8372835188748979</v>
      </c>
      <c r="AS120" s="33">
        <f t="shared" si="73"/>
        <v>2.3439567151191909</v>
      </c>
      <c r="AT120" s="27">
        <f t="shared" si="85"/>
        <v>5.9769654809728507</v>
      </c>
      <c r="AU120" s="26">
        <f t="shared" si="86"/>
        <v>8.1145721390905408</v>
      </c>
      <c r="AV120" s="26">
        <f t="shared" si="87"/>
        <v>7.0780355453356094</v>
      </c>
      <c r="AW120" s="26">
        <f t="shared" si="88"/>
        <v>7.7031995899172614</v>
      </c>
      <c r="AX120" s="26">
        <f t="shared" si="89"/>
        <v>7.7297923851022148</v>
      </c>
      <c r="AY120" s="26">
        <f t="shared" si="90"/>
        <v>7.3860590278182912</v>
      </c>
      <c r="AZ120" s="28">
        <f t="shared" si="91"/>
        <v>2.4975551725540868</v>
      </c>
    </row>
    <row r="121" spans="1:54">
      <c r="A121" s="2">
        <v>196</v>
      </c>
      <c r="B121" t="s">
        <v>27</v>
      </c>
      <c r="C121" t="s">
        <v>56</v>
      </c>
      <c r="E121" s="3">
        <f>10*LOG((1/7)*(10^(H121/10)+10^(K121/10)+10^(N121/10)+10^(Q121/10)+10^(T121/10)+10^(W121/10)+10^(Z121/10)))</f>
        <v>66.624589236063741</v>
      </c>
      <c r="F121" s="3">
        <f t="shared" si="97"/>
        <v>66.043254877256686</v>
      </c>
      <c r="G121" s="3">
        <f t="shared" si="98"/>
        <v>59.840691721216032</v>
      </c>
      <c r="H121" s="5">
        <v>65.919192600156862</v>
      </c>
      <c r="I121" s="5">
        <v>63.943515011928383</v>
      </c>
      <c r="J121" s="5">
        <v>54.079161129133922</v>
      </c>
      <c r="K121" s="5">
        <v>65.627425865382079</v>
      </c>
      <c r="L121" s="5">
        <v>62.72662217746074</v>
      </c>
      <c r="M121" s="5">
        <v>59.183910509945733</v>
      </c>
      <c r="N121" s="5">
        <v>65.074847946172596</v>
      </c>
      <c r="O121" s="5">
        <v>64.205476221954953</v>
      </c>
      <c r="P121" s="5">
        <v>56.417480551567152</v>
      </c>
      <c r="Q121" s="5">
        <v>67.153955922983656</v>
      </c>
      <c r="R121" s="5">
        <v>66.822449951443645</v>
      </c>
      <c r="S121" s="5">
        <v>59.043952391694219</v>
      </c>
      <c r="T121" s="5">
        <v>66.028705184704833</v>
      </c>
      <c r="U121" s="5">
        <v>67.186453530718609</v>
      </c>
      <c r="V121" s="5">
        <v>61.157500429613449</v>
      </c>
      <c r="W121" s="5">
        <v>68.996194757843114</v>
      </c>
      <c r="X121" s="5">
        <v>69.881237544636278</v>
      </c>
      <c r="Y121" s="5">
        <v>61.667692510219901</v>
      </c>
      <c r="Z121" s="5">
        <v>66.296751616819435</v>
      </c>
      <c r="AA121" s="5">
        <v>61.420171056263193</v>
      </c>
      <c r="AB121" s="5">
        <v>62.172551462479703</v>
      </c>
      <c r="AC121" s="5">
        <f>E121-G121</f>
        <v>6.783897514847709</v>
      </c>
      <c r="AD121" s="5">
        <f>E121-F121</f>
        <v>0.5813343588070552</v>
      </c>
      <c r="AE121" s="5">
        <f t="shared" si="81"/>
        <v>6.2025631560406538</v>
      </c>
      <c r="AF121" s="3">
        <f t="shared" si="60"/>
        <v>11.84003147102294</v>
      </c>
      <c r="AG121" s="3">
        <f t="shared" si="61"/>
        <v>6.4435153554363467</v>
      </c>
      <c r="AH121" s="3">
        <f t="shared" si="62"/>
        <v>8.6573673946054441</v>
      </c>
      <c r="AI121" s="3">
        <f t="shared" si="63"/>
        <v>8.1100035312894363</v>
      </c>
      <c r="AJ121" s="3">
        <f t="shared" si="64"/>
        <v>4.8712047550913837</v>
      </c>
      <c r="AK121" s="3">
        <f t="shared" si="65"/>
        <v>7.3285022476232129</v>
      </c>
      <c r="AL121" s="3">
        <f t="shared" si="66"/>
        <v>4.1242001543397322</v>
      </c>
      <c r="AM121" s="18">
        <f t="shared" si="67"/>
        <v>1.9756775882284785</v>
      </c>
      <c r="AN121" s="3">
        <f t="shared" si="68"/>
        <v>9.864353882794461</v>
      </c>
      <c r="AO121" s="3">
        <f t="shared" si="69"/>
        <v>0.8693717242176433</v>
      </c>
      <c r="AP121" s="3">
        <f t="shared" si="70"/>
        <v>0.33150597154001105</v>
      </c>
      <c r="AQ121" s="3">
        <f t="shared" si="71"/>
        <v>-1.1577483460137756</v>
      </c>
      <c r="AR121" s="3">
        <f t="shared" si="72"/>
        <v>-0.88504278679316428</v>
      </c>
      <c r="AS121" s="3">
        <f t="shared" si="73"/>
        <v>4.876580560556242</v>
      </c>
      <c r="AT121" s="18">
        <f t="shared" si="85"/>
        <v>9.864353882794461</v>
      </c>
      <c r="AU121" s="18">
        <f t="shared" si="86"/>
        <v>3.5427116675150074</v>
      </c>
      <c r="AV121" s="18">
        <f t="shared" si="87"/>
        <v>7.7879956703878008</v>
      </c>
      <c r="AW121" s="18">
        <f t="shared" si="88"/>
        <v>7.7784975597494252</v>
      </c>
      <c r="AX121" s="18">
        <f t="shared" si="89"/>
        <v>6.0289531011051594</v>
      </c>
      <c r="AY121" s="18">
        <f t="shared" si="90"/>
        <v>8.2135450344163772</v>
      </c>
      <c r="AZ121" s="18">
        <f t="shared" si="91"/>
        <v>-0.75238040621650981</v>
      </c>
      <c r="BA121" t="str">
        <f t="shared" si="92"/>
        <v/>
      </c>
      <c r="BB121" t="b">
        <f t="shared" si="93"/>
        <v>0</v>
      </c>
    </row>
    <row r="122" spans="1:54">
      <c r="A122" s="1">
        <v>259</v>
      </c>
      <c r="B122" t="s">
        <v>30</v>
      </c>
      <c r="C122" t="s">
        <v>56</v>
      </c>
      <c r="E122" s="3">
        <f t="shared" ref="E122:E132" si="105">10*LOG((1/7)*(10^(H122/10)+10^(K122/10)+10^(N122/10)+10^(Q122/10)+10^(T122/10)+10^(W122/10)+10^(Z122/10)))</f>
        <v>67.134229962889961</v>
      </c>
      <c r="F122" s="3">
        <f t="shared" si="97"/>
        <v>67.104958538888312</v>
      </c>
      <c r="G122" s="3">
        <f t="shared" si="98"/>
        <v>60.463943522399084</v>
      </c>
      <c r="H122" s="5">
        <v>66.457177547939267</v>
      </c>
      <c r="I122" s="5">
        <v>62.469093695116698</v>
      </c>
      <c r="J122" s="5">
        <v>55.812081856658757</v>
      </c>
      <c r="K122" s="5">
        <v>66.988664519307704</v>
      </c>
      <c r="L122" s="5">
        <v>63.176520518720942</v>
      </c>
      <c r="M122" s="5">
        <v>52.143838439882103</v>
      </c>
      <c r="N122" s="5">
        <v>65.677086659242448</v>
      </c>
      <c r="O122" s="5">
        <v>62.636271465278718</v>
      </c>
      <c r="P122" s="5">
        <v>55.305406439956251</v>
      </c>
      <c r="Q122" s="5">
        <v>65.851501581744699</v>
      </c>
      <c r="R122" s="5">
        <v>65.12962591302643</v>
      </c>
      <c r="S122" s="5">
        <v>57.168578722683428</v>
      </c>
      <c r="T122" s="5">
        <v>67.136191339735561</v>
      </c>
      <c r="U122" s="5">
        <v>69.221653486234501</v>
      </c>
      <c r="V122" s="5">
        <v>60.318286206963343</v>
      </c>
      <c r="W122" s="5">
        <v>69.421741344071776</v>
      </c>
      <c r="X122" s="5">
        <v>72.455891266580963</v>
      </c>
      <c r="Y122" s="5">
        <v>64.577395693899035</v>
      </c>
      <c r="Z122" s="5">
        <v>67.238354634118181</v>
      </c>
      <c r="AA122" s="5">
        <v>60.179715722794263</v>
      </c>
      <c r="AB122" s="5">
        <v>63.871630552970402</v>
      </c>
      <c r="AC122" s="5">
        <f t="shared" ref="AC122:AC131" si="106">E122-G122</f>
        <v>6.6702864404908766</v>
      </c>
      <c r="AD122" s="5">
        <f t="shared" ref="AD122:AD131" si="107">E122-F122</f>
        <v>2.9271424001649393E-2</v>
      </c>
      <c r="AE122" s="5">
        <f t="shared" si="81"/>
        <v>6.6410150164892272</v>
      </c>
      <c r="AF122" s="3">
        <f t="shared" si="60"/>
        <v>10.64509569128051</v>
      </c>
      <c r="AG122" s="3">
        <f t="shared" si="61"/>
        <v>14.844826079425602</v>
      </c>
      <c r="AH122" s="3">
        <f t="shared" si="62"/>
        <v>10.371680219286198</v>
      </c>
      <c r="AI122" s="3">
        <f t="shared" si="63"/>
        <v>8.6829228590612715</v>
      </c>
      <c r="AJ122" s="3">
        <f t="shared" si="64"/>
        <v>6.8179051327722178</v>
      </c>
      <c r="AK122" s="3">
        <f t="shared" si="65"/>
        <v>4.8443456501727411</v>
      </c>
      <c r="AL122" s="3">
        <f t="shared" si="66"/>
        <v>3.3667240811477797</v>
      </c>
      <c r="AM122" s="18">
        <f t="shared" si="67"/>
        <v>3.9880838528225695</v>
      </c>
      <c r="AN122" s="3">
        <f t="shared" si="68"/>
        <v>6.6570118384579402</v>
      </c>
      <c r="AO122" s="3">
        <f t="shared" si="69"/>
        <v>3.0408151939637307</v>
      </c>
      <c r="AP122" s="3">
        <f t="shared" si="70"/>
        <v>0.72187566871826903</v>
      </c>
      <c r="AQ122" s="3">
        <f t="shared" si="71"/>
        <v>-2.0854621464989407</v>
      </c>
      <c r="AR122" s="3">
        <f t="shared" si="72"/>
        <v>-3.0341499225091866</v>
      </c>
      <c r="AS122" s="3">
        <f t="shared" si="73"/>
        <v>7.0586389113239179</v>
      </c>
      <c r="AT122" s="18">
        <f t="shared" si="85"/>
        <v>6.6570118384579402</v>
      </c>
      <c r="AU122" s="18">
        <f t="shared" si="86"/>
        <v>11.032682078838839</v>
      </c>
      <c r="AV122" s="18">
        <f t="shared" si="87"/>
        <v>7.330865025322467</v>
      </c>
      <c r="AW122" s="18">
        <f t="shared" si="88"/>
        <v>7.9610471903430025</v>
      </c>
      <c r="AX122" s="18">
        <f t="shared" si="89"/>
        <v>8.9033672792711585</v>
      </c>
      <c r="AY122" s="18">
        <f t="shared" si="90"/>
        <v>7.8784955726819277</v>
      </c>
      <c r="AZ122" s="18">
        <f t="shared" si="91"/>
        <v>-3.6919148301761382</v>
      </c>
      <c r="BA122" t="str">
        <f t="shared" si="92"/>
        <v/>
      </c>
      <c r="BB122" t="b">
        <f t="shared" si="93"/>
        <v>0</v>
      </c>
    </row>
    <row r="123" spans="1:54">
      <c r="A123" s="1">
        <v>447</v>
      </c>
      <c r="B123" t="s">
        <v>32</v>
      </c>
      <c r="C123" t="s">
        <v>56</v>
      </c>
      <c r="E123" s="3">
        <f t="shared" si="105"/>
        <v>67.073085559154904</v>
      </c>
      <c r="F123" s="3">
        <f t="shared" si="97"/>
        <v>67.032509435938408</v>
      </c>
      <c r="G123" s="3">
        <f t="shared" si="98"/>
        <v>60.119478876593547</v>
      </c>
      <c r="H123" s="5">
        <v>66.995734000213361</v>
      </c>
      <c r="I123" s="5">
        <v>63.022669702378991</v>
      </c>
      <c r="J123" s="5">
        <v>54.177536214825302</v>
      </c>
      <c r="K123" s="5">
        <v>65.743317545570662</v>
      </c>
      <c r="L123" s="5">
        <v>64.866314786306674</v>
      </c>
      <c r="M123" s="5">
        <v>57.814722332058281</v>
      </c>
      <c r="N123" s="5">
        <v>65.793880822753991</v>
      </c>
      <c r="O123" s="5">
        <v>64.366924025918891</v>
      </c>
      <c r="P123" s="5">
        <v>59.531916832190923</v>
      </c>
      <c r="Q123" s="5">
        <v>67.54065419426523</v>
      </c>
      <c r="R123" s="5">
        <v>66.125468766677869</v>
      </c>
      <c r="S123" s="5">
        <v>58.466514773487333</v>
      </c>
      <c r="T123" s="5">
        <v>66.623194008883317</v>
      </c>
      <c r="U123" s="5">
        <v>69.426226492631173</v>
      </c>
      <c r="V123" s="5">
        <v>61.278790741502853</v>
      </c>
      <c r="W123" s="5">
        <v>68.70528475988354</v>
      </c>
      <c r="X123" s="5">
        <v>71.29712581200198</v>
      </c>
      <c r="Y123" s="5">
        <v>62.885267066807778</v>
      </c>
      <c r="Z123" s="5">
        <v>67.346897970951318</v>
      </c>
      <c r="AA123" s="5">
        <v>60.793239258113267</v>
      </c>
      <c r="AB123" s="5">
        <v>61.592691979108388</v>
      </c>
      <c r="AC123" s="5">
        <f t="shared" si="106"/>
        <v>6.9536066825613574</v>
      </c>
      <c r="AD123" s="5">
        <f t="shared" si="107"/>
        <v>4.0576123216496285E-2</v>
      </c>
      <c r="AE123" s="5">
        <f t="shared" si="81"/>
        <v>6.9130305593448611</v>
      </c>
      <c r="AF123" s="3">
        <f t="shared" si="60"/>
        <v>12.818197785388058</v>
      </c>
      <c r="AG123" s="3">
        <f t="shared" si="61"/>
        <v>7.9285952135123807</v>
      </c>
      <c r="AH123" s="3">
        <f t="shared" si="62"/>
        <v>6.2619639905630677</v>
      </c>
      <c r="AI123" s="3">
        <f t="shared" si="63"/>
        <v>9.0741394207778967</v>
      </c>
      <c r="AJ123" s="3">
        <f t="shared" si="64"/>
        <v>5.3444032673804642</v>
      </c>
      <c r="AK123" s="3">
        <f t="shared" si="65"/>
        <v>5.8200176930757621</v>
      </c>
      <c r="AL123" s="3">
        <f t="shared" si="66"/>
        <v>5.7542059918429302</v>
      </c>
      <c r="AM123" s="18">
        <f t="shared" si="67"/>
        <v>3.9730642978343695</v>
      </c>
      <c r="AN123" s="3">
        <f t="shared" si="68"/>
        <v>8.8451334875536887</v>
      </c>
      <c r="AO123" s="3">
        <f t="shared" si="69"/>
        <v>1.4269567968350998</v>
      </c>
      <c r="AP123" s="3">
        <f t="shared" si="70"/>
        <v>1.4151854275873603</v>
      </c>
      <c r="AQ123" s="3">
        <f t="shared" si="71"/>
        <v>-2.803032483747856</v>
      </c>
      <c r="AR123" s="3">
        <f t="shared" si="72"/>
        <v>-2.5918410521184398</v>
      </c>
      <c r="AS123" s="3">
        <f t="shared" si="73"/>
        <v>6.5536587128380503</v>
      </c>
      <c r="AT123" s="18">
        <f t="shared" si="85"/>
        <v>8.8451334875536887</v>
      </c>
      <c r="AU123" s="18">
        <f t="shared" si="86"/>
        <v>7.051592454248393</v>
      </c>
      <c r="AV123" s="18">
        <f t="shared" si="87"/>
        <v>4.8350071937279679</v>
      </c>
      <c r="AW123" s="18">
        <f t="shared" si="88"/>
        <v>7.6589539931905364</v>
      </c>
      <c r="AX123" s="18">
        <f t="shared" si="89"/>
        <v>8.1474357511283202</v>
      </c>
      <c r="AY123" s="18">
        <f t="shared" si="90"/>
        <v>8.411858745194202</v>
      </c>
      <c r="AZ123" s="18">
        <f t="shared" si="91"/>
        <v>-0.7994527209951201</v>
      </c>
      <c r="BA123" t="str">
        <f t="shared" si="92"/>
        <v/>
      </c>
      <c r="BB123" t="b">
        <f t="shared" si="93"/>
        <v>0</v>
      </c>
    </row>
    <row r="124" spans="1:54">
      <c r="A124" s="1">
        <v>9</v>
      </c>
      <c r="B124" t="s">
        <v>33</v>
      </c>
      <c r="C124" t="s">
        <v>56</v>
      </c>
      <c r="E124" s="3">
        <f t="shared" si="105"/>
        <v>66.801909506586924</v>
      </c>
      <c r="F124" s="3">
        <f t="shared" si="97"/>
        <v>67.997297559065842</v>
      </c>
      <c r="G124" s="3">
        <f t="shared" si="98"/>
        <v>60.218370520986689</v>
      </c>
      <c r="H124" s="5">
        <v>66.277210554390024</v>
      </c>
      <c r="I124" s="5">
        <v>64.121849439546907</v>
      </c>
      <c r="J124" s="5">
        <v>57.538694856434887</v>
      </c>
      <c r="K124" s="5">
        <v>66.20082240422505</v>
      </c>
      <c r="L124" s="5">
        <v>64.734131528066314</v>
      </c>
      <c r="M124" s="5">
        <v>58.675990922562811</v>
      </c>
      <c r="N124" s="5">
        <v>65.515162432597947</v>
      </c>
      <c r="O124" s="5">
        <v>65.336596839575975</v>
      </c>
      <c r="P124" s="5">
        <v>56.620397970226449</v>
      </c>
      <c r="Q124" s="5">
        <v>66.597962280998232</v>
      </c>
      <c r="R124" s="5">
        <v>68.097303837521707</v>
      </c>
      <c r="S124" s="5">
        <v>58.331742508774838</v>
      </c>
      <c r="T124" s="5">
        <v>67.080054084644786</v>
      </c>
      <c r="U124" s="5">
        <v>68.989155466015418</v>
      </c>
      <c r="V124" s="5">
        <v>61.429146889926763</v>
      </c>
      <c r="W124" s="5">
        <v>68.291535297812288</v>
      </c>
      <c r="X124" s="5">
        <v>72.712037188588639</v>
      </c>
      <c r="Y124" s="5">
        <v>63.78221130269015</v>
      </c>
      <c r="Z124" s="5">
        <v>67.095945960940639</v>
      </c>
      <c r="AA124" s="5">
        <v>63.255172625733763</v>
      </c>
      <c r="AB124" s="5">
        <v>60.559069782274847</v>
      </c>
      <c r="AC124" s="5">
        <f t="shared" si="106"/>
        <v>6.5835389856002351</v>
      </c>
      <c r="AD124" s="5">
        <f t="shared" si="107"/>
        <v>-1.1953880524789184</v>
      </c>
      <c r="AE124" s="5">
        <f t="shared" si="81"/>
        <v>7.7789270380791535</v>
      </c>
      <c r="AF124" s="3">
        <f t="shared" si="60"/>
        <v>8.7385156979551368</v>
      </c>
      <c r="AG124" s="3">
        <f t="shared" si="61"/>
        <v>7.5248314816622397</v>
      </c>
      <c r="AH124" s="3">
        <f t="shared" si="62"/>
        <v>8.8947644623714979</v>
      </c>
      <c r="AI124" s="3">
        <f t="shared" si="63"/>
        <v>8.2662197722233941</v>
      </c>
      <c r="AJ124" s="3">
        <f t="shared" si="64"/>
        <v>5.6509071947180232</v>
      </c>
      <c r="AK124" s="3">
        <f t="shared" si="65"/>
        <v>4.5093239951221378</v>
      </c>
      <c r="AL124" s="3">
        <f t="shared" si="66"/>
        <v>6.5368761786657927</v>
      </c>
      <c r="AM124" s="18">
        <f t="shared" si="67"/>
        <v>2.1553611148431173</v>
      </c>
      <c r="AN124" s="3">
        <f t="shared" si="68"/>
        <v>6.5831545831120195</v>
      </c>
      <c r="AO124" s="3">
        <f t="shared" si="69"/>
        <v>0.17856559302197184</v>
      </c>
      <c r="AP124" s="3">
        <f t="shared" si="70"/>
        <v>-1.4993415565234756</v>
      </c>
      <c r="AQ124" s="3">
        <f t="shared" si="71"/>
        <v>-1.9091013813706326</v>
      </c>
      <c r="AR124" s="3">
        <f t="shared" si="72"/>
        <v>-4.4205018907763503</v>
      </c>
      <c r="AS124" s="3">
        <f t="shared" si="73"/>
        <v>3.840773335206876</v>
      </c>
      <c r="AT124" s="18">
        <f t="shared" si="85"/>
        <v>6.5831545831120195</v>
      </c>
      <c r="AU124" s="18">
        <f t="shared" si="86"/>
        <v>6.0581406055035032</v>
      </c>
      <c r="AV124" s="18">
        <f t="shared" si="87"/>
        <v>8.716198869349526</v>
      </c>
      <c r="AW124" s="18">
        <f t="shared" si="88"/>
        <v>9.7655613287468697</v>
      </c>
      <c r="AX124" s="18">
        <f t="shared" si="89"/>
        <v>7.5600085760886557</v>
      </c>
      <c r="AY124" s="18">
        <f t="shared" si="90"/>
        <v>8.929825885898488</v>
      </c>
      <c r="AZ124" s="18">
        <f t="shared" si="91"/>
        <v>2.6961028434589167</v>
      </c>
      <c r="BA124" t="str">
        <f t="shared" si="92"/>
        <v/>
      </c>
      <c r="BB124" t="b">
        <f t="shared" si="93"/>
        <v>0</v>
      </c>
    </row>
    <row r="125" spans="1:54">
      <c r="A125" s="1">
        <v>510</v>
      </c>
      <c r="B125" t="s">
        <v>34</v>
      </c>
      <c r="C125" t="s">
        <v>56</v>
      </c>
      <c r="E125" s="3">
        <f t="shared" si="105"/>
        <v>67.222023359649668</v>
      </c>
      <c r="F125" s="3">
        <f t="shared" si="97"/>
        <v>67.35666213403492</v>
      </c>
      <c r="G125" s="3">
        <f t="shared" si="98"/>
        <v>60.376255143177595</v>
      </c>
      <c r="H125" s="5">
        <v>66.914847221968415</v>
      </c>
      <c r="I125" s="5">
        <v>63.603546337758431</v>
      </c>
      <c r="J125" s="5">
        <v>57.133252651721733</v>
      </c>
      <c r="K125" s="5">
        <v>65.56102657050161</v>
      </c>
      <c r="L125" s="5">
        <v>64.399923168208574</v>
      </c>
      <c r="M125" s="5">
        <v>55.894943212482097</v>
      </c>
      <c r="N125" s="5">
        <v>66.021061778986279</v>
      </c>
      <c r="O125" s="5">
        <v>65.211142299735428</v>
      </c>
      <c r="P125" s="5">
        <v>55.471484262137338</v>
      </c>
      <c r="Q125" s="5">
        <v>67.249314075812364</v>
      </c>
      <c r="R125" s="5">
        <v>67.854580817247012</v>
      </c>
      <c r="S125" s="5">
        <v>57.541234777045069</v>
      </c>
      <c r="T125" s="5">
        <v>67.400837581091139</v>
      </c>
      <c r="U125" s="5">
        <v>69.662714976751928</v>
      </c>
      <c r="V125" s="5">
        <v>62.242189065665897</v>
      </c>
      <c r="W125" s="5">
        <v>69.002015838637433</v>
      </c>
      <c r="X125" s="5">
        <v>70.880369140435278</v>
      </c>
      <c r="Y125" s="5">
        <v>64.212697590577164</v>
      </c>
      <c r="Z125" s="5">
        <v>67.52702367688758</v>
      </c>
      <c r="AA125" s="5">
        <v>63.258023319343273</v>
      </c>
      <c r="AB125" s="5">
        <v>61.743934648773212</v>
      </c>
      <c r="AC125" s="5">
        <f t="shared" si="106"/>
        <v>6.8457682164720737</v>
      </c>
      <c r="AD125" s="5">
        <f t="shared" si="107"/>
        <v>-0.13463877438525174</v>
      </c>
      <c r="AE125" s="5">
        <f t="shared" si="81"/>
        <v>6.9804069908573254</v>
      </c>
      <c r="AF125" s="3">
        <f t="shared" si="60"/>
        <v>9.781594570246682</v>
      </c>
      <c r="AG125" s="3">
        <f t="shared" si="61"/>
        <v>9.6660833580195131</v>
      </c>
      <c r="AH125" s="3">
        <f t="shared" si="62"/>
        <v>10.549577516848942</v>
      </c>
      <c r="AI125" s="3">
        <f t="shared" si="63"/>
        <v>9.708079298767295</v>
      </c>
      <c r="AJ125" s="3">
        <f t="shared" si="64"/>
        <v>5.1586485154252415</v>
      </c>
      <c r="AK125" s="3">
        <f t="shared" si="65"/>
        <v>4.789318248060269</v>
      </c>
      <c r="AL125" s="3">
        <f t="shared" si="66"/>
        <v>5.7830890281143681</v>
      </c>
      <c r="AM125" s="18">
        <f t="shared" si="67"/>
        <v>3.3113008842099845</v>
      </c>
      <c r="AN125" s="3">
        <f t="shared" si="68"/>
        <v>6.4702936860366975</v>
      </c>
      <c r="AO125" s="3">
        <f t="shared" si="69"/>
        <v>0.80991947925085128</v>
      </c>
      <c r="AP125" s="3">
        <f t="shared" si="70"/>
        <v>-0.60526674143464732</v>
      </c>
      <c r="AQ125" s="3">
        <f t="shared" si="71"/>
        <v>-2.2618773956607896</v>
      </c>
      <c r="AR125" s="3">
        <f t="shared" si="72"/>
        <v>-1.8783533017978442</v>
      </c>
      <c r="AS125" s="3">
        <f t="shared" si="73"/>
        <v>4.2690003575443072</v>
      </c>
      <c r="AT125" s="18">
        <f t="shared" si="85"/>
        <v>6.4702936860366975</v>
      </c>
      <c r="AU125" s="18">
        <f t="shared" si="86"/>
        <v>8.5049799557264762</v>
      </c>
      <c r="AV125" s="18">
        <f t="shared" si="87"/>
        <v>9.7396580375980903</v>
      </c>
      <c r="AW125" s="18">
        <f t="shared" si="88"/>
        <v>10.313346040201942</v>
      </c>
      <c r="AX125" s="18">
        <f t="shared" si="89"/>
        <v>7.4205259110860311</v>
      </c>
      <c r="AY125" s="18">
        <f t="shared" si="90"/>
        <v>6.6676715498581132</v>
      </c>
      <c r="AZ125" s="18">
        <f t="shared" si="91"/>
        <v>1.5140886705700609</v>
      </c>
      <c r="BA125" t="str">
        <f t="shared" si="92"/>
        <v/>
      </c>
      <c r="BB125" t="b">
        <f t="shared" si="93"/>
        <v>0</v>
      </c>
    </row>
    <row r="126" spans="1:54">
      <c r="A126" s="1">
        <v>384</v>
      </c>
      <c r="B126" t="s">
        <v>35</v>
      </c>
      <c r="C126" t="s">
        <v>56</v>
      </c>
      <c r="E126" s="3">
        <f t="shared" si="105"/>
        <v>68.078193985791387</v>
      </c>
      <c r="F126" s="3">
        <f t="shared" si="97"/>
        <v>68.245654373303282</v>
      </c>
      <c r="G126" s="3">
        <f t="shared" si="98"/>
        <v>60.910712710064004</v>
      </c>
      <c r="H126" s="5">
        <v>68.885151104760382</v>
      </c>
      <c r="I126" s="5">
        <v>64.198119904173311</v>
      </c>
      <c r="J126" s="5">
        <v>54.084691771830123</v>
      </c>
      <c r="K126" s="5">
        <v>68.310910902073672</v>
      </c>
      <c r="L126" s="5">
        <v>66.070220860733784</v>
      </c>
      <c r="M126" s="5">
        <v>57.372605279414842</v>
      </c>
      <c r="N126" s="5">
        <v>66.170206530210322</v>
      </c>
      <c r="O126" s="5">
        <v>65.949127904089949</v>
      </c>
      <c r="P126" s="5">
        <v>58.546745723425353</v>
      </c>
      <c r="Q126" s="5">
        <v>66.783929024076201</v>
      </c>
      <c r="R126" s="5">
        <v>69.202139915361442</v>
      </c>
      <c r="S126" s="5">
        <v>58.682424239215067</v>
      </c>
      <c r="T126" s="5">
        <v>67.928718893970881</v>
      </c>
      <c r="U126" s="5">
        <v>71.663853715522563</v>
      </c>
      <c r="V126" s="5">
        <v>63.219227343423228</v>
      </c>
      <c r="W126" s="5">
        <v>69.651702260076092</v>
      </c>
      <c r="X126" s="5">
        <v>70.656841213022631</v>
      </c>
      <c r="Y126" s="5">
        <v>64.55132453990835</v>
      </c>
      <c r="Z126" s="5">
        <v>67.860850921436679</v>
      </c>
      <c r="AA126" s="5">
        <v>61.773800101546442</v>
      </c>
      <c r="AB126" s="5">
        <v>61.542877088310362</v>
      </c>
      <c r="AC126" s="5">
        <f t="shared" si="106"/>
        <v>7.1674812757273827</v>
      </c>
      <c r="AD126" s="5">
        <f t="shared" si="107"/>
        <v>-0.16746038751189474</v>
      </c>
      <c r="AE126" s="5">
        <f t="shared" si="81"/>
        <v>7.3349416632392774</v>
      </c>
      <c r="AF126" s="3">
        <f t="shared" si="60"/>
        <v>14.800459332930259</v>
      </c>
      <c r="AG126" s="3">
        <f t="shared" si="61"/>
        <v>10.938305622658831</v>
      </c>
      <c r="AH126" s="3">
        <f t="shared" si="62"/>
        <v>7.6234608067849692</v>
      </c>
      <c r="AI126" s="3">
        <f t="shared" si="63"/>
        <v>8.1015047848611346</v>
      </c>
      <c r="AJ126" s="3">
        <f t="shared" si="64"/>
        <v>4.7094915505476536</v>
      </c>
      <c r="AK126" s="3">
        <f t="shared" si="65"/>
        <v>5.1003777201677423</v>
      </c>
      <c r="AL126" s="3">
        <f t="shared" si="66"/>
        <v>6.3179738331263167</v>
      </c>
      <c r="AM126" s="18">
        <f t="shared" si="67"/>
        <v>4.6870312005870716</v>
      </c>
      <c r="AN126" s="3">
        <f t="shared" si="68"/>
        <v>10.113428132343188</v>
      </c>
      <c r="AO126" s="3">
        <f t="shared" si="69"/>
        <v>0.22107862612037366</v>
      </c>
      <c r="AP126" s="3">
        <f t="shared" si="70"/>
        <v>-2.4182108912852414</v>
      </c>
      <c r="AQ126" s="3">
        <f t="shared" si="71"/>
        <v>-3.7351348215516822</v>
      </c>
      <c r="AR126" s="3">
        <f t="shared" si="72"/>
        <v>-1.0051389529465382</v>
      </c>
      <c r="AS126" s="3">
        <f t="shared" si="73"/>
        <v>6.0870508198902371</v>
      </c>
      <c r="AT126" s="18">
        <f t="shared" si="85"/>
        <v>10.113428132343188</v>
      </c>
      <c r="AU126" s="18">
        <f t="shared" si="86"/>
        <v>8.6976155813189422</v>
      </c>
      <c r="AV126" s="18">
        <f t="shared" si="87"/>
        <v>7.4023821806645955</v>
      </c>
      <c r="AW126" s="18">
        <f t="shared" si="88"/>
        <v>10.519715676146376</v>
      </c>
      <c r="AX126" s="18">
        <f t="shared" si="89"/>
        <v>8.4446263720993358</v>
      </c>
      <c r="AY126" s="18">
        <f t="shared" si="90"/>
        <v>6.1055166731142805</v>
      </c>
      <c r="AZ126" s="18">
        <f t="shared" si="91"/>
        <v>0.23092301323607956</v>
      </c>
      <c r="BA126" t="str">
        <f t="shared" si="92"/>
        <v/>
      </c>
      <c r="BB126" t="b">
        <f t="shared" si="93"/>
        <v>0</v>
      </c>
    </row>
    <row r="127" spans="1:54">
      <c r="A127" s="1">
        <v>321</v>
      </c>
      <c r="B127" t="s">
        <v>36</v>
      </c>
      <c r="C127" t="s">
        <v>56</v>
      </c>
      <c r="E127" s="3">
        <f t="shared" si="105"/>
        <v>67.044010942358355</v>
      </c>
      <c r="F127" s="3">
        <f t="shared" si="97"/>
        <v>67.584420506212638</v>
      </c>
      <c r="G127" s="3">
        <f t="shared" si="98"/>
        <v>60.430300902605111</v>
      </c>
      <c r="H127" s="5">
        <v>66.3081757512184</v>
      </c>
      <c r="I127" s="5">
        <v>65.707754709128125</v>
      </c>
      <c r="J127" s="5">
        <v>59.374820299673992</v>
      </c>
      <c r="K127" s="5">
        <v>66.423737161996115</v>
      </c>
      <c r="L127" s="5">
        <v>66.934669275123753</v>
      </c>
      <c r="M127" s="5">
        <v>56.99199536164695</v>
      </c>
      <c r="N127" s="5">
        <v>67.24178723318785</v>
      </c>
      <c r="O127" s="5">
        <v>66.477705836198339</v>
      </c>
      <c r="P127" s="5">
        <v>58.179476835444717</v>
      </c>
      <c r="Q127" s="5">
        <v>67.128246618725569</v>
      </c>
      <c r="R127" s="5">
        <v>67.341142345756055</v>
      </c>
      <c r="S127" s="5">
        <v>58.726268754511374</v>
      </c>
      <c r="T127" s="5">
        <v>66.876542361083509</v>
      </c>
      <c r="U127" s="5">
        <v>69.553414170108056</v>
      </c>
      <c r="V127" s="5">
        <v>61.844434919810823</v>
      </c>
      <c r="W127" s="5">
        <v>68.088225634755901</v>
      </c>
      <c r="X127" s="5">
        <v>69.993860984468711</v>
      </c>
      <c r="Y127" s="5">
        <v>63.198654792858761</v>
      </c>
      <c r="Z127" s="5">
        <v>66.995053144709786</v>
      </c>
      <c r="AA127" s="5">
        <v>64.1554820690599</v>
      </c>
      <c r="AB127" s="5">
        <v>61.276653955672273</v>
      </c>
      <c r="AC127" s="5">
        <f t="shared" si="106"/>
        <v>6.6137100397532436</v>
      </c>
      <c r="AD127" s="5">
        <f t="shared" si="107"/>
        <v>-0.54040956385428274</v>
      </c>
      <c r="AE127" s="5">
        <f t="shared" si="81"/>
        <v>7.1541196036075263</v>
      </c>
      <c r="AF127" s="3">
        <f t="shared" si="60"/>
        <v>6.9333554515444078</v>
      </c>
      <c r="AG127" s="3">
        <f t="shared" si="61"/>
        <v>9.4317418003491653</v>
      </c>
      <c r="AH127" s="3">
        <f t="shared" si="62"/>
        <v>9.0623103977431327</v>
      </c>
      <c r="AI127" s="3">
        <f t="shared" si="63"/>
        <v>8.4019778642141958</v>
      </c>
      <c r="AJ127" s="3">
        <f t="shared" si="64"/>
        <v>5.0321074412726858</v>
      </c>
      <c r="AK127" s="3">
        <f t="shared" si="65"/>
        <v>4.8895708418971395</v>
      </c>
      <c r="AL127" s="3">
        <f t="shared" si="66"/>
        <v>5.7183991890375125</v>
      </c>
      <c r="AM127" s="18">
        <f t="shared" si="67"/>
        <v>0.60042104209027514</v>
      </c>
      <c r="AN127" s="3">
        <f t="shared" si="68"/>
        <v>6.3329344094541327</v>
      </c>
      <c r="AO127" s="3">
        <f t="shared" si="69"/>
        <v>0.76408139698951061</v>
      </c>
      <c r="AP127" s="3">
        <f t="shared" si="70"/>
        <v>-0.2128957270304852</v>
      </c>
      <c r="AQ127" s="3">
        <f t="shared" si="71"/>
        <v>-2.6768718090245471</v>
      </c>
      <c r="AR127" s="3">
        <f t="shared" si="72"/>
        <v>-1.90563534971281</v>
      </c>
      <c r="AS127" s="3">
        <f t="shared" si="73"/>
        <v>2.8395710756498858</v>
      </c>
      <c r="AT127" s="18">
        <f t="shared" si="85"/>
        <v>6.3329344094541327</v>
      </c>
      <c r="AU127" s="18">
        <f t="shared" si="86"/>
        <v>9.9426739134768027</v>
      </c>
      <c r="AV127" s="18">
        <f t="shared" si="87"/>
        <v>8.2982290007536221</v>
      </c>
      <c r="AW127" s="18">
        <f t="shared" si="88"/>
        <v>8.614873591244681</v>
      </c>
      <c r="AX127" s="18">
        <f t="shared" si="89"/>
        <v>7.708979250297233</v>
      </c>
      <c r="AY127" s="18">
        <f t="shared" si="90"/>
        <v>6.7952061916099495</v>
      </c>
      <c r="AZ127" s="18">
        <f t="shared" si="91"/>
        <v>2.8788281133876268</v>
      </c>
      <c r="BA127" t="str">
        <f t="shared" si="92"/>
        <v/>
      </c>
      <c r="BB127" t="b">
        <f t="shared" si="93"/>
        <v>0</v>
      </c>
    </row>
    <row r="128" spans="1:54">
      <c r="A128" s="1">
        <v>72</v>
      </c>
      <c r="B128" t="s">
        <v>37</v>
      </c>
      <c r="C128" t="s">
        <v>56</v>
      </c>
      <c r="E128" s="3">
        <f t="shared" si="105"/>
        <v>70.699250650768704</v>
      </c>
      <c r="F128" s="3">
        <f t="shared" si="97"/>
        <v>72.562596396134367</v>
      </c>
      <c r="G128" s="3">
        <f t="shared" si="98"/>
        <v>65.672914806921483</v>
      </c>
      <c r="H128" s="5">
        <v>67.790743324633894</v>
      </c>
      <c r="I128" s="5">
        <v>71.786044305360477</v>
      </c>
      <c r="J128" s="5">
        <v>64.068980267754824</v>
      </c>
      <c r="K128" s="5">
        <v>68.321960163044878</v>
      </c>
      <c r="L128" s="5">
        <v>71.848595459968308</v>
      </c>
      <c r="M128" s="5">
        <v>62.895888463580121</v>
      </c>
      <c r="N128" s="5">
        <v>68.914480466872106</v>
      </c>
      <c r="O128" s="5">
        <v>70.521298144265245</v>
      </c>
      <c r="P128" s="5">
        <v>62.338407311708089</v>
      </c>
      <c r="Q128" s="5">
        <v>70.075829956477179</v>
      </c>
      <c r="R128" s="5">
        <v>75.290863244240114</v>
      </c>
      <c r="S128" s="5">
        <v>66.121093796634256</v>
      </c>
      <c r="T128" s="5">
        <v>70.953420947296337</v>
      </c>
      <c r="U128" s="5">
        <v>72.392139826269201</v>
      </c>
      <c r="V128" s="5">
        <v>66.770481519430291</v>
      </c>
      <c r="W128" s="5">
        <v>73.84490012637896</v>
      </c>
      <c r="X128" s="5">
        <v>73.578393790508926</v>
      </c>
      <c r="Y128" s="5">
        <v>67.767448755250072</v>
      </c>
      <c r="Z128" s="5">
        <v>71.691940559722894</v>
      </c>
      <c r="AA128" s="5">
        <v>70.279046555833887</v>
      </c>
      <c r="AB128" s="5">
        <v>66.816232394064784</v>
      </c>
      <c r="AC128" s="5">
        <f t="shared" si="106"/>
        <v>5.026335843847221</v>
      </c>
      <c r="AD128" s="5">
        <f t="shared" si="107"/>
        <v>-1.8633457453656632</v>
      </c>
      <c r="AE128" s="5">
        <f t="shared" si="81"/>
        <v>6.8896815892128842</v>
      </c>
      <c r="AF128" s="3">
        <f t="shared" si="60"/>
        <v>3.7217630568790696</v>
      </c>
      <c r="AG128" s="3">
        <f t="shared" si="61"/>
        <v>5.4260716994647566</v>
      </c>
      <c r="AH128" s="3">
        <f t="shared" si="62"/>
        <v>6.5760731551640177</v>
      </c>
      <c r="AI128" s="3">
        <f t="shared" si="63"/>
        <v>3.9547361598429234</v>
      </c>
      <c r="AJ128" s="3">
        <f t="shared" si="64"/>
        <v>4.1829394278660459</v>
      </c>
      <c r="AK128" s="3">
        <f t="shared" si="65"/>
        <v>6.0774513711288876</v>
      </c>
      <c r="AL128" s="3">
        <f t="shared" si="66"/>
        <v>4.8757081656581107</v>
      </c>
      <c r="AM128" s="18">
        <f t="shared" si="67"/>
        <v>-3.9953009807265829</v>
      </c>
      <c r="AN128" s="3">
        <f t="shared" si="68"/>
        <v>7.7170640376056525</v>
      </c>
      <c r="AO128" s="3">
        <f t="shared" si="69"/>
        <v>-1.6068176773931384</v>
      </c>
      <c r="AP128" s="3">
        <f t="shared" si="70"/>
        <v>-5.2150332877629353</v>
      </c>
      <c r="AQ128" s="3">
        <f t="shared" si="71"/>
        <v>-1.438718878972864</v>
      </c>
      <c r="AR128" s="3">
        <f t="shared" si="72"/>
        <v>0.26650633587003369</v>
      </c>
      <c r="AS128" s="3">
        <f t="shared" si="73"/>
        <v>1.4128940038890079</v>
      </c>
      <c r="AT128" s="18">
        <f t="shared" si="85"/>
        <v>7.7170640376056525</v>
      </c>
      <c r="AU128" s="18">
        <f t="shared" si="86"/>
        <v>8.9527069963881871</v>
      </c>
      <c r="AV128" s="18">
        <f t="shared" si="87"/>
        <v>8.1828908325571561</v>
      </c>
      <c r="AW128" s="18">
        <f t="shared" si="88"/>
        <v>9.1697694476058587</v>
      </c>
      <c r="AX128" s="18">
        <f t="shared" si="89"/>
        <v>5.6216583068389099</v>
      </c>
      <c r="AY128" s="18">
        <f t="shared" si="90"/>
        <v>5.8109450352588539</v>
      </c>
      <c r="AZ128" s="18">
        <f t="shared" si="91"/>
        <v>3.4628141617691028</v>
      </c>
      <c r="BA128" t="str">
        <f t="shared" si="92"/>
        <v/>
      </c>
      <c r="BB128" t="str">
        <f t="shared" si="93"/>
        <v>BI-RUI-013LD</v>
      </c>
    </row>
    <row r="129" spans="1:54">
      <c r="A129" s="1">
        <v>696</v>
      </c>
      <c r="B129" t="s">
        <v>38</v>
      </c>
      <c r="C129" t="s">
        <v>56</v>
      </c>
      <c r="E129" s="3">
        <f t="shared" si="105"/>
        <v>65.419207027650003</v>
      </c>
      <c r="F129" s="3">
        <f t="shared" si="97"/>
        <v>66.139821905144231</v>
      </c>
      <c r="G129" s="3">
        <f t="shared" si="98"/>
        <v>59.329619516682598</v>
      </c>
      <c r="H129" s="5">
        <v>64.333080955457007</v>
      </c>
      <c r="I129" s="5">
        <v>65.380360403851412</v>
      </c>
      <c r="J129" s="5">
        <v>56.851035653826038</v>
      </c>
      <c r="K129" s="5">
        <v>64.473485837492007</v>
      </c>
      <c r="L129" s="5">
        <v>64.143255785310458</v>
      </c>
      <c r="M129" s="5">
        <v>57.233453401186686</v>
      </c>
      <c r="N129" s="5">
        <v>65.188075818378508</v>
      </c>
      <c r="O129" s="5">
        <v>64.979859175831322</v>
      </c>
      <c r="P129" s="5">
        <v>60.06697068734195</v>
      </c>
      <c r="Q129" s="5">
        <v>65.803158657507183</v>
      </c>
      <c r="R129" s="5">
        <v>65.490096937561461</v>
      </c>
      <c r="S129" s="5">
        <v>58.166263780401337</v>
      </c>
      <c r="T129" s="5">
        <v>66.153848410336721</v>
      </c>
      <c r="U129" s="5">
        <v>68.410625758636044</v>
      </c>
      <c r="V129" s="5">
        <v>60.938259764526919</v>
      </c>
      <c r="W129" s="5">
        <v>66.640150002543919</v>
      </c>
      <c r="X129" s="5">
        <v>69.139259436116646</v>
      </c>
      <c r="Y129" s="5">
        <v>61.278590611663383</v>
      </c>
      <c r="Z129" s="5">
        <v>64.801450878787406</v>
      </c>
      <c r="AA129" s="5">
        <v>59.573098094184623</v>
      </c>
      <c r="AB129" s="5">
        <v>58.639058657469747</v>
      </c>
      <c r="AC129" s="5">
        <f t="shared" si="106"/>
        <v>6.0895875109674051</v>
      </c>
      <c r="AD129" s="5">
        <f t="shared" si="107"/>
        <v>-0.72061487749422781</v>
      </c>
      <c r="AE129" s="5">
        <f t="shared" si="81"/>
        <v>6.8102023884616329</v>
      </c>
      <c r="AF129" s="3">
        <f t="shared" si="60"/>
        <v>7.4820453016309685</v>
      </c>
      <c r="AG129" s="3">
        <f t="shared" si="61"/>
        <v>7.2400324363053201</v>
      </c>
      <c r="AH129" s="3">
        <f t="shared" si="62"/>
        <v>5.1211051310365576</v>
      </c>
      <c r="AI129" s="3">
        <f t="shared" si="63"/>
        <v>7.6368948771058456</v>
      </c>
      <c r="AJ129" s="3">
        <f t="shared" si="64"/>
        <v>5.2155886458098024</v>
      </c>
      <c r="AK129" s="3">
        <f t="shared" si="65"/>
        <v>5.3615593908805366</v>
      </c>
      <c r="AL129" s="3">
        <f t="shared" si="66"/>
        <v>6.1623922213176598</v>
      </c>
      <c r="AM129" s="18">
        <f t="shared" si="67"/>
        <v>-1.0472794483944057</v>
      </c>
      <c r="AN129" s="3">
        <f t="shared" si="68"/>
        <v>8.5293247500253742</v>
      </c>
      <c r="AO129" s="3">
        <f t="shared" si="69"/>
        <v>0.20821664254718542</v>
      </c>
      <c r="AP129" s="3">
        <f t="shared" si="70"/>
        <v>0.31306171994572196</v>
      </c>
      <c r="AQ129" s="3">
        <f t="shared" si="71"/>
        <v>-2.2567773482993232</v>
      </c>
      <c r="AR129" s="3">
        <f t="shared" si="72"/>
        <v>-2.4991094335727269</v>
      </c>
      <c r="AS129" s="3">
        <f t="shared" si="73"/>
        <v>5.2283527846027837</v>
      </c>
      <c r="AT129" s="18">
        <f t="shared" si="85"/>
        <v>8.5293247500253742</v>
      </c>
      <c r="AU129" s="18">
        <f t="shared" si="86"/>
        <v>6.9098023841237719</v>
      </c>
      <c r="AV129" s="18">
        <f t="shared" si="87"/>
        <v>4.9128884884893722</v>
      </c>
      <c r="AW129" s="18">
        <f t="shared" si="88"/>
        <v>7.3238331571601236</v>
      </c>
      <c r="AX129" s="18">
        <f t="shared" si="89"/>
        <v>7.4723659941091256</v>
      </c>
      <c r="AY129" s="18">
        <f t="shared" si="90"/>
        <v>7.8606688244532634</v>
      </c>
      <c r="AZ129" s="18">
        <f t="shared" si="91"/>
        <v>0.9340394367148761</v>
      </c>
      <c r="BA129" t="str">
        <f t="shared" si="92"/>
        <v/>
      </c>
      <c r="BB129" t="b">
        <f t="shared" si="93"/>
        <v>0</v>
      </c>
    </row>
    <row r="130" spans="1:54">
      <c r="A130" s="1">
        <v>634</v>
      </c>
      <c r="B130" t="s">
        <v>39</v>
      </c>
      <c r="C130" t="s">
        <v>56</v>
      </c>
      <c r="E130" s="3">
        <f t="shared" si="105"/>
        <v>67.355728555147181</v>
      </c>
      <c r="F130" s="3">
        <f t="shared" si="97"/>
        <v>67.248485761163181</v>
      </c>
      <c r="G130" s="3">
        <f t="shared" si="98"/>
        <v>60.549133278152553</v>
      </c>
      <c r="H130" s="5">
        <v>65.759159476370826</v>
      </c>
      <c r="I130" s="5">
        <v>63.881760895863337</v>
      </c>
      <c r="J130" s="5">
        <v>55.896484035792888</v>
      </c>
      <c r="K130" s="5">
        <v>67.058071725040094</v>
      </c>
      <c r="L130" s="5">
        <v>69.49298224486644</v>
      </c>
      <c r="M130" s="5">
        <v>61.544855441478177</v>
      </c>
      <c r="N130" s="5">
        <v>65.745130864305224</v>
      </c>
      <c r="O130" s="5">
        <v>64.144912875572373</v>
      </c>
      <c r="P130" s="5">
        <v>60.74435950363651</v>
      </c>
      <c r="Q130" s="5">
        <v>69.107310799618887</v>
      </c>
      <c r="R130" s="5">
        <v>65.977190459292771</v>
      </c>
      <c r="S130" s="5">
        <v>57.09999244725487</v>
      </c>
      <c r="T130" s="5">
        <v>67.738430608930656</v>
      </c>
      <c r="U130" s="5">
        <v>68.79720429379131</v>
      </c>
      <c r="V130" s="5">
        <v>61.599211214184407</v>
      </c>
      <c r="W130" s="5">
        <v>68.112767550043458</v>
      </c>
      <c r="X130" s="5">
        <v>70.102432494416306</v>
      </c>
      <c r="Y130" s="5">
        <v>62.421628436045573</v>
      </c>
      <c r="Z130" s="5">
        <v>66.919280829522606</v>
      </c>
      <c r="AA130" s="5">
        <v>61.551918013667539</v>
      </c>
      <c r="AB130" s="5">
        <v>60.920477563858732</v>
      </c>
      <c r="AC130" s="5">
        <f t="shared" si="106"/>
        <v>6.8065952769946279</v>
      </c>
      <c r="AD130" s="5">
        <f t="shared" si="107"/>
        <v>0.10724279398399972</v>
      </c>
      <c r="AE130" s="5">
        <f t="shared" si="81"/>
        <v>6.6993524830106281</v>
      </c>
      <c r="AF130" s="3">
        <f t="shared" si="60"/>
        <v>9.862675440577938</v>
      </c>
      <c r="AG130" s="3">
        <f t="shared" si="61"/>
        <v>5.513216283561917</v>
      </c>
      <c r="AH130" s="3">
        <f t="shared" si="62"/>
        <v>5.0007713606687147</v>
      </c>
      <c r="AI130" s="3">
        <f t="shared" si="63"/>
        <v>12.007318352364017</v>
      </c>
      <c r="AJ130" s="3">
        <f t="shared" si="64"/>
        <v>6.1392193947462488</v>
      </c>
      <c r="AK130" s="3">
        <f t="shared" si="65"/>
        <v>5.6911391139978846</v>
      </c>
      <c r="AL130" s="3">
        <f t="shared" si="66"/>
        <v>5.9988032656638737</v>
      </c>
      <c r="AM130" s="18">
        <f t="shared" si="67"/>
        <v>1.8773985805074886</v>
      </c>
      <c r="AN130" s="3">
        <f t="shared" si="68"/>
        <v>7.9852768600704493</v>
      </c>
      <c r="AO130" s="3">
        <f t="shared" si="69"/>
        <v>1.6002179887328509</v>
      </c>
      <c r="AP130" s="3">
        <f t="shared" si="70"/>
        <v>3.1301203403261155</v>
      </c>
      <c r="AQ130" s="3">
        <f t="shared" si="71"/>
        <v>-1.0587736848606539</v>
      </c>
      <c r="AR130" s="3">
        <f t="shared" si="72"/>
        <v>-1.9896649443728478</v>
      </c>
      <c r="AS130" s="3">
        <f t="shared" si="73"/>
        <v>5.367362815855067</v>
      </c>
      <c r="AT130" s="18">
        <f t="shared" si="85"/>
        <v>7.9852768600704493</v>
      </c>
      <c r="AU130" s="18">
        <f t="shared" si="86"/>
        <v>7.9481268033882628</v>
      </c>
      <c r="AV130" s="18">
        <f t="shared" si="87"/>
        <v>3.4005533719358638</v>
      </c>
      <c r="AW130" s="18">
        <f t="shared" si="88"/>
        <v>8.8771980120379013</v>
      </c>
      <c r="AX130" s="18">
        <f t="shared" si="89"/>
        <v>7.1979930796069027</v>
      </c>
      <c r="AY130" s="18">
        <f t="shared" si="90"/>
        <v>7.6808040583707324</v>
      </c>
      <c r="AZ130" s="18">
        <f t="shared" si="91"/>
        <v>0.63144044980880665</v>
      </c>
      <c r="BA130" t="str">
        <f t="shared" si="92"/>
        <v/>
      </c>
      <c r="BB130" t="b">
        <f t="shared" si="93"/>
        <v>0</v>
      </c>
    </row>
    <row r="131" spans="1:54">
      <c r="A131" s="1">
        <v>573</v>
      </c>
      <c r="B131" t="s">
        <v>40</v>
      </c>
      <c r="C131" t="s">
        <v>56</v>
      </c>
      <c r="E131" s="3">
        <f t="shared" si="105"/>
        <v>66.987825375852267</v>
      </c>
      <c r="F131" s="3">
        <f t="shared" si="97"/>
        <v>66.631720944398126</v>
      </c>
      <c r="G131" s="3">
        <f t="shared" si="98"/>
        <v>60.244877500492031</v>
      </c>
      <c r="H131" s="5">
        <v>65.302082270377284</v>
      </c>
      <c r="I131" s="5">
        <v>62.683142786724247</v>
      </c>
      <c r="J131" s="5">
        <v>55.682797931707547</v>
      </c>
      <c r="K131" s="5">
        <v>65.476324567283086</v>
      </c>
      <c r="L131" s="5">
        <v>62.464236387127308</v>
      </c>
      <c r="M131" s="5">
        <v>57.633852926520817</v>
      </c>
      <c r="N131" s="5">
        <v>66.160534380245039</v>
      </c>
      <c r="O131" s="5">
        <v>63.160807385502828</v>
      </c>
      <c r="P131" s="5">
        <v>56.551431316431213</v>
      </c>
      <c r="Q131" s="5">
        <v>66.8707514051884</v>
      </c>
      <c r="R131" s="5">
        <v>65.138201509724084</v>
      </c>
      <c r="S131" s="5">
        <v>58.286926856072121</v>
      </c>
      <c r="T131" s="5">
        <v>66.534823525450378</v>
      </c>
      <c r="U131" s="5">
        <v>68.375119202161784</v>
      </c>
      <c r="V131" s="5">
        <v>61.065332124106938</v>
      </c>
      <c r="W131" s="5">
        <v>69.818105676050365</v>
      </c>
      <c r="X131" s="5">
        <v>71.87434944401852</v>
      </c>
      <c r="Y131" s="5">
        <v>64.288826065267457</v>
      </c>
      <c r="Z131" s="5">
        <v>66.970085094846908</v>
      </c>
      <c r="AA131" s="5">
        <v>60.005908430139158</v>
      </c>
      <c r="AB131" s="5">
        <v>61.358779884026433</v>
      </c>
      <c r="AC131" s="5">
        <f t="shared" si="106"/>
        <v>6.7429478753602368</v>
      </c>
      <c r="AD131" s="5">
        <f t="shared" si="107"/>
        <v>0.35610443145414195</v>
      </c>
      <c r="AE131" s="5">
        <f t="shared" si="81"/>
        <v>6.3868434439060948</v>
      </c>
      <c r="AF131" s="3">
        <f t="shared" si="60"/>
        <v>9.6192843386697362</v>
      </c>
      <c r="AG131" s="3">
        <f t="shared" si="61"/>
        <v>7.8424716407622697</v>
      </c>
      <c r="AH131" s="3">
        <f t="shared" si="62"/>
        <v>9.6091030638138264</v>
      </c>
      <c r="AI131" s="3">
        <f t="shared" si="63"/>
        <v>8.5838245491162795</v>
      </c>
      <c r="AJ131" s="3">
        <f t="shared" si="64"/>
        <v>5.4694914013434399</v>
      </c>
      <c r="AK131" s="3">
        <f t="shared" si="65"/>
        <v>5.5292796107829076</v>
      </c>
      <c r="AL131" s="3">
        <f t="shared" si="66"/>
        <v>5.6113052108204755</v>
      </c>
      <c r="AM131" s="18">
        <f t="shared" si="67"/>
        <v>2.6189394836530369</v>
      </c>
      <c r="AN131" s="3">
        <f t="shared" si="68"/>
        <v>7.0003448550166993</v>
      </c>
      <c r="AO131" s="3">
        <f t="shared" si="69"/>
        <v>2.9997269947422112</v>
      </c>
      <c r="AP131" s="3">
        <f t="shared" si="70"/>
        <v>1.7325498954643166</v>
      </c>
      <c r="AQ131" s="3">
        <f t="shared" si="71"/>
        <v>-1.8402956767114063</v>
      </c>
      <c r="AR131" s="3">
        <f t="shared" si="72"/>
        <v>-2.0562437679681551</v>
      </c>
      <c r="AS131" s="3">
        <f t="shared" si="73"/>
        <v>6.9641766647077503</v>
      </c>
      <c r="AT131" s="18">
        <f t="shared" si="85"/>
        <v>7.0003448550166993</v>
      </c>
      <c r="AU131" s="18">
        <f t="shared" si="86"/>
        <v>4.830383460606491</v>
      </c>
      <c r="AV131" s="18">
        <f t="shared" si="87"/>
        <v>6.6093760690716152</v>
      </c>
      <c r="AW131" s="18">
        <f t="shared" si="88"/>
        <v>6.8512746536519629</v>
      </c>
      <c r="AX131" s="18">
        <f t="shared" si="89"/>
        <v>7.3097870780548462</v>
      </c>
      <c r="AY131" s="18">
        <f t="shared" si="90"/>
        <v>7.5855233787510628</v>
      </c>
      <c r="AZ131" s="18">
        <f t="shared" si="91"/>
        <v>-1.3528714538872748</v>
      </c>
      <c r="BA131" t="str">
        <f t="shared" si="92"/>
        <v/>
      </c>
      <c r="BB131" t="b">
        <f t="shared" si="93"/>
        <v>0</v>
      </c>
    </row>
    <row r="132" spans="1:54" s="12" customFormat="1" ht="15.75" thickBot="1">
      <c r="A132" s="1">
        <v>135</v>
      </c>
      <c r="B132" s="12" t="s">
        <v>41</v>
      </c>
      <c r="C132" s="12" t="s">
        <v>56</v>
      </c>
      <c r="D132"/>
      <c r="E132" s="3">
        <f t="shared" si="105"/>
        <v>67.634008882737575</v>
      </c>
      <c r="F132" s="3">
        <f t="shared" si="97"/>
        <v>67.879891272052731</v>
      </c>
      <c r="G132" s="3">
        <f t="shared" si="98"/>
        <v>60.841143955965578</v>
      </c>
      <c r="H132" s="5">
        <v>66.042537999416226</v>
      </c>
      <c r="I132" s="5">
        <v>65.208777321969478</v>
      </c>
      <c r="J132" s="5">
        <v>55.191876030011763</v>
      </c>
      <c r="K132" s="5">
        <v>66.7831009764828</v>
      </c>
      <c r="L132" s="5">
        <v>65.186167149525872</v>
      </c>
      <c r="M132" s="5">
        <v>57.955026858215192</v>
      </c>
      <c r="N132" s="5">
        <v>69.102448536172247</v>
      </c>
      <c r="O132" s="5">
        <v>70.837079919666081</v>
      </c>
      <c r="P132" s="5">
        <v>59.741355922195041</v>
      </c>
      <c r="Q132" s="5">
        <v>66.719567710806743</v>
      </c>
      <c r="R132" s="5">
        <v>65.865168176374027</v>
      </c>
      <c r="S132" s="5">
        <v>62.427773063667729</v>
      </c>
      <c r="T132" s="5">
        <v>68.273247560775843</v>
      </c>
      <c r="U132" s="5">
        <v>69.867789631513844</v>
      </c>
      <c r="V132" s="5">
        <v>61.605940329938477</v>
      </c>
      <c r="W132" s="5">
        <v>68.82088210937107</v>
      </c>
      <c r="X132" s="5">
        <v>69.74941288100139</v>
      </c>
      <c r="Y132" s="5">
        <v>62.61049353995999</v>
      </c>
      <c r="Z132" s="5">
        <v>66.661888102293517</v>
      </c>
      <c r="AA132" s="5">
        <v>60.859584808416031</v>
      </c>
      <c r="AB132" s="5">
        <v>61.98199321992292</v>
      </c>
      <c r="AC132" s="5">
        <f>E132-G132</f>
        <v>6.7928649267719976</v>
      </c>
      <c r="AD132" s="5">
        <f>E132-F132</f>
        <v>-0.24588238931515605</v>
      </c>
      <c r="AE132" s="5">
        <f t="shared" si="81"/>
        <v>7.0387473160871536</v>
      </c>
      <c r="AF132" s="3">
        <f t="shared" ref="AF132:AF195" si="108">H132-J132</f>
        <v>10.850661969404463</v>
      </c>
      <c r="AG132" s="3">
        <f t="shared" ref="AG132:AG195" si="109">K132-M132</f>
        <v>8.8280741182676081</v>
      </c>
      <c r="AH132" s="3">
        <f t="shared" ref="AH132:AH195" si="110">N132-P132</f>
        <v>9.3610926139772062</v>
      </c>
      <c r="AI132" s="3">
        <f t="shared" ref="AI132:AI195" si="111">Q132-S132</f>
        <v>4.2917946471390138</v>
      </c>
      <c r="AJ132" s="3">
        <f t="shared" ref="AJ132:AJ195" si="112">T132-V132</f>
        <v>6.6673072308373662</v>
      </c>
      <c r="AK132" s="3">
        <f t="shared" ref="AK132:AK195" si="113">W132-Y132</f>
        <v>6.2103885694110801</v>
      </c>
      <c r="AL132" s="3">
        <f t="shared" ref="AL132:AL195" si="114">Z132-AB132</f>
        <v>4.679894882370597</v>
      </c>
      <c r="AM132" s="18">
        <f t="shared" ref="AM132:AM195" si="115">H132-I132</f>
        <v>0.83376067744674742</v>
      </c>
      <c r="AN132" s="3">
        <f t="shared" ref="AN132:AN195" si="116">I132-J132</f>
        <v>10.016901291957716</v>
      </c>
      <c r="AO132" s="3">
        <f t="shared" ref="AO132:AO195" si="117">N132-O132</f>
        <v>-1.7346313834938343</v>
      </c>
      <c r="AP132" s="3">
        <f t="shared" ref="AP132:AP195" si="118">Q132-R132</f>
        <v>0.85439953443271577</v>
      </c>
      <c r="AQ132" s="3">
        <f t="shared" ref="AQ132:AQ195" si="119">T132-U132</f>
        <v>-1.5945420707380009</v>
      </c>
      <c r="AR132" s="3">
        <f t="shared" ref="AR132:AR195" si="120">W132-X132</f>
        <v>-0.92853077163032083</v>
      </c>
      <c r="AS132" s="3">
        <f t="shared" ref="AS132:AS195" si="121">Z132-AA132</f>
        <v>5.8023032938774861</v>
      </c>
      <c r="AT132" s="18">
        <f t="shared" si="85"/>
        <v>10.016901291957716</v>
      </c>
      <c r="AU132" s="18">
        <f t="shared" si="86"/>
        <v>7.2311402913106804</v>
      </c>
      <c r="AV132" s="18">
        <f t="shared" si="87"/>
        <v>11.09572399747104</v>
      </c>
      <c r="AW132" s="18">
        <f t="shared" si="88"/>
        <v>3.4373951127062981</v>
      </c>
      <c r="AX132" s="18">
        <f t="shared" si="89"/>
        <v>8.2618493015753671</v>
      </c>
      <c r="AY132" s="18">
        <f t="shared" si="90"/>
        <v>7.1389193410414009</v>
      </c>
      <c r="AZ132" s="18">
        <f t="shared" si="91"/>
        <v>-1.1224084115068891</v>
      </c>
      <c r="BA132" t="str">
        <f t="shared" si="92"/>
        <v/>
      </c>
      <c r="BB132" t="b">
        <f t="shared" si="93"/>
        <v>0</v>
      </c>
    </row>
    <row r="133" spans="1:54" ht="15.75" thickBot="1">
      <c r="A133" s="21"/>
      <c r="B133" s="22" t="s">
        <v>137</v>
      </c>
      <c r="C133" s="23" t="str">
        <f>C121</f>
        <v>BI-RUI-013LD</v>
      </c>
      <c r="D133" s="23">
        <f>D121</f>
        <v>0</v>
      </c>
      <c r="E133" s="34" cm="1">
        <f t="array" ref="E133">10*LOG(AVERAGE(10^(E121:E132/10)))</f>
        <v>67.525611390552626</v>
      </c>
      <c r="F133" s="35" cm="1">
        <f t="array" ref="F133">10*LOG(AVERAGE(10^(F121:F132/10)))</f>
        <v>68.048382737884126</v>
      </c>
      <c r="G133" s="36" cm="1">
        <f t="array" ref="G133">10*LOG(AVERAGE(10^(G121:G132/10)))</f>
        <v>61.122658634348355</v>
      </c>
      <c r="H133" s="34" cm="1">
        <f t="array" ref="H133">10*LOG(AVERAGE(10^(H121:H132/10)))</f>
        <v>66.564734977737544</v>
      </c>
      <c r="I133" s="35" cm="1">
        <f t="array" ref="I133">10*LOG(AVERAGE(10^(I121:I132/10)))</f>
        <v>65.60644831231113</v>
      </c>
      <c r="J133" s="36" cm="1">
        <f t="array" ref="J133">10*LOG(AVERAGE(10^(J121:J132/10)))</f>
        <v>57.79997142704994</v>
      </c>
      <c r="K133" s="34" cm="1">
        <f t="array" ref="K133">10*LOG(AVERAGE(10^(K121:K132/10)))</f>
        <v>66.557158123737551</v>
      </c>
      <c r="L133" s="35" cm="1">
        <f t="array" ref="L133">10*LOG(AVERAGE(10^(L121:L132/10)))</f>
        <v>66.499374671724027</v>
      </c>
      <c r="M133" s="36" cm="1">
        <f t="array" ref="M133">10*LOG(AVERAGE(10^(M121:M132/10)))</f>
        <v>58.691218217563843</v>
      </c>
      <c r="N133" s="34" cm="1">
        <f t="array" ref="N133">10*LOG(AVERAGE(10^(N121:N132/10)))</f>
        <v>66.597437843350789</v>
      </c>
      <c r="O133" s="35" cm="1">
        <f t="array" ref="O133">10*LOG(AVERAGE(10^(O121:O132/10)))</f>
        <v>66.494472704727315</v>
      </c>
      <c r="P133" s="36" cm="1">
        <f t="array" ref="P133">10*LOG(AVERAGE(10^(P121:P132/10)))</f>
        <v>58.832023820158824</v>
      </c>
      <c r="Q133" s="34" cm="1">
        <f t="array" ref="Q133">10*LOG(AVERAGE(10^(Q121:Q132/10)))</f>
        <v>67.417417322311024</v>
      </c>
      <c r="R133" s="35" cm="1">
        <f t="array" ref="R133">10*LOG(AVERAGE(10^(R121:R132/10)))</f>
        <v>68.598477201569295</v>
      </c>
      <c r="S133" s="36" cm="1">
        <f t="array" ref="S133">10*LOG(AVERAGE(10^(S121:S132/10)))</f>
        <v>60.157750056157447</v>
      </c>
      <c r="T133" s="34" cm="1">
        <f t="array" ref="T133">10*LOG(AVERAGE(10^(T121:T132/10)))</f>
        <v>67.609039626401255</v>
      </c>
      <c r="U133" s="35" cm="1">
        <f t="array" ref="U133">10*LOG(AVERAGE(10^(U121:U132/10)))</f>
        <v>69.687262821590167</v>
      </c>
      <c r="V133" s="36" cm="1">
        <f t="array" ref="V133">10*LOG(AVERAGE(10^(V121:V132/10)))</f>
        <v>62.343199969627243</v>
      </c>
      <c r="W133" s="34" cm="1">
        <f t="array" ref="W133">10*LOG(AVERAGE(10^(W121:W132/10)))</f>
        <v>69.502573151435158</v>
      </c>
      <c r="X133" s="35" cm="1">
        <f t="array" ref="X133">10*LOG(AVERAGE(10^(X121:X132/10)))</f>
        <v>71.23373911485271</v>
      </c>
      <c r="Y133" s="36" cm="1">
        <f t="array" ref="Y133">10*LOG(AVERAGE(10^(Y121:Y132/10)))</f>
        <v>63.954153705375418</v>
      </c>
      <c r="Z133" s="34" cm="1">
        <f t="array" ref="Z133">10*LOG(AVERAGE(10^(Z121:Z132/10)))</f>
        <v>67.609445526263883</v>
      </c>
      <c r="AA133" s="35" cm="1">
        <f t="array" ref="AA133">10*LOG(AVERAGE(10^(AA121:AA132/10)))</f>
        <v>63.552362508282556</v>
      </c>
      <c r="AB133" s="36" cm="1">
        <f t="array" ref="AB133">10*LOG(AVERAGE(10^(AB121:AB132/10)))</f>
        <v>62.35689363066485</v>
      </c>
      <c r="AC133" s="29">
        <f>E133-G133</f>
        <v>6.4029527562042716</v>
      </c>
      <c r="AD133" s="24">
        <f>E133-F133</f>
        <v>-0.52277134733149921</v>
      </c>
      <c r="AE133" s="24">
        <f t="shared" ref="AE133:AE196" si="122">F133-G133</f>
        <v>6.9257241035357708</v>
      </c>
      <c r="AF133" s="30">
        <f t="shared" si="108"/>
        <v>8.7647635506876043</v>
      </c>
      <c r="AG133" s="25">
        <f t="shared" si="109"/>
        <v>7.8659399061737076</v>
      </c>
      <c r="AH133" s="25">
        <f t="shared" si="110"/>
        <v>7.7654140231919655</v>
      </c>
      <c r="AI133" s="25">
        <f t="shared" si="111"/>
        <v>7.2596672661535777</v>
      </c>
      <c r="AJ133" s="25">
        <f t="shared" si="112"/>
        <v>5.2658396567740127</v>
      </c>
      <c r="AK133" s="25">
        <f t="shared" si="113"/>
        <v>5.5484194460597394</v>
      </c>
      <c r="AL133" s="31">
        <f t="shared" si="114"/>
        <v>5.2525518955990336</v>
      </c>
      <c r="AM133" s="32">
        <f t="shared" si="115"/>
        <v>0.95828666542641372</v>
      </c>
      <c r="AN133" s="27">
        <f t="shared" si="116"/>
        <v>7.8064768852611905</v>
      </c>
      <c r="AO133" s="27">
        <f t="shared" si="117"/>
        <v>0.10296513862347467</v>
      </c>
      <c r="AP133" s="27">
        <f t="shared" si="118"/>
        <v>-1.1810598792582709</v>
      </c>
      <c r="AQ133" s="27">
        <f t="shared" si="119"/>
        <v>-2.0782231951889116</v>
      </c>
      <c r="AR133" s="27">
        <f t="shared" si="120"/>
        <v>-1.7311659634175527</v>
      </c>
      <c r="AS133" s="33">
        <f t="shared" si="121"/>
        <v>4.0570830179813271</v>
      </c>
      <c r="AT133" s="27">
        <f t="shared" si="85"/>
        <v>7.8064768852611905</v>
      </c>
      <c r="AU133" s="26">
        <f t="shared" si="86"/>
        <v>7.8081564541601836</v>
      </c>
      <c r="AV133" s="26">
        <f t="shared" si="87"/>
        <v>7.6624488845684908</v>
      </c>
      <c r="AW133" s="26">
        <f t="shared" si="88"/>
        <v>8.4407271454118487</v>
      </c>
      <c r="AX133" s="26">
        <f t="shared" si="89"/>
        <v>7.3440628519629243</v>
      </c>
      <c r="AY133" s="26">
        <f t="shared" si="90"/>
        <v>7.279585409477292</v>
      </c>
      <c r="AZ133" s="28">
        <f t="shared" si="91"/>
        <v>1.1954688776177065</v>
      </c>
    </row>
    <row r="134" spans="1:54">
      <c r="A134" s="2">
        <v>197</v>
      </c>
      <c r="B134" t="s">
        <v>27</v>
      </c>
      <c r="C134" t="s">
        <v>57</v>
      </c>
      <c r="E134" s="3">
        <f>10*LOG((1/7)*(10^(H134/10)+10^(K134/10)+10^(N134/10)+10^(Q134/10)+10^(T134/10)+10^(W134/10)+10^(Z134/10)))</f>
        <v>64.366514601694604</v>
      </c>
      <c r="F134" s="3">
        <f t="shared" si="97"/>
        <v>69.424941610385233</v>
      </c>
      <c r="G134" s="3">
        <f t="shared" si="98"/>
        <v>67.373933829744843</v>
      </c>
      <c r="H134" s="5">
        <v>62.949681200763017</v>
      </c>
      <c r="I134" s="5">
        <v>63.642202869421538</v>
      </c>
      <c r="J134" s="5">
        <v>60.967279120619573</v>
      </c>
      <c r="K134" s="5">
        <v>61.665065907321619</v>
      </c>
      <c r="L134" s="5">
        <v>64.94093479828112</v>
      </c>
      <c r="M134" s="5">
        <v>59.748785407171582</v>
      </c>
      <c r="N134" s="5">
        <v>61.68368645184372</v>
      </c>
      <c r="O134" s="5">
        <v>65.527947761342233</v>
      </c>
      <c r="P134" s="5">
        <v>60.083090584523788</v>
      </c>
      <c r="Q134" s="5">
        <v>62.863454345504621</v>
      </c>
      <c r="R134" s="5">
        <v>68.717478453088304</v>
      </c>
      <c r="S134" s="5">
        <v>62.414708973120227</v>
      </c>
      <c r="T134" s="5">
        <v>63.768853026904132</v>
      </c>
      <c r="U134" s="5">
        <v>70.844302240821918</v>
      </c>
      <c r="V134" s="5">
        <v>67.280077077301499</v>
      </c>
      <c r="W134" s="5">
        <v>67.779605267292013</v>
      </c>
      <c r="X134" s="5">
        <v>74.57217570710381</v>
      </c>
      <c r="Y134" s="5">
        <v>70.689671923224168</v>
      </c>
      <c r="Z134" s="5">
        <v>65.917167116176373</v>
      </c>
      <c r="AA134" s="5">
        <v>66.095637554017216</v>
      </c>
      <c r="AB134" s="5">
        <v>72.099056410006341</v>
      </c>
      <c r="AC134" s="5">
        <f>E134-G134</f>
        <v>-3.0074192280502388</v>
      </c>
      <c r="AD134" s="5">
        <f>E134-F134</f>
        <v>-5.0584270086906287</v>
      </c>
      <c r="AE134" s="5">
        <f t="shared" si="122"/>
        <v>2.0510077806403899</v>
      </c>
      <c r="AF134" s="3">
        <f t="shared" si="108"/>
        <v>1.9824020801434443</v>
      </c>
      <c r="AG134" s="3">
        <f t="shared" si="109"/>
        <v>1.9162805001500374</v>
      </c>
      <c r="AH134" s="3">
        <f t="shared" si="110"/>
        <v>1.6005958673199316</v>
      </c>
      <c r="AI134" s="3">
        <f t="shared" si="111"/>
        <v>0.44874537238439416</v>
      </c>
      <c r="AJ134" s="3">
        <f t="shared" si="112"/>
        <v>-3.5112240503973666</v>
      </c>
      <c r="AK134" s="3">
        <f t="shared" si="113"/>
        <v>-2.9100666559321553</v>
      </c>
      <c r="AL134" s="3">
        <f t="shared" si="114"/>
        <v>-6.1818892938299683</v>
      </c>
      <c r="AM134" s="18">
        <f t="shared" si="115"/>
        <v>-0.69252166865852161</v>
      </c>
      <c r="AN134" s="3">
        <f t="shared" si="116"/>
        <v>2.6749237488019659</v>
      </c>
      <c r="AO134" s="3">
        <f t="shared" si="117"/>
        <v>-3.8442613094985134</v>
      </c>
      <c r="AP134" s="3">
        <f t="shared" si="118"/>
        <v>-5.8540241075836832</v>
      </c>
      <c r="AQ134" s="3">
        <f t="shared" si="119"/>
        <v>-7.0754492139177856</v>
      </c>
      <c r="AR134" s="3">
        <f t="shared" si="120"/>
        <v>-6.7925704398117972</v>
      </c>
      <c r="AS134" s="3">
        <f t="shared" si="121"/>
        <v>-0.17847043784084349</v>
      </c>
      <c r="AT134" s="18">
        <f t="shared" si="85"/>
        <v>2.6749237488019659</v>
      </c>
      <c r="AU134" s="18">
        <f t="shared" si="86"/>
        <v>5.1921493911095382</v>
      </c>
      <c r="AV134" s="18">
        <f t="shared" si="87"/>
        <v>5.4448571768184451</v>
      </c>
      <c r="AW134" s="18">
        <f t="shared" si="88"/>
        <v>6.3027694799680773</v>
      </c>
      <c r="AX134" s="18">
        <f t="shared" si="89"/>
        <v>3.564225163520419</v>
      </c>
      <c r="AY134" s="18">
        <f t="shared" si="90"/>
        <v>3.8825037838796419</v>
      </c>
      <c r="AZ134" s="18">
        <f t="shared" si="91"/>
        <v>-6.0034188559891248</v>
      </c>
      <c r="BA134" t="str">
        <f t="shared" si="92"/>
        <v>BI-RUI-015LD</v>
      </c>
      <c r="BB134" t="str">
        <f t="shared" si="93"/>
        <v>BI-RUI-015LD</v>
      </c>
    </row>
    <row r="135" spans="1:54">
      <c r="A135" s="1">
        <v>260</v>
      </c>
      <c r="B135" t="s">
        <v>30</v>
      </c>
      <c r="C135" t="s">
        <v>57</v>
      </c>
      <c r="E135" s="3">
        <f t="shared" ref="E135:E145" si="123">10*LOG((1/7)*(10^(H135/10)+10^(K135/10)+10^(N135/10)+10^(Q135/10)+10^(T135/10)+10^(W135/10)+10^(Z135/10)))</f>
        <v>65.300132452190041</v>
      </c>
      <c r="F135" s="3">
        <f t="shared" si="97"/>
        <v>70.227463775155613</v>
      </c>
      <c r="G135" s="3">
        <f t="shared" si="98"/>
        <v>67.144610473811554</v>
      </c>
      <c r="H135" s="5">
        <v>62.2178167363234</v>
      </c>
      <c r="I135" s="5">
        <v>61.570087893668799</v>
      </c>
      <c r="J135" s="5">
        <v>58.151690922339498</v>
      </c>
      <c r="K135" s="5">
        <v>61.483968782854262</v>
      </c>
      <c r="L135" s="5">
        <v>63.988277357982213</v>
      </c>
      <c r="M135" s="5">
        <v>55.048014043185802</v>
      </c>
      <c r="N135" s="5">
        <v>61.18579581062523</v>
      </c>
      <c r="O135" s="5">
        <v>64.491316563159444</v>
      </c>
      <c r="P135" s="5">
        <v>56.811453068792623</v>
      </c>
      <c r="Q135" s="5">
        <v>64.42718742489609</v>
      </c>
      <c r="R135" s="5">
        <v>67.887581693476179</v>
      </c>
      <c r="S135" s="5">
        <v>60.920469811560629</v>
      </c>
      <c r="T135" s="5">
        <v>64.360604384094302</v>
      </c>
      <c r="U135" s="5">
        <v>72.315810866188784</v>
      </c>
      <c r="V135" s="5">
        <v>65.335754415935696</v>
      </c>
      <c r="W135" s="5">
        <v>69.357716626819396</v>
      </c>
      <c r="X135" s="5">
        <v>75.945488225420675</v>
      </c>
      <c r="Y135" s="5">
        <v>71.036399059470682</v>
      </c>
      <c r="Z135" s="5">
        <v>67.165031755212553</v>
      </c>
      <c r="AA135" s="5">
        <v>66.53573543302133</v>
      </c>
      <c r="AB135" s="5">
        <v>72.422977868591232</v>
      </c>
      <c r="AC135" s="5">
        <f t="shared" ref="AC135:AC144" si="124">E135-G135</f>
        <v>-1.8444780216215122</v>
      </c>
      <c r="AD135" s="5">
        <f t="shared" ref="AD135:AD144" si="125">E135-F135</f>
        <v>-4.9273313229655713</v>
      </c>
      <c r="AE135" s="5">
        <f t="shared" si="122"/>
        <v>3.0828533013440591</v>
      </c>
      <c r="AF135" s="3">
        <f t="shared" si="108"/>
        <v>4.066125813983902</v>
      </c>
      <c r="AG135" s="3">
        <f t="shared" si="109"/>
        <v>6.4359547396684604</v>
      </c>
      <c r="AH135" s="3">
        <f t="shared" si="110"/>
        <v>4.3743427418326064</v>
      </c>
      <c r="AI135" s="3">
        <f t="shared" si="111"/>
        <v>3.5067176133354607</v>
      </c>
      <c r="AJ135" s="3">
        <f t="shared" si="112"/>
        <v>-0.97515003184139459</v>
      </c>
      <c r="AK135" s="3">
        <f t="shared" si="113"/>
        <v>-1.6786824326512857</v>
      </c>
      <c r="AL135" s="3">
        <f t="shared" si="114"/>
        <v>-5.2579461133786793</v>
      </c>
      <c r="AM135" s="18">
        <f t="shared" si="115"/>
        <v>0.64772884265460107</v>
      </c>
      <c r="AN135" s="3">
        <f t="shared" si="116"/>
        <v>3.418396971329301</v>
      </c>
      <c r="AO135" s="3">
        <f t="shared" si="117"/>
        <v>-3.3055207525342141</v>
      </c>
      <c r="AP135" s="3">
        <f t="shared" si="118"/>
        <v>-3.4603942685800888</v>
      </c>
      <c r="AQ135" s="3">
        <f t="shared" si="119"/>
        <v>-7.9552064820944821</v>
      </c>
      <c r="AR135" s="3">
        <f t="shared" si="120"/>
        <v>-6.5877715986012788</v>
      </c>
      <c r="AS135" s="3">
        <f t="shared" si="121"/>
        <v>0.62929632219122311</v>
      </c>
      <c r="AT135" s="18">
        <f t="shared" si="85"/>
        <v>3.418396971329301</v>
      </c>
      <c r="AU135" s="18">
        <f t="shared" si="86"/>
        <v>8.940263314796411</v>
      </c>
      <c r="AV135" s="18">
        <f t="shared" si="87"/>
        <v>7.6798634943668205</v>
      </c>
      <c r="AW135" s="18">
        <f t="shared" si="88"/>
        <v>6.9671118819155495</v>
      </c>
      <c r="AX135" s="18">
        <f t="shared" si="89"/>
        <v>6.9800564502530875</v>
      </c>
      <c r="AY135" s="18">
        <f t="shared" si="90"/>
        <v>4.9090891659499931</v>
      </c>
      <c r="AZ135" s="18">
        <f t="shared" si="91"/>
        <v>-5.8872424355699025</v>
      </c>
      <c r="BA135" t="str">
        <f t="shared" si="92"/>
        <v>BI-RUI-015LD</v>
      </c>
      <c r="BB135" t="str">
        <f t="shared" si="93"/>
        <v>BI-RUI-015LD</v>
      </c>
    </row>
    <row r="136" spans="1:54">
      <c r="A136" s="1">
        <v>448</v>
      </c>
      <c r="B136" t="s">
        <v>32</v>
      </c>
      <c r="C136" t="s">
        <v>57</v>
      </c>
      <c r="E136" s="3">
        <f t="shared" si="123"/>
        <v>65.403440543833995</v>
      </c>
      <c r="F136" s="3">
        <f t="shared" si="97"/>
        <v>70.871512167150541</v>
      </c>
      <c r="G136" s="3">
        <f t="shared" si="98"/>
        <v>68.05972609998841</v>
      </c>
      <c r="H136" s="5">
        <v>62.93117416865659</v>
      </c>
      <c r="I136" s="5">
        <v>61.873046076082318</v>
      </c>
      <c r="J136" s="5">
        <v>60.891517634630233</v>
      </c>
      <c r="K136" s="5">
        <v>62.476101904789452</v>
      </c>
      <c r="L136" s="5">
        <v>65.451880922963866</v>
      </c>
      <c r="M136" s="5">
        <v>58.216894328699702</v>
      </c>
      <c r="N136" s="5">
        <v>63.716075365472349</v>
      </c>
      <c r="O136" s="5">
        <v>67.479475159238561</v>
      </c>
      <c r="P136" s="5">
        <v>60.741023267215368</v>
      </c>
      <c r="Q136" s="5">
        <v>63.444285349829421</v>
      </c>
      <c r="R136" s="5">
        <v>69.804267415328823</v>
      </c>
      <c r="S136" s="5">
        <v>64.986367158990902</v>
      </c>
      <c r="T136" s="5">
        <v>64.818109018813203</v>
      </c>
      <c r="U136" s="5">
        <v>73.27587001182566</v>
      </c>
      <c r="V136" s="5">
        <v>68.192314743779946</v>
      </c>
      <c r="W136" s="5">
        <v>69.223556532623959</v>
      </c>
      <c r="X136" s="5">
        <v>75.731491078214276</v>
      </c>
      <c r="Y136" s="5">
        <v>72.17184571479595</v>
      </c>
      <c r="Z136" s="5">
        <v>66.627437119806942</v>
      </c>
      <c r="AA136" s="5">
        <v>68.238787936003561</v>
      </c>
      <c r="AB136" s="5">
        <v>71.893549666036677</v>
      </c>
      <c r="AC136" s="5">
        <f t="shared" si="124"/>
        <v>-2.6562855561544154</v>
      </c>
      <c r="AD136" s="5">
        <f t="shared" si="125"/>
        <v>-5.4680716233165469</v>
      </c>
      <c r="AE136" s="5">
        <f t="shared" si="122"/>
        <v>2.8117860671621315</v>
      </c>
      <c r="AF136" s="3">
        <f t="shared" si="108"/>
        <v>2.0396565340263564</v>
      </c>
      <c r="AG136" s="3">
        <f t="shared" si="109"/>
        <v>4.2592075760897501</v>
      </c>
      <c r="AH136" s="3">
        <f t="shared" si="110"/>
        <v>2.975052098256981</v>
      </c>
      <c r="AI136" s="3">
        <f t="shared" si="111"/>
        <v>-1.5420818091614805</v>
      </c>
      <c r="AJ136" s="3">
        <f t="shared" si="112"/>
        <v>-3.3742057249667425</v>
      </c>
      <c r="AK136" s="3">
        <f t="shared" si="113"/>
        <v>-2.9482891821719903</v>
      </c>
      <c r="AL136" s="3">
        <f t="shared" si="114"/>
        <v>-5.2661125462297349</v>
      </c>
      <c r="AM136" s="18">
        <f t="shared" si="115"/>
        <v>1.0581280925742718</v>
      </c>
      <c r="AN136" s="3">
        <f t="shared" si="116"/>
        <v>0.98152844145208462</v>
      </c>
      <c r="AO136" s="3">
        <f t="shared" si="117"/>
        <v>-3.7633997937662116</v>
      </c>
      <c r="AP136" s="3">
        <f t="shared" si="118"/>
        <v>-6.3599820654994019</v>
      </c>
      <c r="AQ136" s="3">
        <f t="shared" si="119"/>
        <v>-8.4577609930124567</v>
      </c>
      <c r="AR136" s="3">
        <f t="shared" si="120"/>
        <v>-6.5079345455903166</v>
      </c>
      <c r="AS136" s="3">
        <f t="shared" si="121"/>
        <v>-1.6113508161966195</v>
      </c>
      <c r="AT136" s="18">
        <f t="shared" si="85"/>
        <v>0.98152844145208462</v>
      </c>
      <c r="AU136" s="18">
        <f t="shared" si="86"/>
        <v>7.2349865942641642</v>
      </c>
      <c r="AV136" s="18">
        <f t="shared" si="87"/>
        <v>6.7384518920231926</v>
      </c>
      <c r="AW136" s="18">
        <f t="shared" si="88"/>
        <v>4.8179002563379214</v>
      </c>
      <c r="AX136" s="18">
        <f t="shared" si="89"/>
        <v>5.0835552680457141</v>
      </c>
      <c r="AY136" s="18">
        <f t="shared" si="90"/>
        <v>3.5596453634183263</v>
      </c>
      <c r="AZ136" s="18">
        <f t="shared" si="91"/>
        <v>-3.6547617300331154</v>
      </c>
      <c r="BA136" t="str">
        <f t="shared" si="92"/>
        <v>BI-RUI-015LD</v>
      </c>
      <c r="BB136" t="str">
        <f t="shared" si="93"/>
        <v>BI-RUI-015LD</v>
      </c>
    </row>
    <row r="137" spans="1:54">
      <c r="A137" s="1">
        <v>10</v>
      </c>
      <c r="B137" t="s">
        <v>33</v>
      </c>
      <c r="C137" t="s">
        <v>57</v>
      </c>
      <c r="E137" s="3">
        <f t="shared" si="123"/>
        <v>65.75207724246718</v>
      </c>
      <c r="F137" s="3">
        <f t="shared" si="97"/>
        <v>71.720237472311865</v>
      </c>
      <c r="G137" s="3">
        <f t="shared" si="98"/>
        <v>69.238474520942532</v>
      </c>
      <c r="H137" s="5">
        <v>62.420174554040557</v>
      </c>
      <c r="I137" s="5">
        <v>65.345136439255356</v>
      </c>
      <c r="J137" s="5">
        <v>61.894960656081921</v>
      </c>
      <c r="K137" s="5">
        <v>62.89395848111289</v>
      </c>
      <c r="L137" s="5">
        <v>66.467730891320016</v>
      </c>
      <c r="M137" s="5">
        <v>59.774658211626893</v>
      </c>
      <c r="N137" s="5">
        <v>62.94923291488162</v>
      </c>
      <c r="O137" s="5">
        <v>69.05861765313027</v>
      </c>
      <c r="P137" s="5">
        <v>61.609351387765592</v>
      </c>
      <c r="Q137" s="5">
        <v>64.573393078977716</v>
      </c>
      <c r="R137" s="5">
        <v>70.52606931473214</v>
      </c>
      <c r="S137" s="5">
        <v>65.801640671538479</v>
      </c>
      <c r="T137" s="5">
        <v>66.174108255651333</v>
      </c>
      <c r="U137" s="5">
        <v>73.587190775265313</v>
      </c>
      <c r="V137" s="5">
        <v>69.732525178953651</v>
      </c>
      <c r="W137" s="5">
        <v>68.689434881432817</v>
      </c>
      <c r="X137" s="5">
        <v>75.907313600050969</v>
      </c>
      <c r="Y137" s="5">
        <v>73.303525498444174</v>
      </c>
      <c r="Z137" s="5">
        <v>67.959274174734588</v>
      </c>
      <c r="AA137" s="5">
        <v>71.764766915229387</v>
      </c>
      <c r="AB137" s="5">
        <v>73.052124021614915</v>
      </c>
      <c r="AC137" s="5">
        <f t="shared" si="124"/>
        <v>-3.4863972784753514</v>
      </c>
      <c r="AD137" s="5">
        <f t="shared" si="125"/>
        <v>-5.9681602298446847</v>
      </c>
      <c r="AE137" s="5">
        <f t="shared" si="122"/>
        <v>2.4817629513693333</v>
      </c>
      <c r="AF137" s="3">
        <f t="shared" si="108"/>
        <v>0.52521389795863627</v>
      </c>
      <c r="AG137" s="3">
        <f t="shared" si="109"/>
        <v>3.119300269485997</v>
      </c>
      <c r="AH137" s="3">
        <f t="shared" si="110"/>
        <v>1.3398815271160274</v>
      </c>
      <c r="AI137" s="3">
        <f t="shared" si="111"/>
        <v>-1.2282475925607628</v>
      </c>
      <c r="AJ137" s="3">
        <f t="shared" si="112"/>
        <v>-3.5584169233023175</v>
      </c>
      <c r="AK137" s="3">
        <f t="shared" si="113"/>
        <v>-4.6140906170113567</v>
      </c>
      <c r="AL137" s="3">
        <f t="shared" si="114"/>
        <v>-5.0928498468803269</v>
      </c>
      <c r="AM137" s="18">
        <f t="shared" si="115"/>
        <v>-2.9249618852147989</v>
      </c>
      <c r="AN137" s="3">
        <f t="shared" si="116"/>
        <v>3.4501757831734352</v>
      </c>
      <c r="AO137" s="3">
        <f t="shared" si="117"/>
        <v>-6.1093847382486501</v>
      </c>
      <c r="AP137" s="3">
        <f t="shared" si="118"/>
        <v>-5.9526762357544243</v>
      </c>
      <c r="AQ137" s="3">
        <f t="shared" si="119"/>
        <v>-7.4130825196139796</v>
      </c>
      <c r="AR137" s="3">
        <f t="shared" si="120"/>
        <v>-7.2178787186181523</v>
      </c>
      <c r="AS137" s="3">
        <f t="shared" si="121"/>
        <v>-3.8054927404947989</v>
      </c>
      <c r="AT137" s="18">
        <f t="shared" si="85"/>
        <v>3.4501757831734352</v>
      </c>
      <c r="AU137" s="18">
        <f t="shared" si="86"/>
        <v>6.6930726796931239</v>
      </c>
      <c r="AV137" s="18">
        <f t="shared" si="87"/>
        <v>7.4492662653646775</v>
      </c>
      <c r="AW137" s="18">
        <f t="shared" si="88"/>
        <v>4.7244286431936615</v>
      </c>
      <c r="AX137" s="18">
        <f t="shared" si="89"/>
        <v>3.8546655963116621</v>
      </c>
      <c r="AY137" s="18">
        <f t="shared" si="90"/>
        <v>2.6037881016067956</v>
      </c>
      <c r="AZ137" s="18">
        <f t="shared" si="91"/>
        <v>-1.287357106385528</v>
      </c>
      <c r="BA137" t="str">
        <f t="shared" si="92"/>
        <v>BI-RUI-015LD</v>
      </c>
      <c r="BB137" t="str">
        <f t="shared" si="93"/>
        <v>BI-RUI-015LD</v>
      </c>
    </row>
    <row r="138" spans="1:54">
      <c r="A138" s="1">
        <v>511</v>
      </c>
      <c r="B138" t="s">
        <v>34</v>
      </c>
      <c r="C138" t="s">
        <v>57</v>
      </c>
      <c r="E138" s="3">
        <f t="shared" si="123"/>
        <v>66.234390389916314</v>
      </c>
      <c r="F138" s="3">
        <f t="shared" si="97"/>
        <v>72.087330209142721</v>
      </c>
      <c r="G138" s="3">
        <f t="shared" si="98"/>
        <v>70.732310402373784</v>
      </c>
      <c r="H138" s="5">
        <v>64.692608126609926</v>
      </c>
      <c r="I138" s="5">
        <v>65.42502095461407</v>
      </c>
      <c r="J138" s="5">
        <v>66.82937846615178</v>
      </c>
      <c r="K138" s="5">
        <v>63.36085498707213</v>
      </c>
      <c r="L138" s="5">
        <v>66.933853370710395</v>
      </c>
      <c r="M138" s="5">
        <v>62.096070653975502</v>
      </c>
      <c r="N138" s="5">
        <v>62.392476660611862</v>
      </c>
      <c r="O138" s="5">
        <v>67.240571176870958</v>
      </c>
      <c r="P138" s="5">
        <v>63.060710387240562</v>
      </c>
      <c r="Q138" s="5">
        <v>64.18782798323943</v>
      </c>
      <c r="R138" s="5">
        <v>69.380936276266297</v>
      </c>
      <c r="S138" s="5">
        <v>65.040678908452975</v>
      </c>
      <c r="T138" s="5">
        <v>65.87637809902661</v>
      </c>
      <c r="U138" s="5">
        <v>74.137705281532902</v>
      </c>
      <c r="V138" s="5">
        <v>70.211295158297318</v>
      </c>
      <c r="W138" s="5">
        <v>70.26411161170661</v>
      </c>
      <c r="X138" s="5">
        <v>77.358797833933494</v>
      </c>
      <c r="Y138" s="5">
        <v>75.052450670144893</v>
      </c>
      <c r="Z138" s="5">
        <v>67.359553960488142</v>
      </c>
      <c r="AA138" s="5">
        <v>70.187159800885411</v>
      </c>
      <c r="AB138" s="5">
        <v>74.578349200167736</v>
      </c>
      <c r="AC138" s="5">
        <f t="shared" si="124"/>
        <v>-4.4979200124574703</v>
      </c>
      <c r="AD138" s="5">
        <f t="shared" si="125"/>
        <v>-5.8529398192264068</v>
      </c>
      <c r="AE138" s="5">
        <f t="shared" si="122"/>
        <v>1.3550198067689365</v>
      </c>
      <c r="AF138" s="3">
        <f t="shared" si="108"/>
        <v>-2.1367703395418545</v>
      </c>
      <c r="AG138" s="3">
        <f t="shared" si="109"/>
        <v>1.2647843330966282</v>
      </c>
      <c r="AH138" s="3">
        <f t="shared" si="110"/>
        <v>-0.66823372662869929</v>
      </c>
      <c r="AI138" s="3">
        <f t="shared" si="111"/>
        <v>-0.852850925213545</v>
      </c>
      <c r="AJ138" s="3">
        <f t="shared" si="112"/>
        <v>-4.3349170592707083</v>
      </c>
      <c r="AK138" s="3">
        <f t="shared" si="113"/>
        <v>-4.7883390584382823</v>
      </c>
      <c r="AL138" s="3">
        <f t="shared" si="114"/>
        <v>-7.2187952396795936</v>
      </c>
      <c r="AM138" s="18">
        <f t="shared" si="115"/>
        <v>-0.73241282800414353</v>
      </c>
      <c r="AN138" s="3">
        <f t="shared" si="116"/>
        <v>-1.4043575115377109</v>
      </c>
      <c r="AO138" s="3">
        <f t="shared" si="117"/>
        <v>-4.8480945162590956</v>
      </c>
      <c r="AP138" s="3">
        <f t="shared" si="118"/>
        <v>-5.1931082930268673</v>
      </c>
      <c r="AQ138" s="3">
        <f t="shared" si="119"/>
        <v>-8.2613271825062924</v>
      </c>
      <c r="AR138" s="3">
        <f t="shared" si="120"/>
        <v>-7.0946862222268834</v>
      </c>
      <c r="AS138" s="3">
        <f t="shared" si="121"/>
        <v>-2.8276058403972684</v>
      </c>
      <c r="AT138" s="18">
        <f t="shared" si="85"/>
        <v>-1.4043575115377109</v>
      </c>
      <c r="AU138" s="18">
        <f t="shared" si="86"/>
        <v>4.8377827167348926</v>
      </c>
      <c r="AV138" s="18">
        <f t="shared" si="87"/>
        <v>4.1798607896303963</v>
      </c>
      <c r="AW138" s="18">
        <f t="shared" si="88"/>
        <v>4.3402573678133223</v>
      </c>
      <c r="AX138" s="18">
        <f t="shared" si="89"/>
        <v>3.9264101232355841</v>
      </c>
      <c r="AY138" s="18">
        <f t="shared" si="90"/>
        <v>2.3063471637886011</v>
      </c>
      <c r="AZ138" s="18">
        <f t="shared" si="91"/>
        <v>-4.3911893992823252</v>
      </c>
      <c r="BA138" t="str">
        <f t="shared" si="92"/>
        <v>BI-RUI-015LD</v>
      </c>
      <c r="BB138" t="str">
        <f t="shared" si="93"/>
        <v>BI-RUI-015LD</v>
      </c>
    </row>
    <row r="139" spans="1:54">
      <c r="A139" s="1">
        <v>385</v>
      </c>
      <c r="B139" t="s">
        <v>35</v>
      </c>
      <c r="C139" t="s">
        <v>57</v>
      </c>
      <c r="E139" s="3">
        <f t="shared" si="123"/>
        <v>67.700908521701479</v>
      </c>
      <c r="F139" s="3">
        <f t="shared" si="97"/>
        <v>73.345939048043149</v>
      </c>
      <c r="G139" s="3">
        <f t="shared" si="98"/>
        <v>72.238400819894849</v>
      </c>
      <c r="H139" s="5">
        <v>65.056851337177548</v>
      </c>
      <c r="I139" s="5">
        <v>64.525654331453936</v>
      </c>
      <c r="J139" s="5">
        <v>65.047825720058057</v>
      </c>
      <c r="K139" s="5">
        <v>63.897092225113461</v>
      </c>
      <c r="L139" s="5">
        <v>67.523305955571487</v>
      </c>
      <c r="M139" s="5">
        <v>64.179749212989691</v>
      </c>
      <c r="N139" s="5">
        <v>64.229020530378506</v>
      </c>
      <c r="O139" s="5">
        <v>71.466969651474059</v>
      </c>
      <c r="P139" s="5">
        <v>68.517795664804552</v>
      </c>
      <c r="Q139" s="5">
        <v>64.991572277381763</v>
      </c>
      <c r="R139" s="5">
        <v>73.583602429700534</v>
      </c>
      <c r="S139" s="5">
        <v>69.734551620447945</v>
      </c>
      <c r="T139" s="5">
        <v>67.375092240319191</v>
      </c>
      <c r="U139" s="5">
        <v>75.874003503409284</v>
      </c>
      <c r="V139" s="5">
        <v>71.92030564663051</v>
      </c>
      <c r="W139" s="5">
        <v>72.53496571445072</v>
      </c>
      <c r="X139" s="5">
        <v>77.384216655362394</v>
      </c>
      <c r="Y139" s="5">
        <v>76.230426183941631</v>
      </c>
      <c r="Z139" s="5">
        <v>68.045546141317089</v>
      </c>
      <c r="AA139" s="5">
        <v>70.966420573449682</v>
      </c>
      <c r="AB139" s="5">
        <v>75.720711145902115</v>
      </c>
      <c r="AC139" s="5">
        <f t="shared" si="124"/>
        <v>-4.5374922981933707</v>
      </c>
      <c r="AD139" s="5">
        <f t="shared" si="125"/>
        <v>-5.6450305263416709</v>
      </c>
      <c r="AE139" s="5">
        <f t="shared" si="122"/>
        <v>1.1075382281483002</v>
      </c>
      <c r="AF139" s="3">
        <f t="shared" si="108"/>
        <v>9.025617119490903E-3</v>
      </c>
      <c r="AG139" s="3">
        <f t="shared" si="109"/>
        <v>-0.28265698787622995</v>
      </c>
      <c r="AH139" s="3">
        <f t="shared" si="110"/>
        <v>-4.2887751344260465</v>
      </c>
      <c r="AI139" s="3">
        <f t="shared" si="111"/>
        <v>-4.7429793430661817</v>
      </c>
      <c r="AJ139" s="3">
        <f t="shared" si="112"/>
        <v>-4.5452134063113192</v>
      </c>
      <c r="AK139" s="3">
        <f t="shared" si="113"/>
        <v>-3.6954604694909108</v>
      </c>
      <c r="AL139" s="3">
        <f t="shared" si="114"/>
        <v>-7.6751650045850255</v>
      </c>
      <c r="AM139" s="18">
        <f t="shared" si="115"/>
        <v>0.53119700572361239</v>
      </c>
      <c r="AN139" s="3">
        <f t="shared" si="116"/>
        <v>-0.52217138860412149</v>
      </c>
      <c r="AO139" s="3">
        <f t="shared" si="117"/>
        <v>-7.2379491210955536</v>
      </c>
      <c r="AP139" s="3">
        <f t="shared" si="118"/>
        <v>-8.5920301523187703</v>
      </c>
      <c r="AQ139" s="3">
        <f t="shared" si="119"/>
        <v>-8.4989112630900934</v>
      </c>
      <c r="AR139" s="3">
        <f t="shared" si="120"/>
        <v>-4.8492509409116735</v>
      </c>
      <c r="AS139" s="3">
        <f t="shared" si="121"/>
        <v>-2.9208744321325923</v>
      </c>
      <c r="AT139" s="18">
        <f t="shared" si="85"/>
        <v>-0.52217138860412149</v>
      </c>
      <c r="AU139" s="18">
        <f t="shared" si="86"/>
        <v>3.3435567425817965</v>
      </c>
      <c r="AV139" s="18">
        <f t="shared" si="87"/>
        <v>2.949173986669507</v>
      </c>
      <c r="AW139" s="18">
        <f t="shared" si="88"/>
        <v>3.8490508092525886</v>
      </c>
      <c r="AX139" s="18">
        <f t="shared" si="89"/>
        <v>3.9536978567787742</v>
      </c>
      <c r="AY139" s="18">
        <f t="shared" si="90"/>
        <v>1.1537904714207627</v>
      </c>
      <c r="AZ139" s="18">
        <f t="shared" si="91"/>
        <v>-4.7542905724524331</v>
      </c>
      <c r="BA139" t="str">
        <f t="shared" si="92"/>
        <v>BI-RUI-015LD</v>
      </c>
      <c r="BB139" t="str">
        <f t="shared" si="93"/>
        <v>BI-RUI-015LD</v>
      </c>
    </row>
    <row r="140" spans="1:54">
      <c r="A140" s="1">
        <v>322</v>
      </c>
      <c r="B140" t="s">
        <v>36</v>
      </c>
      <c r="C140" t="s">
        <v>57</v>
      </c>
      <c r="E140" s="3">
        <f t="shared" si="123"/>
        <v>66.535598352870664</v>
      </c>
      <c r="F140" s="3">
        <f t="shared" si="97"/>
        <v>72.327484283811458</v>
      </c>
      <c r="G140" s="3">
        <f t="shared" si="98"/>
        <v>71.71757541028596</v>
      </c>
      <c r="H140" s="5">
        <v>64.398377392760636</v>
      </c>
      <c r="I140" s="5">
        <v>67.890792108000085</v>
      </c>
      <c r="J140" s="5">
        <v>68.604668967222295</v>
      </c>
      <c r="K140" s="5">
        <v>65.363394597508091</v>
      </c>
      <c r="L140" s="5">
        <v>69.854028285984526</v>
      </c>
      <c r="M140" s="5">
        <v>68.592026038072149</v>
      </c>
      <c r="N140" s="5">
        <v>64.748730194422407</v>
      </c>
      <c r="O140" s="5">
        <v>70.130231226527343</v>
      </c>
      <c r="P140" s="5">
        <v>67.910042923113963</v>
      </c>
      <c r="Q140" s="5">
        <v>65.224527941499218</v>
      </c>
      <c r="R140" s="5">
        <v>71.421857686724735</v>
      </c>
      <c r="S140" s="5">
        <v>69.52182120951214</v>
      </c>
      <c r="T140" s="5">
        <v>67.070510860762496</v>
      </c>
      <c r="U140" s="5">
        <v>73.471931558592814</v>
      </c>
      <c r="V140" s="5">
        <v>71.12524876559344</v>
      </c>
      <c r="W140" s="5">
        <v>69.086698371759454</v>
      </c>
      <c r="X140" s="5">
        <v>76.854262332347389</v>
      </c>
      <c r="Y140" s="5">
        <v>75.207932172886274</v>
      </c>
      <c r="Z140" s="5">
        <v>67.650576466163528</v>
      </c>
      <c r="AA140" s="5">
        <v>69.50545927826947</v>
      </c>
      <c r="AB140" s="5">
        <v>74.503312509898578</v>
      </c>
      <c r="AC140" s="5">
        <f t="shared" si="124"/>
        <v>-5.1819770574152955</v>
      </c>
      <c r="AD140" s="5">
        <f t="shared" si="125"/>
        <v>-5.7918859309407935</v>
      </c>
      <c r="AE140" s="5">
        <f t="shared" si="122"/>
        <v>0.60990887352549805</v>
      </c>
      <c r="AF140" s="3">
        <f t="shared" si="108"/>
        <v>-4.2062915744616589</v>
      </c>
      <c r="AG140" s="3">
        <f t="shared" si="109"/>
        <v>-3.2286314405640582</v>
      </c>
      <c r="AH140" s="3">
        <f t="shared" si="110"/>
        <v>-3.1613127286915557</v>
      </c>
      <c r="AI140" s="3">
        <f t="shared" si="111"/>
        <v>-4.2972932680129219</v>
      </c>
      <c r="AJ140" s="3">
        <f t="shared" si="112"/>
        <v>-4.0547379048309438</v>
      </c>
      <c r="AK140" s="3">
        <f t="shared" si="113"/>
        <v>-6.1212338011268201</v>
      </c>
      <c r="AL140" s="3">
        <f t="shared" si="114"/>
        <v>-6.8527360437350495</v>
      </c>
      <c r="AM140" s="18">
        <f t="shared" si="115"/>
        <v>-3.4924147152394482</v>
      </c>
      <c r="AN140" s="3">
        <f t="shared" si="116"/>
        <v>-0.71387685922221067</v>
      </c>
      <c r="AO140" s="3">
        <f t="shared" si="117"/>
        <v>-5.3815010321049357</v>
      </c>
      <c r="AP140" s="3">
        <f t="shared" si="118"/>
        <v>-6.1973297452255167</v>
      </c>
      <c r="AQ140" s="3">
        <f t="shared" si="119"/>
        <v>-6.4014206978303179</v>
      </c>
      <c r="AR140" s="3">
        <f t="shared" si="120"/>
        <v>-7.7675639605879354</v>
      </c>
      <c r="AS140" s="3">
        <f t="shared" si="121"/>
        <v>-1.8548828121059415</v>
      </c>
      <c r="AT140" s="18">
        <f t="shared" si="85"/>
        <v>-0.71387685922221067</v>
      </c>
      <c r="AU140" s="18">
        <f t="shared" si="86"/>
        <v>1.2620022479123776</v>
      </c>
      <c r="AV140" s="18">
        <f t="shared" si="87"/>
        <v>2.22018830341338</v>
      </c>
      <c r="AW140" s="18">
        <f t="shared" si="88"/>
        <v>1.9000364772125948</v>
      </c>
      <c r="AX140" s="18">
        <f t="shared" si="89"/>
        <v>2.3466827929993741</v>
      </c>
      <c r="AY140" s="18">
        <f t="shared" si="90"/>
        <v>1.6463301594611153</v>
      </c>
      <c r="AZ140" s="18">
        <f t="shared" si="91"/>
        <v>-4.997853231629108</v>
      </c>
      <c r="BA140" t="str">
        <f t="shared" si="92"/>
        <v>BI-RUI-015LD</v>
      </c>
      <c r="BB140" t="str">
        <f t="shared" si="93"/>
        <v>BI-RUI-015LD</v>
      </c>
    </row>
    <row r="141" spans="1:54">
      <c r="A141" s="1">
        <v>73</v>
      </c>
      <c r="B141" t="s">
        <v>37</v>
      </c>
      <c r="C141" t="s">
        <v>57</v>
      </c>
      <c r="E141" s="3">
        <f t="shared" si="123"/>
        <v>70.380635457759112</v>
      </c>
      <c r="F141" s="3">
        <f t="shared" si="97"/>
        <v>76.586784594800619</v>
      </c>
      <c r="G141" s="3">
        <f t="shared" si="98"/>
        <v>72.161041211082136</v>
      </c>
      <c r="H141" s="5">
        <v>67.965579349123544</v>
      </c>
      <c r="I141" s="5">
        <v>74.578145078240794</v>
      </c>
      <c r="J141" s="5">
        <v>68.240024302155419</v>
      </c>
      <c r="K141" s="5">
        <v>68.175836397162783</v>
      </c>
      <c r="L141" s="5">
        <v>76.796390529589175</v>
      </c>
      <c r="M141" s="5">
        <v>68.789529270202621</v>
      </c>
      <c r="N141" s="5">
        <v>68.701529964146189</v>
      </c>
      <c r="O141" s="5">
        <v>74.466405734961143</v>
      </c>
      <c r="P141" s="5">
        <v>70.612430685096911</v>
      </c>
      <c r="Q141" s="5">
        <v>69.607746465491246</v>
      </c>
      <c r="R141" s="5">
        <v>76.106372593040049</v>
      </c>
      <c r="S141" s="5">
        <v>71.611215203636164</v>
      </c>
      <c r="T141" s="5">
        <v>71.427957896767083</v>
      </c>
      <c r="U141" s="5">
        <v>78.600415940382561</v>
      </c>
      <c r="V141" s="5">
        <v>72.866688742030931</v>
      </c>
      <c r="W141" s="5">
        <v>72.848234619092068</v>
      </c>
      <c r="X141" s="5">
        <v>79.185363420773186</v>
      </c>
      <c r="Y141" s="5">
        <v>75.205858073217826</v>
      </c>
      <c r="Z141" s="5">
        <v>71.420592681475028</v>
      </c>
      <c r="AA141" s="5">
        <v>72.638542147862054</v>
      </c>
      <c r="AB141" s="5">
        <v>73.499477562695034</v>
      </c>
      <c r="AC141" s="5">
        <f t="shared" si="124"/>
        <v>-1.7804057533230235</v>
      </c>
      <c r="AD141" s="5">
        <f t="shared" si="125"/>
        <v>-6.2061491370415069</v>
      </c>
      <c r="AE141" s="5">
        <f t="shared" si="122"/>
        <v>4.4257433837184834</v>
      </c>
      <c r="AF141" s="3">
        <f t="shared" si="108"/>
        <v>-0.27444495303187466</v>
      </c>
      <c r="AG141" s="3">
        <f t="shared" si="109"/>
        <v>-0.6136928730398381</v>
      </c>
      <c r="AH141" s="3">
        <f t="shared" si="110"/>
        <v>-1.9109007209507212</v>
      </c>
      <c r="AI141" s="3">
        <f t="shared" si="111"/>
        <v>-2.0034687381449174</v>
      </c>
      <c r="AJ141" s="3">
        <f t="shared" si="112"/>
        <v>-1.4387308452638479</v>
      </c>
      <c r="AK141" s="3">
        <f t="shared" si="113"/>
        <v>-2.3576234541257577</v>
      </c>
      <c r="AL141" s="3">
        <f t="shared" si="114"/>
        <v>-2.0788848812200058</v>
      </c>
      <c r="AM141" s="18">
        <f t="shared" si="115"/>
        <v>-6.6125657291172502</v>
      </c>
      <c r="AN141" s="3">
        <f t="shared" si="116"/>
        <v>6.3381207760853755</v>
      </c>
      <c r="AO141" s="3">
        <f t="shared" si="117"/>
        <v>-5.7648757708149532</v>
      </c>
      <c r="AP141" s="3">
        <f t="shared" si="118"/>
        <v>-6.4986261275488033</v>
      </c>
      <c r="AQ141" s="3">
        <f t="shared" si="119"/>
        <v>-7.1724580436154781</v>
      </c>
      <c r="AR141" s="3">
        <f t="shared" si="120"/>
        <v>-6.3371288016811178</v>
      </c>
      <c r="AS141" s="3">
        <f t="shared" si="121"/>
        <v>-1.2179494663870258</v>
      </c>
      <c r="AT141" s="18">
        <f t="shared" si="85"/>
        <v>6.3381207760853755</v>
      </c>
      <c r="AU141" s="18">
        <f t="shared" si="86"/>
        <v>8.0068612593865538</v>
      </c>
      <c r="AV141" s="18">
        <f t="shared" si="87"/>
        <v>3.853975049864232</v>
      </c>
      <c r="AW141" s="18">
        <f t="shared" si="88"/>
        <v>4.4951573894038859</v>
      </c>
      <c r="AX141" s="18">
        <f t="shared" si="89"/>
        <v>5.7337271983516302</v>
      </c>
      <c r="AY141" s="18">
        <f t="shared" si="90"/>
        <v>3.9795053475553601</v>
      </c>
      <c r="AZ141" s="18">
        <f t="shared" si="91"/>
        <v>-0.86093541483297997</v>
      </c>
      <c r="BA141" t="str">
        <f t="shared" si="92"/>
        <v>BI-RUI-015LD</v>
      </c>
      <c r="BB141" t="str">
        <f t="shared" si="93"/>
        <v>BI-RUI-015LD</v>
      </c>
    </row>
    <row r="142" spans="1:54">
      <c r="A142" s="1">
        <v>697</v>
      </c>
      <c r="B142" t="s">
        <v>38</v>
      </c>
      <c r="C142" t="s">
        <v>57</v>
      </c>
      <c r="E142" s="3">
        <f t="shared" si="123"/>
        <v>63.800432886275161</v>
      </c>
      <c r="F142" s="3">
        <f t="shared" si="97"/>
        <v>69.80897579506653</v>
      </c>
      <c r="G142" s="3">
        <f t="shared" si="98"/>
        <v>69.133126344548529</v>
      </c>
      <c r="H142" s="5">
        <v>62.212822143628159</v>
      </c>
      <c r="I142" s="5">
        <v>66.939106461401806</v>
      </c>
      <c r="J142" s="5">
        <v>66.106464282273905</v>
      </c>
      <c r="K142" s="5">
        <v>62.311560474182777</v>
      </c>
      <c r="L142" s="5">
        <v>67.9002336890386</v>
      </c>
      <c r="M142" s="5">
        <v>67.662919485344105</v>
      </c>
      <c r="N142" s="5">
        <v>61.808508886865283</v>
      </c>
      <c r="O142" s="5">
        <v>67.683573084854046</v>
      </c>
      <c r="P142" s="5">
        <v>64.624162733700516</v>
      </c>
      <c r="Q142" s="5">
        <v>61.79708403934378</v>
      </c>
      <c r="R142" s="5">
        <v>68.53113958165531</v>
      </c>
      <c r="S142" s="5">
        <v>65.010695524027071</v>
      </c>
      <c r="T142" s="5">
        <v>65.101423675324725</v>
      </c>
      <c r="U142" s="5">
        <v>72.232708748126711</v>
      </c>
      <c r="V142" s="5">
        <v>68.480221644481418</v>
      </c>
      <c r="W142" s="5">
        <v>65.42299994404307</v>
      </c>
      <c r="X142" s="5">
        <v>72.931284919884163</v>
      </c>
      <c r="Y142" s="5">
        <v>72.678637911876478</v>
      </c>
      <c r="Z142" s="5">
        <v>65.651849520637001</v>
      </c>
      <c r="AA142" s="5">
        <v>68.143849076530486</v>
      </c>
      <c r="AB142" s="5">
        <v>71.977919310257917</v>
      </c>
      <c r="AC142" s="5">
        <f t="shared" si="124"/>
        <v>-5.3326934582733685</v>
      </c>
      <c r="AD142" s="5">
        <f t="shared" si="125"/>
        <v>-6.0085429087913695</v>
      </c>
      <c r="AE142" s="5">
        <f t="shared" si="122"/>
        <v>0.67584945051800105</v>
      </c>
      <c r="AF142" s="3">
        <f t="shared" si="108"/>
        <v>-3.8936421386457454</v>
      </c>
      <c r="AG142" s="3">
        <f t="shared" si="109"/>
        <v>-5.3513590111613283</v>
      </c>
      <c r="AH142" s="3">
        <f t="shared" si="110"/>
        <v>-2.8156538468352323</v>
      </c>
      <c r="AI142" s="3">
        <f t="shared" si="111"/>
        <v>-3.2136114846832911</v>
      </c>
      <c r="AJ142" s="3">
        <f t="shared" si="112"/>
        <v>-3.3787979691566932</v>
      </c>
      <c r="AK142" s="3">
        <f t="shared" si="113"/>
        <v>-7.2556379678334082</v>
      </c>
      <c r="AL142" s="3">
        <f t="shared" si="114"/>
        <v>-6.3260697896209166</v>
      </c>
      <c r="AM142" s="18">
        <f t="shared" si="115"/>
        <v>-4.7262843177736471</v>
      </c>
      <c r="AN142" s="3">
        <f t="shared" si="116"/>
        <v>0.83264217912790173</v>
      </c>
      <c r="AO142" s="3">
        <f t="shared" si="117"/>
        <v>-5.8750641979887632</v>
      </c>
      <c r="AP142" s="3">
        <f t="shared" si="118"/>
        <v>-6.7340555423115305</v>
      </c>
      <c r="AQ142" s="3">
        <f t="shared" si="119"/>
        <v>-7.1312850728019868</v>
      </c>
      <c r="AR142" s="3">
        <f t="shared" si="120"/>
        <v>-7.508284975841093</v>
      </c>
      <c r="AS142" s="3">
        <f t="shared" si="121"/>
        <v>-2.4919995558934858</v>
      </c>
      <c r="AT142" s="18">
        <f t="shared" si="85"/>
        <v>0.83264217912790173</v>
      </c>
      <c r="AU142" s="18">
        <f t="shared" si="86"/>
        <v>0.23731420369449552</v>
      </c>
      <c r="AV142" s="18">
        <f t="shared" si="87"/>
        <v>3.0594103511535309</v>
      </c>
      <c r="AW142" s="18">
        <f t="shared" si="88"/>
        <v>3.5204440576282394</v>
      </c>
      <c r="AX142" s="18">
        <f t="shared" si="89"/>
        <v>3.7524871036452936</v>
      </c>
      <c r="AY142" s="18">
        <f t="shared" si="90"/>
        <v>0.2526470080076848</v>
      </c>
      <c r="AZ142" s="18">
        <f t="shared" si="91"/>
        <v>-3.8340702337274308</v>
      </c>
      <c r="BA142" t="str">
        <f t="shared" si="92"/>
        <v>BI-RUI-015LD</v>
      </c>
      <c r="BB142" t="str">
        <f t="shared" si="93"/>
        <v>BI-RUI-015LD</v>
      </c>
    </row>
    <row r="143" spans="1:54">
      <c r="A143" s="1">
        <v>635</v>
      </c>
      <c r="B143" t="s">
        <v>39</v>
      </c>
      <c r="C143" t="s">
        <v>57</v>
      </c>
      <c r="E143" s="3">
        <f t="shared" si="123"/>
        <v>65.903492963527242</v>
      </c>
      <c r="F143" s="3">
        <f t="shared" si="97"/>
        <v>71.688373134070986</v>
      </c>
      <c r="G143" s="3">
        <f t="shared" si="98"/>
        <v>70.163949278446964</v>
      </c>
      <c r="H143" s="5">
        <v>63.738618332901723</v>
      </c>
      <c r="I143" s="5">
        <v>65.544107339023526</v>
      </c>
      <c r="J143" s="5">
        <v>62.640433185603008</v>
      </c>
      <c r="K143" s="5">
        <v>63.476132747491746</v>
      </c>
      <c r="L143" s="5">
        <v>69.431998177241397</v>
      </c>
      <c r="M143" s="5">
        <v>62.832601773464312</v>
      </c>
      <c r="N143" s="5">
        <v>64.148519659499698</v>
      </c>
      <c r="O143" s="5">
        <v>67.835401820066977</v>
      </c>
      <c r="P143" s="5">
        <v>68.011607661814338</v>
      </c>
      <c r="Q143" s="5">
        <v>65.100114844994806</v>
      </c>
      <c r="R143" s="5">
        <v>70.787085013115359</v>
      </c>
      <c r="S143" s="5">
        <v>66.823418328667074</v>
      </c>
      <c r="T143" s="5">
        <v>64.267155235021207</v>
      </c>
      <c r="U143" s="5">
        <v>73.402399320942408</v>
      </c>
      <c r="V143" s="5">
        <v>70.049625133329144</v>
      </c>
      <c r="W143" s="5">
        <v>69.078206758138435</v>
      </c>
      <c r="X143" s="5">
        <v>76.278953163300926</v>
      </c>
      <c r="Y143" s="5">
        <v>74.03362152367751</v>
      </c>
      <c r="Z143" s="5">
        <v>67.831373793379697</v>
      </c>
      <c r="AA143" s="5">
        <v>69.293721094090174</v>
      </c>
      <c r="AB143" s="5">
        <v>73.496442685217758</v>
      </c>
      <c r="AC143" s="5">
        <f t="shared" si="124"/>
        <v>-4.2604563149197219</v>
      </c>
      <c r="AD143" s="5">
        <f t="shared" si="125"/>
        <v>-5.7848801705437438</v>
      </c>
      <c r="AE143" s="5">
        <f t="shared" si="122"/>
        <v>1.5244238556240219</v>
      </c>
      <c r="AF143" s="3">
        <f t="shared" si="108"/>
        <v>1.0981851472987145</v>
      </c>
      <c r="AG143" s="3">
        <f t="shared" si="109"/>
        <v>0.64353097402743487</v>
      </c>
      <c r="AH143" s="3">
        <f t="shared" si="110"/>
        <v>-3.8630880023146403</v>
      </c>
      <c r="AI143" s="3">
        <f t="shared" si="111"/>
        <v>-1.723303483672268</v>
      </c>
      <c r="AJ143" s="3">
        <f t="shared" si="112"/>
        <v>-5.7824698983079372</v>
      </c>
      <c r="AK143" s="3">
        <f t="shared" si="113"/>
        <v>-4.955414765539075</v>
      </c>
      <c r="AL143" s="3">
        <f t="shared" si="114"/>
        <v>-5.6650688918380609</v>
      </c>
      <c r="AM143" s="18">
        <f t="shared" si="115"/>
        <v>-1.8054890061218032</v>
      </c>
      <c r="AN143" s="3">
        <f t="shared" si="116"/>
        <v>2.9036741534205177</v>
      </c>
      <c r="AO143" s="3">
        <f t="shared" si="117"/>
        <v>-3.6868821605672792</v>
      </c>
      <c r="AP143" s="3">
        <f t="shared" si="118"/>
        <v>-5.6869701681205527</v>
      </c>
      <c r="AQ143" s="3">
        <f t="shared" si="119"/>
        <v>-9.135244085921201</v>
      </c>
      <c r="AR143" s="3">
        <f t="shared" si="120"/>
        <v>-7.2007464051624908</v>
      </c>
      <c r="AS143" s="3">
        <f t="shared" si="121"/>
        <v>-1.4623473007104764</v>
      </c>
      <c r="AT143" s="18">
        <f t="shared" ref="AT143:AT212" si="126">I143-J143</f>
        <v>2.9036741534205177</v>
      </c>
      <c r="AU143" s="18">
        <f t="shared" ref="AU143:AU212" si="127">L143-M143</f>
        <v>6.5993964037770851</v>
      </c>
      <c r="AV143" s="18">
        <f t="shared" ref="AV143:AV212" si="128">O143-P143</f>
        <v>-0.17620584174736109</v>
      </c>
      <c r="AW143" s="18">
        <f t="shared" ref="AW143:AW212" si="129">R143-S143</f>
        <v>3.9636666844482846</v>
      </c>
      <c r="AX143" s="18">
        <f t="shared" ref="AX143:AX212" si="130">U143-V143</f>
        <v>3.3527741876132637</v>
      </c>
      <c r="AY143" s="18">
        <f t="shared" ref="AY143:AY212" si="131">X143-Y143</f>
        <v>2.2453316396234158</v>
      </c>
      <c r="AZ143" s="18">
        <f t="shared" ref="AZ143:AZ212" si="132">AA143-AB143</f>
        <v>-4.2027215911275846</v>
      </c>
      <c r="BA143" t="str">
        <f t="shared" ref="BA143:BA212" si="133">IF(AB143&gt;55,IF(AL143&lt;2,C143,IF(Y143&gt;55,IF(AK143&lt;2,C143,IF(V143&gt;55,IF(AJ143&lt;2,C143,""))))))</f>
        <v>BI-RUI-015LD</v>
      </c>
      <c r="BB143" t="str">
        <f t="shared" ref="BB143:BB212" si="134">IF(AA143&gt;65,IF(AS143&lt;2,C143,IF(X143&gt;65,IF(AR143&lt;2,C143,IF(U143&gt;65,IF(AQ143&lt;2,C143,""))))))</f>
        <v>BI-RUI-015LD</v>
      </c>
    </row>
    <row r="144" spans="1:54">
      <c r="A144" s="1">
        <v>574</v>
      </c>
      <c r="B144" t="s">
        <v>40</v>
      </c>
      <c r="C144" t="s">
        <v>57</v>
      </c>
      <c r="E144" s="3">
        <f t="shared" si="123"/>
        <v>71.786976793527955</v>
      </c>
      <c r="F144" s="3">
        <f t="shared" si="97"/>
        <v>70.45871551177639</v>
      </c>
      <c r="G144" s="3">
        <f t="shared" si="98"/>
        <v>68.410039809237688</v>
      </c>
      <c r="H144" s="5">
        <v>73.101308562134221</v>
      </c>
      <c r="I144" s="5">
        <v>61.497632533538173</v>
      </c>
      <c r="J144" s="5">
        <v>59.291780908510447</v>
      </c>
      <c r="K144" s="5">
        <v>72.856772245528575</v>
      </c>
      <c r="L144" s="5">
        <v>65.345251407054263</v>
      </c>
      <c r="M144" s="5">
        <v>65.312544854290365</v>
      </c>
      <c r="N144" s="5">
        <v>72.846930204988894</v>
      </c>
      <c r="O144" s="5">
        <v>65.200200244664259</v>
      </c>
      <c r="P144" s="5">
        <v>58.755742358919782</v>
      </c>
      <c r="Q144" s="5">
        <v>72.261338187402728</v>
      </c>
      <c r="R144" s="5">
        <v>67.983755117841099</v>
      </c>
      <c r="S144" s="5">
        <v>63.121574904282838</v>
      </c>
      <c r="T144" s="5">
        <v>71.983918762017993</v>
      </c>
      <c r="U144" s="5">
        <v>71.7860255596554</v>
      </c>
      <c r="V144" s="5">
        <v>67.356315820698057</v>
      </c>
      <c r="W144" s="5">
        <v>69.079229682587936</v>
      </c>
      <c r="X144" s="5">
        <v>76.225299591761939</v>
      </c>
      <c r="Y144" s="5">
        <v>72.386677029686794</v>
      </c>
      <c r="Z144" s="5">
        <v>67.730368797755943</v>
      </c>
      <c r="AA144" s="5">
        <v>68.026059226409544</v>
      </c>
      <c r="AB144" s="5">
        <v>72.724101889502435</v>
      </c>
      <c r="AC144" s="5">
        <f t="shared" si="124"/>
        <v>3.3769369842902677</v>
      </c>
      <c r="AD144" s="5">
        <f t="shared" si="125"/>
        <v>1.3282612817515655</v>
      </c>
      <c r="AE144" s="5">
        <f t="shared" si="122"/>
        <v>2.0486757025387021</v>
      </c>
      <c r="AF144" s="3">
        <f t="shared" si="108"/>
        <v>13.809527653623775</v>
      </c>
      <c r="AG144" s="3">
        <f t="shared" si="109"/>
        <v>7.5442273912382092</v>
      </c>
      <c r="AH144" s="3">
        <f t="shared" si="110"/>
        <v>14.091187846069111</v>
      </c>
      <c r="AI144" s="3">
        <f t="shared" si="111"/>
        <v>9.1397632831198905</v>
      </c>
      <c r="AJ144" s="3">
        <f t="shared" si="112"/>
        <v>4.6276029413199353</v>
      </c>
      <c r="AK144" s="3">
        <f t="shared" si="113"/>
        <v>-3.3074473470988579</v>
      </c>
      <c r="AL144" s="3">
        <f t="shared" si="114"/>
        <v>-4.9937330917464919</v>
      </c>
      <c r="AM144" s="18">
        <f t="shared" si="115"/>
        <v>11.603676028596048</v>
      </c>
      <c r="AN144" s="3">
        <f t="shared" si="116"/>
        <v>2.2058516250277265</v>
      </c>
      <c r="AO144" s="3">
        <f t="shared" si="117"/>
        <v>7.6467299603246346</v>
      </c>
      <c r="AP144" s="3">
        <f t="shared" si="118"/>
        <v>4.2775830695616293</v>
      </c>
      <c r="AQ144" s="3">
        <f t="shared" si="119"/>
        <v>0.197893202362593</v>
      </c>
      <c r="AR144" s="3">
        <f t="shared" si="120"/>
        <v>-7.1460699091740025</v>
      </c>
      <c r="AS144" s="3">
        <f t="shared" si="121"/>
        <v>-0.29569042865360018</v>
      </c>
      <c r="AT144" s="18">
        <f t="shared" si="126"/>
        <v>2.2058516250277265</v>
      </c>
      <c r="AU144" s="18">
        <f t="shared" si="127"/>
        <v>3.2706552763897889E-2</v>
      </c>
      <c r="AV144" s="18">
        <f t="shared" si="128"/>
        <v>6.4444578857444768</v>
      </c>
      <c r="AW144" s="18">
        <f t="shared" si="129"/>
        <v>4.8621802135582612</v>
      </c>
      <c r="AX144" s="18">
        <f t="shared" si="130"/>
        <v>4.4297097389573423</v>
      </c>
      <c r="AY144" s="18">
        <f t="shared" si="131"/>
        <v>3.8386225620751446</v>
      </c>
      <c r="AZ144" s="18">
        <f t="shared" si="132"/>
        <v>-4.6980426630928918</v>
      </c>
      <c r="BA144" t="str">
        <f t="shared" si="133"/>
        <v>BI-RUI-015LD</v>
      </c>
      <c r="BB144" t="str">
        <f t="shared" si="134"/>
        <v>BI-RUI-015LD</v>
      </c>
    </row>
    <row r="145" spans="1:54" s="12" customFormat="1" ht="15.75" thickBot="1">
      <c r="A145" s="1">
        <v>136</v>
      </c>
      <c r="B145" s="12" t="s">
        <v>41</v>
      </c>
      <c r="C145" s="12" t="s">
        <v>57</v>
      </c>
      <c r="D145"/>
      <c r="E145" s="3">
        <f t="shared" si="123"/>
        <v>67.51743743936531</v>
      </c>
      <c r="F145" s="3">
        <f t="shared" si="97"/>
        <v>72.30481218811768</v>
      </c>
      <c r="G145" s="3">
        <f t="shared" si="98"/>
        <v>69.19447701316011</v>
      </c>
      <c r="H145" s="5">
        <v>64.660746250537002</v>
      </c>
      <c r="I145" s="5">
        <v>65.636120049932714</v>
      </c>
      <c r="J145" s="5">
        <v>60.746855964029692</v>
      </c>
      <c r="K145" s="5">
        <v>62.195764985154511</v>
      </c>
      <c r="L145" s="5">
        <v>67.481452875132675</v>
      </c>
      <c r="M145" s="5">
        <v>61.636464964942888</v>
      </c>
      <c r="N145" s="5">
        <v>67.843298328791349</v>
      </c>
      <c r="O145" s="5">
        <v>73.812703781713807</v>
      </c>
      <c r="P145" s="5">
        <v>67.032768040972712</v>
      </c>
      <c r="Q145" s="5">
        <v>69.713259167296087</v>
      </c>
      <c r="R145" s="5">
        <v>69.749493801675698</v>
      </c>
      <c r="S145" s="5">
        <v>69.466535287524707</v>
      </c>
      <c r="T145" s="5">
        <v>68.582384197426634</v>
      </c>
      <c r="U145" s="5">
        <v>75.434767536340871</v>
      </c>
      <c r="V145" s="5">
        <v>69.260371325829624</v>
      </c>
      <c r="W145" s="5">
        <v>69.270586768425261</v>
      </c>
      <c r="X145" s="5">
        <v>75.428107200229562</v>
      </c>
      <c r="Y145" s="5">
        <v>73.07419181910943</v>
      </c>
      <c r="Z145" s="5">
        <v>65.824749814922413</v>
      </c>
      <c r="AA145" s="5">
        <v>68.061114000529784</v>
      </c>
      <c r="AB145" s="5">
        <v>71.099088911829554</v>
      </c>
      <c r="AC145" s="5">
        <f>E145-G145</f>
        <v>-1.6770395737948007</v>
      </c>
      <c r="AD145" s="5">
        <f>E145-F145</f>
        <v>-4.7873747487523701</v>
      </c>
      <c r="AE145" s="5">
        <f t="shared" si="122"/>
        <v>3.1103351749575694</v>
      </c>
      <c r="AF145" s="3">
        <f t="shared" si="108"/>
        <v>3.9138902865073106</v>
      </c>
      <c r="AG145" s="3">
        <f t="shared" si="109"/>
        <v>0.55930002021162295</v>
      </c>
      <c r="AH145" s="3">
        <f t="shared" si="110"/>
        <v>0.81053028781863645</v>
      </c>
      <c r="AI145" s="3">
        <f t="shared" si="111"/>
        <v>0.24672387977138044</v>
      </c>
      <c r="AJ145" s="3">
        <f t="shared" si="112"/>
        <v>-0.67798712840298947</v>
      </c>
      <c r="AK145" s="3">
        <f t="shared" si="113"/>
        <v>-3.803605050684169</v>
      </c>
      <c r="AL145" s="3">
        <f t="shared" si="114"/>
        <v>-5.2743390969071413</v>
      </c>
      <c r="AM145" s="18">
        <f t="shared" si="115"/>
        <v>-0.97537379939571167</v>
      </c>
      <c r="AN145" s="3">
        <f t="shared" si="116"/>
        <v>4.8892640859030223</v>
      </c>
      <c r="AO145" s="3">
        <f t="shared" si="117"/>
        <v>-5.9694054529224587</v>
      </c>
      <c r="AP145" s="3">
        <f t="shared" si="118"/>
        <v>-3.6234634379610497E-2</v>
      </c>
      <c r="AQ145" s="3">
        <f t="shared" si="119"/>
        <v>-6.8523833389142368</v>
      </c>
      <c r="AR145" s="3">
        <f t="shared" si="120"/>
        <v>-6.1575204318043006</v>
      </c>
      <c r="AS145" s="3">
        <f t="shared" si="121"/>
        <v>-2.2363641856073713</v>
      </c>
      <c r="AT145" s="18">
        <f t="shared" si="126"/>
        <v>4.8892640859030223</v>
      </c>
      <c r="AU145" s="18">
        <f t="shared" si="127"/>
        <v>5.8449879101897864</v>
      </c>
      <c r="AV145" s="18">
        <f t="shared" si="128"/>
        <v>6.7799357407410952</v>
      </c>
      <c r="AW145" s="18">
        <f t="shared" si="129"/>
        <v>0.28295851415099094</v>
      </c>
      <c r="AX145" s="18">
        <f t="shared" si="130"/>
        <v>6.1743962105112473</v>
      </c>
      <c r="AY145" s="18">
        <f t="shared" si="131"/>
        <v>2.3539153811201317</v>
      </c>
      <c r="AZ145" s="18">
        <f t="shared" si="132"/>
        <v>-3.03797491129977</v>
      </c>
      <c r="BA145" t="str">
        <f t="shared" si="133"/>
        <v>BI-RUI-015LD</v>
      </c>
      <c r="BB145" t="str">
        <f t="shared" si="134"/>
        <v>BI-RUI-015LD</v>
      </c>
    </row>
    <row r="146" spans="1:54" ht="15.75" thickBot="1">
      <c r="A146" s="21"/>
      <c r="B146" s="22" t="s">
        <v>137</v>
      </c>
      <c r="C146" s="23" t="str">
        <f>C134</f>
        <v>BI-RUI-015LD</v>
      </c>
      <c r="D146" s="23">
        <f>D134</f>
        <v>0</v>
      </c>
      <c r="E146" s="34" cm="1">
        <f t="array" ref="E146">10*LOG(AVERAGE(10^(E134:E145/10)))</f>
        <v>67.396514236405082</v>
      </c>
      <c r="F146" s="35" cm="1">
        <f t="array" ref="F146">10*LOG(AVERAGE(10^(F134:F145/10)))</f>
        <v>72.202268227184078</v>
      </c>
      <c r="G146" s="36" cm="1">
        <f t="array" ref="G146">10*LOG(AVERAGE(10^(G134:G145/10)))</f>
        <v>69.968327392293247</v>
      </c>
      <c r="H146" s="34" cm="1">
        <f t="array" ref="H146">10*LOG(AVERAGE(10^(H134:H145/10)))</f>
        <v>66.188271954122541</v>
      </c>
      <c r="I146" s="35" cm="1">
        <f t="array" ref="I146">10*LOG(AVERAGE(10^(I134:I145/10)))</f>
        <v>67.234698112529841</v>
      </c>
      <c r="J146" s="36" cm="1">
        <f t="array" ref="J146">10*LOG(AVERAGE(10^(J134:J145/10)))</f>
        <v>64.59491151400303</v>
      </c>
      <c r="K146" s="34" cm="1">
        <f t="array" ref="K146">10*LOG(AVERAGE(10^(K134:K145/10)))</f>
        <v>65.846374829291307</v>
      </c>
      <c r="L146" s="35" cm="1">
        <f t="array" ref="L146">10*LOG(AVERAGE(10^(L134:L145/10)))</f>
        <v>69.445390042922426</v>
      </c>
      <c r="M146" s="36" cm="1">
        <f t="array" ref="M146">10*LOG(AVERAGE(10^(M134:M145/10)))</f>
        <v>64.589809105798579</v>
      </c>
      <c r="N146" s="34" cm="1">
        <f t="array" ref="N146">10*LOG(AVERAGE(10^(N134:N145/10)))</f>
        <v>66.314339119798774</v>
      </c>
      <c r="O146" s="35" cm="1">
        <f t="array" ref="O146">10*LOG(AVERAGE(10^(O134:O145/10)))</f>
        <v>69.887441539326403</v>
      </c>
      <c r="P146" s="36" cm="1">
        <f t="array" ref="P146">10*LOG(AVERAGE(10^(P134:P145/10)))</f>
        <v>65.834600757096041</v>
      </c>
      <c r="Q146" s="34" cm="1">
        <f t="array" ref="Q146">10*LOG(AVERAGE(10^(Q134:Q145/10)))</f>
        <v>66.914404081137064</v>
      </c>
      <c r="R146" s="35" cm="1">
        <f t="array" ref="R146">10*LOG(AVERAGE(10^(R134:R145/10)))</f>
        <v>71.123995229652095</v>
      </c>
      <c r="S146" s="36" cm="1">
        <f t="array" ref="S146">10*LOG(AVERAGE(10^(S134:S145/10)))</f>
        <v>67.328093121863262</v>
      </c>
      <c r="T146" s="34" cm="1">
        <f t="array" ref="T146">10*LOG(AVERAGE(10^(T134:T145/10)))</f>
        <v>67.629372982730771</v>
      </c>
      <c r="U146" s="35" cm="1">
        <f t="array" ref="U146">10*LOG(AVERAGE(10^(U134:U145/10)))</f>
        <v>74.276443322401306</v>
      </c>
      <c r="V146" s="36" cm="1">
        <f t="array" ref="V146">10*LOG(AVERAGE(10^(V134:V145/10)))</f>
        <v>69.783449236661397</v>
      </c>
      <c r="W146" s="34" cm="1">
        <f t="array" ref="W146">10*LOG(AVERAGE(10^(W134:W145/10)))</f>
        <v>69.793277342743352</v>
      </c>
      <c r="X146" s="35" cm="1">
        <f t="array" ref="X146">10*LOG(AVERAGE(10^(X134:X145/10)))</f>
        <v>76.400140516207742</v>
      </c>
      <c r="Y146" s="36" cm="1">
        <f t="array" ref="Y146">10*LOG(AVERAGE(10^(Y134:Y145/10)))</f>
        <v>73.742672748130346</v>
      </c>
      <c r="Z146" s="34" cm="1">
        <f t="array" ref="Z146">10*LOG(AVERAGE(10^(Z134:Z145/10)))</f>
        <v>67.719011853450525</v>
      </c>
      <c r="AA146" s="35" cm="1">
        <f t="array" ref="AA146">10*LOG(AVERAGE(10^(AA134:AA145/10)))</f>
        <v>69.551915470761443</v>
      </c>
      <c r="AB146" s="36" cm="1">
        <f t="array" ref="AB146">10*LOG(AVERAGE(10^(AB134:AB145/10)))</f>
        <v>73.28554741675066</v>
      </c>
      <c r="AC146" s="29">
        <f>E146-G146</f>
        <v>-2.5718131558881652</v>
      </c>
      <c r="AD146" s="24">
        <f>E146-F146</f>
        <v>-4.8057539907789959</v>
      </c>
      <c r="AE146" s="24">
        <f t="shared" si="122"/>
        <v>2.2339408348908307</v>
      </c>
      <c r="AF146" s="30">
        <f t="shared" si="108"/>
        <v>1.5933604401195112</v>
      </c>
      <c r="AG146" s="25">
        <f t="shared" si="109"/>
        <v>1.2565657234927272</v>
      </c>
      <c r="AH146" s="25">
        <f t="shared" si="110"/>
        <v>0.47973836270273296</v>
      </c>
      <c r="AI146" s="25">
        <f t="shared" si="111"/>
        <v>-0.41368904072619728</v>
      </c>
      <c r="AJ146" s="25">
        <f t="shared" si="112"/>
        <v>-2.1540762539306257</v>
      </c>
      <c r="AK146" s="25">
        <f t="shared" si="113"/>
        <v>-3.9493954053869942</v>
      </c>
      <c r="AL146" s="31">
        <f t="shared" si="114"/>
        <v>-5.5665355633001354</v>
      </c>
      <c r="AM146" s="32">
        <f t="shared" si="115"/>
        <v>-1.0464261584073</v>
      </c>
      <c r="AN146" s="27">
        <f t="shared" si="116"/>
        <v>2.6397865985268112</v>
      </c>
      <c r="AO146" s="27">
        <f t="shared" si="117"/>
        <v>-3.5731024195276291</v>
      </c>
      <c r="AP146" s="27">
        <f t="shared" si="118"/>
        <v>-4.209591148515031</v>
      </c>
      <c r="AQ146" s="27">
        <f t="shared" si="119"/>
        <v>-6.6470703396705346</v>
      </c>
      <c r="AR146" s="27">
        <f t="shared" si="120"/>
        <v>-6.6068631734643901</v>
      </c>
      <c r="AS146" s="33">
        <f t="shared" si="121"/>
        <v>-1.8329036173109188</v>
      </c>
      <c r="AT146" s="27">
        <f t="shared" si="126"/>
        <v>2.6397865985268112</v>
      </c>
      <c r="AU146" s="26">
        <f t="shared" si="127"/>
        <v>4.8555809371238468</v>
      </c>
      <c r="AV146" s="26">
        <f t="shared" si="128"/>
        <v>4.052840782230362</v>
      </c>
      <c r="AW146" s="26">
        <f t="shared" si="129"/>
        <v>3.7959021077888337</v>
      </c>
      <c r="AX146" s="26">
        <f t="shared" si="130"/>
        <v>4.4929940857399089</v>
      </c>
      <c r="AY146" s="26">
        <f t="shared" si="131"/>
        <v>2.6574677680773959</v>
      </c>
      <c r="AZ146" s="28">
        <f t="shared" si="132"/>
        <v>-3.7336319459892167</v>
      </c>
    </row>
    <row r="147" spans="1:54">
      <c r="A147" s="2">
        <v>198</v>
      </c>
      <c r="B147" t="s">
        <v>27</v>
      </c>
      <c r="C147" t="s">
        <v>58</v>
      </c>
      <c r="E147" s="3">
        <f>10*LOG((1/7)*(10^(H147/10)+10^(K147/10)+10^(N147/10)+10^(Q147/10)+10^(T147/10)+10^(W147/10)+10^(Z147/10)))</f>
        <v>64.846855106186595</v>
      </c>
      <c r="F147" s="3">
        <f t="shared" si="97"/>
        <v>64.973686148158066</v>
      </c>
      <c r="G147" s="3">
        <f t="shared" si="98"/>
        <v>69.121398347397559</v>
      </c>
      <c r="H147" s="5">
        <v>62.384842726681498</v>
      </c>
      <c r="I147" s="5">
        <v>69.238004955347321</v>
      </c>
      <c r="J147" s="5">
        <v>63.460123512726653</v>
      </c>
      <c r="K147" s="5">
        <v>58.435072860848287</v>
      </c>
      <c r="L147" s="5">
        <v>63.980358209334547</v>
      </c>
      <c r="M147" s="5">
        <v>64.974109067793734</v>
      </c>
      <c r="N147" s="5">
        <v>57.673584034484257</v>
      </c>
      <c r="O147" s="5">
        <v>62.701417897234677</v>
      </c>
      <c r="P147" s="5">
        <v>59.750524098916678</v>
      </c>
      <c r="Q147" s="5">
        <v>59.625996021691442</v>
      </c>
      <c r="R147" s="5">
        <v>45.907845931430522</v>
      </c>
      <c r="S147" s="5">
        <v>44.656049289901418</v>
      </c>
      <c r="T147" s="5">
        <v>59.389794118377218</v>
      </c>
      <c r="U147" s="5">
        <v>0</v>
      </c>
      <c r="V147" s="5">
        <v>63.608726732198683</v>
      </c>
      <c r="W147" s="5">
        <v>71.603720741138758</v>
      </c>
      <c r="X147" s="5">
        <v>0</v>
      </c>
      <c r="Y147" s="5">
        <v>75.209999999999994</v>
      </c>
      <c r="Z147" s="5">
        <v>63.224913811622358</v>
      </c>
      <c r="AA147" s="5">
        <v>69.64224714852179</v>
      </c>
      <c r="AB147" s="5">
        <v>71.863663790024418</v>
      </c>
      <c r="AC147" s="5">
        <f>E147-G147</f>
        <v>-4.2745432412109636</v>
      </c>
      <c r="AD147" s="5">
        <f>E147-F147</f>
        <v>-0.12683104197147088</v>
      </c>
      <c r="AE147" s="5">
        <f t="shared" si="122"/>
        <v>-4.1477121992394927</v>
      </c>
      <c r="AF147" s="3">
        <f t="shared" si="108"/>
        <v>-1.0752807860451554</v>
      </c>
      <c r="AG147" s="3">
        <f t="shared" si="109"/>
        <v>-6.5390362069454468</v>
      </c>
      <c r="AH147" s="3">
        <f t="shared" si="110"/>
        <v>-2.0769400644324207</v>
      </c>
      <c r="AI147" s="3">
        <f t="shared" si="111"/>
        <v>14.969946731790024</v>
      </c>
      <c r="AJ147" s="3">
        <f t="shared" si="112"/>
        <v>-4.2189326138214653</v>
      </c>
      <c r="AK147" s="3">
        <f t="shared" si="113"/>
        <v>-3.6062792588612353</v>
      </c>
      <c r="AL147" s="3">
        <f t="shared" si="114"/>
        <v>-8.6387499784020605</v>
      </c>
      <c r="AM147" s="18">
        <f t="shared" si="115"/>
        <v>-6.8531622286658234</v>
      </c>
      <c r="AN147" s="3">
        <f t="shared" si="116"/>
        <v>5.7778814426206679</v>
      </c>
      <c r="AO147" s="3">
        <f t="shared" si="117"/>
        <v>-5.0278338627504198</v>
      </c>
      <c r="AP147" s="3">
        <f t="shared" si="118"/>
        <v>13.71815009026092</v>
      </c>
      <c r="AQ147" s="3">
        <f t="shared" si="119"/>
        <v>59.389794118377218</v>
      </c>
      <c r="AR147" s="3">
        <f t="shared" si="120"/>
        <v>71.603720741138758</v>
      </c>
      <c r="AS147" s="3">
        <f t="shared" si="121"/>
        <v>-6.4173333368994321</v>
      </c>
      <c r="AT147" s="18">
        <f t="shared" si="126"/>
        <v>5.7778814426206679</v>
      </c>
      <c r="AU147" s="18">
        <f t="shared" si="127"/>
        <v>-0.99375085845918676</v>
      </c>
      <c r="AV147" s="18">
        <f t="shared" si="128"/>
        <v>2.950893798317999</v>
      </c>
      <c r="AW147" s="18">
        <f t="shared" si="129"/>
        <v>1.2517966415291042</v>
      </c>
      <c r="AX147" s="18">
        <f t="shared" si="130"/>
        <v>-63.608726732198683</v>
      </c>
      <c r="AY147" s="18">
        <f t="shared" si="131"/>
        <v>-75.209999999999994</v>
      </c>
      <c r="AZ147" s="18">
        <f t="shared" si="132"/>
        <v>-2.2214166415026284</v>
      </c>
      <c r="BA147" t="str">
        <f t="shared" si="133"/>
        <v>BI-RUI-016LD</v>
      </c>
      <c r="BB147" t="str">
        <f t="shared" si="134"/>
        <v>BI-RUI-016LD</v>
      </c>
    </row>
    <row r="148" spans="1:54">
      <c r="A148" s="1">
        <v>261</v>
      </c>
      <c r="B148" t="s">
        <v>30</v>
      </c>
      <c r="C148" t="s">
        <v>58</v>
      </c>
      <c r="E148" s="3">
        <f t="shared" ref="E148:E158" si="135">10*LOG((1/7)*(10^(H148/10)+10^(K148/10)+10^(N148/10)+10^(Q148/10)+10^(T148/10)+10^(W148/10)+10^(Z148/10)))</f>
        <v>66.543910589324582</v>
      </c>
      <c r="F148" s="3">
        <f t="shared" si="97"/>
        <v>69.673643889984987</v>
      </c>
      <c r="G148" s="3">
        <f t="shared" si="98"/>
        <v>61.232241304052117</v>
      </c>
      <c r="H148" s="5">
        <v>59.501989809718218</v>
      </c>
      <c r="I148" s="5">
        <v>64.824694195749714</v>
      </c>
      <c r="J148" s="5">
        <v>64.691157003250794</v>
      </c>
      <c r="K148" s="5">
        <v>56.018795019414291</v>
      </c>
      <c r="L148" s="5">
        <v>62.484956814205368</v>
      </c>
      <c r="M148" s="5">
        <v>53.501931691398248</v>
      </c>
      <c r="N148" s="5">
        <v>60.325996619050997</v>
      </c>
      <c r="O148" s="5">
        <v>63.494246111614373</v>
      </c>
      <c r="P148" s="5">
        <v>55.918877658658062</v>
      </c>
      <c r="Q148" s="5">
        <v>61.384815863858627</v>
      </c>
      <c r="R148" s="5">
        <v>69.1817072522676</v>
      </c>
      <c r="S148" s="5">
        <v>0</v>
      </c>
      <c r="T148" s="5">
        <v>66.50212073523096</v>
      </c>
      <c r="U148" s="5">
        <v>71.897447122173332</v>
      </c>
      <c r="V148" s="5">
        <v>0</v>
      </c>
      <c r="W148" s="5">
        <v>72.491799771473524</v>
      </c>
      <c r="X148" s="5">
        <v>74.614241512914518</v>
      </c>
      <c r="Y148" s="5">
        <v>0</v>
      </c>
      <c r="Z148" s="5">
        <v>67.499154764988717</v>
      </c>
      <c r="AA148" s="5">
        <v>67.152259300047319</v>
      </c>
      <c r="AB148" s="5">
        <v>67.586573659243385</v>
      </c>
      <c r="AC148" s="5">
        <f t="shared" ref="AC148:AC157" si="136">E148-G148</f>
        <v>5.3116692852724654</v>
      </c>
      <c r="AD148" s="5">
        <f t="shared" ref="AD148:AD157" si="137">E148-F148</f>
        <v>-3.1297333006604049</v>
      </c>
      <c r="AE148" s="5">
        <f t="shared" si="122"/>
        <v>8.4414025859328703</v>
      </c>
      <c r="AF148" s="3">
        <f t="shared" si="108"/>
        <v>-5.1891671935325761</v>
      </c>
      <c r="AG148" s="3">
        <f t="shared" si="109"/>
        <v>2.5168633280160435</v>
      </c>
      <c r="AH148" s="3">
        <f t="shared" si="110"/>
        <v>4.4071189603929355</v>
      </c>
      <c r="AI148" s="3">
        <f t="shared" si="111"/>
        <v>61.384815863858627</v>
      </c>
      <c r="AJ148" s="3">
        <f t="shared" si="112"/>
        <v>66.50212073523096</v>
      </c>
      <c r="AK148" s="3">
        <f t="shared" si="113"/>
        <v>72.491799771473524</v>
      </c>
      <c r="AL148" s="3">
        <f t="shared" si="114"/>
        <v>-8.7418894254668089E-2</v>
      </c>
      <c r="AM148" s="18">
        <f t="shared" si="115"/>
        <v>-5.3227043860314964</v>
      </c>
      <c r="AN148" s="3">
        <f t="shared" si="116"/>
        <v>0.13353719249892038</v>
      </c>
      <c r="AO148" s="3">
        <f t="shared" si="117"/>
        <v>-3.1682494925633762</v>
      </c>
      <c r="AP148" s="3">
        <f t="shared" si="118"/>
        <v>-7.796891388408973</v>
      </c>
      <c r="AQ148" s="3">
        <f t="shared" si="119"/>
        <v>-5.3953263869423722</v>
      </c>
      <c r="AR148" s="3">
        <f t="shared" si="120"/>
        <v>-2.1224417414409942</v>
      </c>
      <c r="AS148" s="3">
        <f t="shared" si="121"/>
        <v>0.34689546494139734</v>
      </c>
      <c r="AT148" s="18">
        <f t="shared" si="126"/>
        <v>0.13353719249892038</v>
      </c>
      <c r="AU148" s="18">
        <f t="shared" si="127"/>
        <v>8.9830251228071205</v>
      </c>
      <c r="AV148" s="18">
        <f t="shared" si="128"/>
        <v>7.5753684529563117</v>
      </c>
      <c r="AW148" s="18">
        <f t="shared" si="129"/>
        <v>69.1817072522676</v>
      </c>
      <c r="AX148" s="18">
        <f t="shared" si="130"/>
        <v>71.897447122173332</v>
      </c>
      <c r="AY148" s="18">
        <f t="shared" si="131"/>
        <v>74.614241512914518</v>
      </c>
      <c r="AZ148" s="18">
        <f t="shared" si="132"/>
        <v>-0.43431435919606542</v>
      </c>
      <c r="BA148" t="str">
        <f t="shared" si="133"/>
        <v>BI-RUI-016LD</v>
      </c>
      <c r="BB148" t="str">
        <f t="shared" si="134"/>
        <v>BI-RUI-016LD</v>
      </c>
    </row>
    <row r="149" spans="1:54">
      <c r="A149" s="1">
        <v>449</v>
      </c>
      <c r="B149" t="s">
        <v>32</v>
      </c>
      <c r="C149" t="s">
        <v>58</v>
      </c>
      <c r="E149" s="3">
        <f t="shared" si="135"/>
        <v>65.653738788358439</v>
      </c>
      <c r="F149" s="3">
        <f t="shared" si="97"/>
        <v>71.668445056149977</v>
      </c>
      <c r="G149" s="3">
        <f t="shared" si="98"/>
        <v>69.265746319432381</v>
      </c>
      <c r="H149" s="5">
        <v>65.993235386509454</v>
      </c>
      <c r="I149" s="5">
        <v>62.512658958372967</v>
      </c>
      <c r="J149" s="5">
        <v>64.795813928610627</v>
      </c>
      <c r="K149" s="5">
        <v>58.864659994551793</v>
      </c>
      <c r="L149" s="5">
        <v>65.58093559240254</v>
      </c>
      <c r="M149" s="5">
        <v>61.714070820454467</v>
      </c>
      <c r="N149" s="5">
        <v>60.933056085030167</v>
      </c>
      <c r="O149" s="5">
        <v>69.149921849468015</v>
      </c>
      <c r="P149" s="5">
        <v>63.665905880542802</v>
      </c>
      <c r="Q149" s="5">
        <v>62.297201737100181</v>
      </c>
      <c r="R149" s="5">
        <v>71.040907054073841</v>
      </c>
      <c r="S149" s="5">
        <v>66.629160000158379</v>
      </c>
      <c r="T149" s="5">
        <v>65.656963408797779</v>
      </c>
      <c r="U149" s="5">
        <v>74.75258144097522</v>
      </c>
      <c r="V149" s="5">
        <v>69.785769942180437</v>
      </c>
      <c r="W149" s="5">
        <v>70.014518745488743</v>
      </c>
      <c r="X149" s="5">
        <v>75.911040648813398</v>
      </c>
      <c r="Y149" s="5">
        <v>73.459353494644475</v>
      </c>
      <c r="Z149" s="5">
        <v>66.372945908339773</v>
      </c>
      <c r="AA149" s="5">
        <v>68.798919947483725</v>
      </c>
      <c r="AB149" s="5">
        <v>72.03732259987548</v>
      </c>
      <c r="AC149" s="5">
        <f t="shared" si="136"/>
        <v>-3.6120075310739423</v>
      </c>
      <c r="AD149" s="5">
        <f t="shared" si="137"/>
        <v>-6.0147062677915386</v>
      </c>
      <c r="AE149" s="5">
        <f t="shared" si="122"/>
        <v>2.4026987367175963</v>
      </c>
      <c r="AF149" s="3">
        <f t="shared" si="108"/>
        <v>1.1974214578988267</v>
      </c>
      <c r="AG149" s="3">
        <f t="shared" si="109"/>
        <v>-2.8494108259026731</v>
      </c>
      <c r="AH149" s="3">
        <f t="shared" si="110"/>
        <v>-2.7328497955126352</v>
      </c>
      <c r="AI149" s="3">
        <f t="shared" si="111"/>
        <v>-4.3319582630581976</v>
      </c>
      <c r="AJ149" s="3">
        <f t="shared" si="112"/>
        <v>-4.128806533382658</v>
      </c>
      <c r="AK149" s="3">
        <f t="shared" si="113"/>
        <v>-3.4448347491557314</v>
      </c>
      <c r="AL149" s="3">
        <f t="shared" si="114"/>
        <v>-5.6643766915357077</v>
      </c>
      <c r="AM149" s="18">
        <f t="shared" si="115"/>
        <v>3.4805764281364873</v>
      </c>
      <c r="AN149" s="3">
        <f t="shared" si="116"/>
        <v>-2.2831549702376606</v>
      </c>
      <c r="AO149" s="3">
        <f t="shared" si="117"/>
        <v>-8.2168657644378484</v>
      </c>
      <c r="AP149" s="3">
        <f t="shared" si="118"/>
        <v>-8.74370531697366</v>
      </c>
      <c r="AQ149" s="3">
        <f t="shared" si="119"/>
        <v>-9.0956180321774411</v>
      </c>
      <c r="AR149" s="3">
        <f t="shared" si="120"/>
        <v>-5.8965219033246541</v>
      </c>
      <c r="AS149" s="3">
        <f t="shared" si="121"/>
        <v>-2.4259740391439522</v>
      </c>
      <c r="AT149" s="18">
        <f t="shared" si="126"/>
        <v>-2.2831549702376606</v>
      </c>
      <c r="AU149" s="18">
        <f t="shared" si="127"/>
        <v>3.8668647719480731</v>
      </c>
      <c r="AV149" s="18">
        <f t="shared" si="128"/>
        <v>5.4840159689252133</v>
      </c>
      <c r="AW149" s="18">
        <f t="shared" si="129"/>
        <v>4.4117470539154624</v>
      </c>
      <c r="AX149" s="18">
        <f t="shared" si="130"/>
        <v>4.9668114987947831</v>
      </c>
      <c r="AY149" s="18">
        <f t="shared" si="131"/>
        <v>2.4516871541689227</v>
      </c>
      <c r="AZ149" s="18">
        <f t="shared" si="132"/>
        <v>-3.2384026523917555</v>
      </c>
      <c r="BA149" t="str">
        <f t="shared" si="133"/>
        <v>BI-RUI-016LD</v>
      </c>
      <c r="BB149" t="str">
        <f t="shared" si="134"/>
        <v>BI-RUI-016LD</v>
      </c>
    </row>
    <row r="150" spans="1:54">
      <c r="A150" s="1">
        <v>11</v>
      </c>
      <c r="B150" t="s">
        <v>33</v>
      </c>
      <c r="C150" t="s">
        <v>58</v>
      </c>
      <c r="E150" s="3">
        <f t="shared" si="135"/>
        <v>65.434463705665692</v>
      </c>
      <c r="F150" s="3">
        <f t="shared" si="97"/>
        <v>72.194396553586444</v>
      </c>
      <c r="G150" s="3">
        <f t="shared" si="98"/>
        <v>70.445130668288925</v>
      </c>
      <c r="H150" s="5">
        <v>61.406500690318232</v>
      </c>
      <c r="I150" s="5">
        <v>66.849440942398786</v>
      </c>
      <c r="J150" s="5">
        <v>65.745835984059681</v>
      </c>
      <c r="K150" s="5">
        <v>61.10303738465943</v>
      </c>
      <c r="L150" s="5">
        <v>65.51818453264562</v>
      </c>
      <c r="M150" s="5">
        <v>60.610458301697612</v>
      </c>
      <c r="N150" s="5">
        <v>59.980105165023147</v>
      </c>
      <c r="O150" s="5">
        <v>69.978350535140379</v>
      </c>
      <c r="P150" s="5">
        <v>64.225314915250038</v>
      </c>
      <c r="Q150" s="5">
        <v>64.449322555866416</v>
      </c>
      <c r="R150" s="5">
        <v>71.257802556701364</v>
      </c>
      <c r="S150" s="5">
        <v>69.441433147587958</v>
      </c>
      <c r="T150" s="5">
        <v>66.412579450051624</v>
      </c>
      <c r="U150" s="5">
        <v>73.798110093752086</v>
      </c>
      <c r="V150" s="5">
        <v>71.336508175743688</v>
      </c>
      <c r="W150" s="5">
        <v>69.452028020593957</v>
      </c>
      <c r="X150" s="5">
        <v>76.461505295510634</v>
      </c>
      <c r="Y150" s="5">
        <v>74.034396544369997</v>
      </c>
      <c r="Z150" s="5">
        <v>66.830300122084907</v>
      </c>
      <c r="AA150" s="5">
        <v>72.056273049739275</v>
      </c>
      <c r="AB150" s="5">
        <v>73.480840573772397</v>
      </c>
      <c r="AC150" s="5">
        <f t="shared" si="136"/>
        <v>-5.0106669626232332</v>
      </c>
      <c r="AD150" s="5">
        <f t="shared" si="137"/>
        <v>-6.7599328479207514</v>
      </c>
      <c r="AE150" s="5">
        <f t="shared" si="122"/>
        <v>1.7492658852975183</v>
      </c>
      <c r="AF150" s="3">
        <f t="shared" si="108"/>
        <v>-4.3393352937414491</v>
      </c>
      <c r="AG150" s="3">
        <f t="shared" si="109"/>
        <v>0.49257908296181796</v>
      </c>
      <c r="AH150" s="3">
        <f t="shared" si="110"/>
        <v>-4.2452097502268913</v>
      </c>
      <c r="AI150" s="3">
        <f t="shared" si="111"/>
        <v>-4.9921105917215414</v>
      </c>
      <c r="AJ150" s="3">
        <f t="shared" si="112"/>
        <v>-4.9239287256920647</v>
      </c>
      <c r="AK150" s="3">
        <f t="shared" si="113"/>
        <v>-4.5823685237760401</v>
      </c>
      <c r="AL150" s="3">
        <f t="shared" si="114"/>
        <v>-6.6505404516874904</v>
      </c>
      <c r="AM150" s="18">
        <f t="shared" si="115"/>
        <v>-5.4429402520805539</v>
      </c>
      <c r="AN150" s="3">
        <f t="shared" si="116"/>
        <v>1.1036049583391048</v>
      </c>
      <c r="AO150" s="3">
        <f t="shared" si="117"/>
        <v>-9.9982453701172318</v>
      </c>
      <c r="AP150" s="3">
        <f t="shared" si="118"/>
        <v>-6.8084800008349475</v>
      </c>
      <c r="AQ150" s="3">
        <f t="shared" si="119"/>
        <v>-7.3855306437004629</v>
      </c>
      <c r="AR150" s="3">
        <f t="shared" si="120"/>
        <v>-7.0094772749166765</v>
      </c>
      <c r="AS150" s="3">
        <f t="shared" si="121"/>
        <v>-5.225972927654368</v>
      </c>
      <c r="AT150" s="18">
        <f t="shared" si="126"/>
        <v>1.1036049583391048</v>
      </c>
      <c r="AU150" s="18">
        <f t="shared" si="127"/>
        <v>4.9077262309480076</v>
      </c>
      <c r="AV150" s="18">
        <f t="shared" si="128"/>
        <v>5.7530356198903405</v>
      </c>
      <c r="AW150" s="18">
        <f t="shared" si="129"/>
        <v>1.8163694091134062</v>
      </c>
      <c r="AX150" s="18">
        <f t="shared" si="130"/>
        <v>2.4616019180083981</v>
      </c>
      <c r="AY150" s="18">
        <f t="shared" si="131"/>
        <v>2.4271087511406364</v>
      </c>
      <c r="AZ150" s="18">
        <f t="shared" si="132"/>
        <v>-1.4245675240331224</v>
      </c>
      <c r="BA150" t="str">
        <f t="shared" si="133"/>
        <v>BI-RUI-016LD</v>
      </c>
      <c r="BB150" t="str">
        <f t="shared" si="134"/>
        <v>BI-RUI-016LD</v>
      </c>
    </row>
    <row r="151" spans="1:54">
      <c r="A151" s="1">
        <v>512</v>
      </c>
      <c r="B151" t="s">
        <v>34</v>
      </c>
      <c r="C151" t="s">
        <v>58</v>
      </c>
      <c r="E151" s="3">
        <f t="shared" si="135"/>
        <v>65.709634665792365</v>
      </c>
      <c r="F151" s="3">
        <f t="shared" si="97"/>
        <v>73.346516430885458</v>
      </c>
      <c r="G151" s="3">
        <f t="shared" si="98"/>
        <v>71.022142130802081</v>
      </c>
      <c r="H151" s="5">
        <v>63.890617103045507</v>
      </c>
      <c r="I151" s="5">
        <v>67.414782340990683</v>
      </c>
      <c r="J151" s="5">
        <v>67.242441054886996</v>
      </c>
      <c r="K151" s="5">
        <v>61.759452009238977</v>
      </c>
      <c r="L151" s="5">
        <v>64.715889760863959</v>
      </c>
      <c r="M151" s="5">
        <v>63.764905204380412</v>
      </c>
      <c r="N151" s="5">
        <v>60.812675519797658</v>
      </c>
      <c r="O151" s="5">
        <v>67.084502900677862</v>
      </c>
      <c r="P151" s="5">
        <v>63.920230891817091</v>
      </c>
      <c r="Q151" s="5">
        <v>62.682278233997579</v>
      </c>
      <c r="R151" s="5">
        <v>70.271080842568992</v>
      </c>
      <c r="S151" s="5">
        <v>65.502030768427574</v>
      </c>
      <c r="T151" s="5">
        <v>65.000825429142154</v>
      </c>
      <c r="U151" s="5">
        <v>74.198291323369588</v>
      </c>
      <c r="V151" s="5">
        <v>70.261674953391434</v>
      </c>
      <c r="W151" s="5">
        <v>70.777060268247027</v>
      </c>
      <c r="X151" s="5">
        <v>79.582582605309284</v>
      </c>
      <c r="Y151" s="5">
        <v>75.303574124288971</v>
      </c>
      <c r="Z151" s="5">
        <v>65.948179048292374</v>
      </c>
      <c r="AA151" s="5">
        <v>69.960704638220477</v>
      </c>
      <c r="AB151" s="5">
        <v>74.821122741436099</v>
      </c>
      <c r="AC151" s="5">
        <f t="shared" si="136"/>
        <v>-5.3125074650097162</v>
      </c>
      <c r="AD151" s="5">
        <f t="shared" si="137"/>
        <v>-7.6368817650930936</v>
      </c>
      <c r="AE151" s="5">
        <f t="shared" si="122"/>
        <v>2.3243743000833774</v>
      </c>
      <c r="AF151" s="3">
        <f t="shared" si="108"/>
        <v>-3.3518239518414887</v>
      </c>
      <c r="AG151" s="3">
        <f t="shared" si="109"/>
        <v>-2.0054531951414347</v>
      </c>
      <c r="AH151" s="3">
        <f t="shared" si="110"/>
        <v>-3.1075553720194335</v>
      </c>
      <c r="AI151" s="3">
        <f t="shared" si="111"/>
        <v>-2.8197525344299947</v>
      </c>
      <c r="AJ151" s="3">
        <f t="shared" si="112"/>
        <v>-5.2608495242492808</v>
      </c>
      <c r="AK151" s="3">
        <f t="shared" si="113"/>
        <v>-4.5265138560419445</v>
      </c>
      <c r="AL151" s="3">
        <f t="shared" si="114"/>
        <v>-8.8729436931437249</v>
      </c>
      <c r="AM151" s="18">
        <f t="shared" si="115"/>
        <v>-3.5241652379451764</v>
      </c>
      <c r="AN151" s="3">
        <f t="shared" si="116"/>
        <v>0.17234128610368771</v>
      </c>
      <c r="AO151" s="3">
        <f t="shared" si="117"/>
        <v>-6.2718273808802039</v>
      </c>
      <c r="AP151" s="3">
        <f t="shared" si="118"/>
        <v>-7.5888026085714131</v>
      </c>
      <c r="AQ151" s="3">
        <f t="shared" si="119"/>
        <v>-9.1974658942274345</v>
      </c>
      <c r="AR151" s="3">
        <f t="shared" si="120"/>
        <v>-8.8055223370622571</v>
      </c>
      <c r="AS151" s="3">
        <f t="shared" si="121"/>
        <v>-4.0125255899281029</v>
      </c>
      <c r="AT151" s="18">
        <f t="shared" si="126"/>
        <v>0.17234128610368771</v>
      </c>
      <c r="AU151" s="18">
        <f t="shared" si="127"/>
        <v>0.95098455648354729</v>
      </c>
      <c r="AV151" s="18">
        <f t="shared" si="128"/>
        <v>3.1642720088607703</v>
      </c>
      <c r="AW151" s="18">
        <f t="shared" si="129"/>
        <v>4.7690500741414183</v>
      </c>
      <c r="AX151" s="18">
        <f t="shared" si="130"/>
        <v>3.9366163699781538</v>
      </c>
      <c r="AY151" s="18">
        <f t="shared" si="131"/>
        <v>4.2790084810203126</v>
      </c>
      <c r="AZ151" s="18">
        <f t="shared" si="132"/>
        <v>-4.860418103215622</v>
      </c>
      <c r="BA151" t="str">
        <f t="shared" si="133"/>
        <v>BI-RUI-016LD</v>
      </c>
      <c r="BB151" t="str">
        <f t="shared" si="134"/>
        <v>BI-RUI-016LD</v>
      </c>
    </row>
    <row r="152" spans="1:54">
      <c r="A152" s="1">
        <v>386</v>
      </c>
      <c r="B152" t="s">
        <v>35</v>
      </c>
      <c r="C152" t="s">
        <v>58</v>
      </c>
      <c r="E152" s="3">
        <f t="shared" si="135"/>
        <v>68.144173468980043</v>
      </c>
      <c r="F152" s="3">
        <f t="shared" si="97"/>
        <v>73.564624713988678</v>
      </c>
      <c r="G152" s="3">
        <f t="shared" si="98"/>
        <v>72.77021567217345</v>
      </c>
      <c r="H152" s="5">
        <v>65.431998102161089</v>
      </c>
      <c r="I152" s="5">
        <v>65.900449123840318</v>
      </c>
      <c r="J152" s="5">
        <v>66.521606673569153</v>
      </c>
      <c r="K152" s="5">
        <v>62.037045622760878</v>
      </c>
      <c r="L152" s="5">
        <v>66.523882115470769</v>
      </c>
      <c r="M152" s="5">
        <v>65.298993530961312</v>
      </c>
      <c r="N152" s="5">
        <v>62.910574816038427</v>
      </c>
      <c r="O152" s="5">
        <v>70.28800522202566</v>
      </c>
      <c r="P152" s="5">
        <v>66.392461798206796</v>
      </c>
      <c r="Q152" s="5">
        <v>65.874329107101119</v>
      </c>
      <c r="R152" s="5">
        <v>72.823178627696905</v>
      </c>
      <c r="S152" s="5">
        <v>70.154390181239762</v>
      </c>
      <c r="T152" s="5">
        <v>67.988218154893943</v>
      </c>
      <c r="U152" s="5">
        <v>77.914523688195615</v>
      </c>
      <c r="V152" s="5">
        <v>73.339438927656374</v>
      </c>
      <c r="W152" s="5">
        <v>73.558864923193013</v>
      </c>
      <c r="X152" s="5">
        <v>76.716148233226903</v>
      </c>
      <c r="Y152" s="5">
        <v>76.520848658371975</v>
      </c>
      <c r="Z152" s="5">
        <v>67.603504710625344</v>
      </c>
      <c r="AA152" s="5">
        <v>70.799583787702318</v>
      </c>
      <c r="AB152" s="5">
        <v>76.376539736695875</v>
      </c>
      <c r="AC152" s="5">
        <f t="shared" si="136"/>
        <v>-4.626042203193407</v>
      </c>
      <c r="AD152" s="5">
        <f t="shared" si="137"/>
        <v>-5.4204512450086355</v>
      </c>
      <c r="AE152" s="5">
        <f t="shared" si="122"/>
        <v>0.79440904181522853</v>
      </c>
      <c r="AF152" s="3">
        <f t="shared" si="108"/>
        <v>-1.0896085714080641</v>
      </c>
      <c r="AG152" s="3">
        <f t="shared" si="109"/>
        <v>-3.2619479082004332</v>
      </c>
      <c r="AH152" s="3">
        <f t="shared" si="110"/>
        <v>-3.4818869821683691</v>
      </c>
      <c r="AI152" s="3">
        <f t="shared" si="111"/>
        <v>-4.2800610741386436</v>
      </c>
      <c r="AJ152" s="3">
        <f t="shared" si="112"/>
        <v>-5.3512207727624315</v>
      </c>
      <c r="AK152" s="3">
        <f t="shared" si="113"/>
        <v>-2.9619837351789613</v>
      </c>
      <c r="AL152" s="3">
        <f t="shared" si="114"/>
        <v>-8.7730350260705308</v>
      </c>
      <c r="AM152" s="18">
        <f t="shared" si="115"/>
        <v>-0.46845102167922903</v>
      </c>
      <c r="AN152" s="3">
        <f t="shared" si="116"/>
        <v>-0.62115754972883508</v>
      </c>
      <c r="AO152" s="3">
        <f t="shared" si="117"/>
        <v>-7.3774304059872335</v>
      </c>
      <c r="AP152" s="3">
        <f t="shared" si="118"/>
        <v>-6.9488495205957861</v>
      </c>
      <c r="AQ152" s="3">
        <f t="shared" si="119"/>
        <v>-9.9263055333016723</v>
      </c>
      <c r="AR152" s="3">
        <f t="shared" si="120"/>
        <v>-3.1572833100338897</v>
      </c>
      <c r="AS152" s="3">
        <f t="shared" si="121"/>
        <v>-3.1960790770769734</v>
      </c>
      <c r="AT152" s="18">
        <f t="shared" si="126"/>
        <v>-0.62115754972883508</v>
      </c>
      <c r="AU152" s="18">
        <f t="shared" si="127"/>
        <v>1.2248885845094577</v>
      </c>
      <c r="AV152" s="18">
        <f t="shared" si="128"/>
        <v>3.8955434238188644</v>
      </c>
      <c r="AW152" s="18">
        <f t="shared" si="129"/>
        <v>2.6687884464571425</v>
      </c>
      <c r="AX152" s="18">
        <f t="shared" si="130"/>
        <v>4.5750847605392408</v>
      </c>
      <c r="AY152" s="18">
        <f t="shared" si="131"/>
        <v>0.19529957485492844</v>
      </c>
      <c r="AZ152" s="18">
        <f t="shared" si="132"/>
        <v>-5.5769559489935574</v>
      </c>
      <c r="BA152" t="str">
        <f t="shared" si="133"/>
        <v>BI-RUI-016LD</v>
      </c>
      <c r="BB152" t="str">
        <f t="shared" si="134"/>
        <v>BI-RUI-016LD</v>
      </c>
    </row>
    <row r="153" spans="1:54">
      <c r="A153" s="1">
        <v>323</v>
      </c>
      <c r="B153" t="s">
        <v>36</v>
      </c>
      <c r="C153" t="s">
        <v>58</v>
      </c>
      <c r="E153" s="3">
        <f t="shared" si="135"/>
        <v>65.970034809337733</v>
      </c>
      <c r="F153" s="3">
        <f t="shared" si="97"/>
        <v>72.709214507310065</v>
      </c>
      <c r="G153" s="3">
        <f t="shared" si="98"/>
        <v>72.260925765835083</v>
      </c>
      <c r="H153" s="5">
        <v>63.181743494295702</v>
      </c>
      <c r="I153" s="5">
        <v>68.79659052450495</v>
      </c>
      <c r="J153" s="5">
        <v>68.933074114596579</v>
      </c>
      <c r="K153" s="5">
        <v>63.062800479365457</v>
      </c>
      <c r="L153" s="5">
        <v>69.031997012309361</v>
      </c>
      <c r="M153" s="5">
        <v>69.612206070880262</v>
      </c>
      <c r="N153" s="5">
        <v>63.689482905587298</v>
      </c>
      <c r="O153" s="5">
        <v>70.311619029812874</v>
      </c>
      <c r="P153" s="5">
        <v>70.860116566007491</v>
      </c>
      <c r="Q153" s="5">
        <v>65.699416010388859</v>
      </c>
      <c r="R153" s="5">
        <v>71.950381687534062</v>
      </c>
      <c r="S153" s="5">
        <v>71.263988036017537</v>
      </c>
      <c r="T153" s="5">
        <v>67.150754925120509</v>
      </c>
      <c r="U153" s="5">
        <v>74.843353828556417</v>
      </c>
      <c r="V153" s="5">
        <v>72.889853003404724</v>
      </c>
      <c r="W153" s="5">
        <v>68.973726940407744</v>
      </c>
      <c r="X153" s="5">
        <v>76.7540045958836</v>
      </c>
      <c r="Y153" s="5">
        <v>75.144390296405646</v>
      </c>
      <c r="Z153" s="5">
        <v>66.467312161278358</v>
      </c>
      <c r="AA153" s="5">
        <v>70.320967003934499</v>
      </c>
      <c r="AB153" s="5">
        <v>73.642036203186692</v>
      </c>
      <c r="AC153" s="5">
        <f t="shared" si="136"/>
        <v>-6.2908909564973499</v>
      </c>
      <c r="AD153" s="5">
        <f t="shared" si="137"/>
        <v>-6.7391796979723324</v>
      </c>
      <c r="AE153" s="5">
        <f t="shared" si="122"/>
        <v>0.44828874147498254</v>
      </c>
      <c r="AF153" s="3">
        <f t="shared" si="108"/>
        <v>-5.7513306203008767</v>
      </c>
      <c r="AG153" s="3">
        <f t="shared" si="109"/>
        <v>-6.5494055915148053</v>
      </c>
      <c r="AH153" s="3">
        <f t="shared" si="110"/>
        <v>-7.1706336604201937</v>
      </c>
      <c r="AI153" s="3">
        <f t="shared" si="111"/>
        <v>-5.5645720256286779</v>
      </c>
      <c r="AJ153" s="3">
        <f t="shared" si="112"/>
        <v>-5.7390980782842149</v>
      </c>
      <c r="AK153" s="3">
        <f t="shared" si="113"/>
        <v>-6.1706633559979025</v>
      </c>
      <c r="AL153" s="3">
        <f t="shared" si="114"/>
        <v>-7.174724041908334</v>
      </c>
      <c r="AM153" s="18">
        <f t="shared" si="115"/>
        <v>-5.6148470302092477</v>
      </c>
      <c r="AN153" s="3">
        <f t="shared" si="116"/>
        <v>-0.13648359009162903</v>
      </c>
      <c r="AO153" s="3">
        <f t="shared" si="117"/>
        <v>-6.6221361242255767</v>
      </c>
      <c r="AP153" s="3">
        <f t="shared" si="118"/>
        <v>-6.2509656771452029</v>
      </c>
      <c r="AQ153" s="3">
        <f t="shared" si="119"/>
        <v>-7.6925989034359077</v>
      </c>
      <c r="AR153" s="3">
        <f t="shared" si="120"/>
        <v>-7.7802776554758566</v>
      </c>
      <c r="AS153" s="3">
        <f t="shared" si="121"/>
        <v>-3.853654842656141</v>
      </c>
      <c r="AT153" s="18">
        <f t="shared" si="126"/>
        <v>-0.13648359009162903</v>
      </c>
      <c r="AU153" s="18">
        <f t="shared" si="127"/>
        <v>-0.58020905857090099</v>
      </c>
      <c r="AV153" s="18">
        <f t="shared" si="128"/>
        <v>-0.54849753619461694</v>
      </c>
      <c r="AW153" s="18">
        <f t="shared" si="129"/>
        <v>0.68639365151652498</v>
      </c>
      <c r="AX153" s="18">
        <f t="shared" si="130"/>
        <v>1.9535008251516928</v>
      </c>
      <c r="AY153" s="18">
        <f t="shared" si="131"/>
        <v>1.6096142994779541</v>
      </c>
      <c r="AZ153" s="18">
        <f t="shared" si="132"/>
        <v>-3.321069199252193</v>
      </c>
      <c r="BA153" t="str">
        <f t="shared" si="133"/>
        <v>BI-RUI-016LD</v>
      </c>
      <c r="BB153" t="str">
        <f t="shared" si="134"/>
        <v>BI-RUI-016LD</v>
      </c>
    </row>
    <row r="154" spans="1:54">
      <c r="A154" s="1">
        <v>74</v>
      </c>
      <c r="B154" t="s">
        <v>37</v>
      </c>
      <c r="C154" t="s">
        <v>58</v>
      </c>
      <c r="E154" s="3">
        <f t="shared" si="135"/>
        <v>71.327421809724839</v>
      </c>
      <c r="F154" s="3">
        <f t="shared" si="97"/>
        <v>77.909945196354911</v>
      </c>
      <c r="G154" s="3">
        <f t="shared" si="98"/>
        <v>72.823070378066305</v>
      </c>
      <c r="H154" s="5">
        <v>71.353176833388218</v>
      </c>
      <c r="I154" s="5">
        <v>79.859930015550418</v>
      </c>
      <c r="J154" s="5">
        <v>68.487863056915984</v>
      </c>
      <c r="K154" s="5">
        <v>68.292514504416403</v>
      </c>
      <c r="L154" s="5">
        <v>75.911497671225135</v>
      </c>
      <c r="M154" s="5">
        <v>69.678493911564459</v>
      </c>
      <c r="N154" s="5">
        <v>70.762106277588387</v>
      </c>
      <c r="O154" s="5">
        <v>73.609303841031874</v>
      </c>
      <c r="P154" s="5">
        <v>69.876725046382518</v>
      </c>
      <c r="Q154" s="5">
        <v>71.315935755523952</v>
      </c>
      <c r="R154" s="5">
        <v>78.136120383047228</v>
      </c>
      <c r="S154" s="5">
        <v>74.308404619865442</v>
      </c>
      <c r="T154" s="5">
        <v>71.18890720495915</v>
      </c>
      <c r="U154" s="5">
        <v>79.670657553341201</v>
      </c>
      <c r="V154" s="5">
        <v>73.790022132805603</v>
      </c>
      <c r="W154" s="5">
        <v>73.666201991725785</v>
      </c>
      <c r="X154" s="5">
        <v>79.863605971545695</v>
      </c>
      <c r="Y154" s="5">
        <v>75.943812325756795</v>
      </c>
      <c r="Z154" s="5">
        <v>71.056324906170644</v>
      </c>
      <c r="AA154" s="5">
        <v>72.811346520122825</v>
      </c>
      <c r="AB154" s="5">
        <v>72.510699159858021</v>
      </c>
      <c r="AC154" s="5">
        <f t="shared" si="136"/>
        <v>-1.4956485683414655</v>
      </c>
      <c r="AD154" s="5">
        <f t="shared" si="137"/>
        <v>-6.5825233866300721</v>
      </c>
      <c r="AE154" s="5">
        <f t="shared" si="122"/>
        <v>5.0868748182886065</v>
      </c>
      <c r="AF154" s="3">
        <f t="shared" si="108"/>
        <v>2.8653137764722345</v>
      </c>
      <c r="AG154" s="3">
        <f t="shared" si="109"/>
        <v>-1.3859794071480565</v>
      </c>
      <c r="AH154" s="3">
        <f t="shared" si="110"/>
        <v>0.88538123120586931</v>
      </c>
      <c r="AI154" s="3">
        <f t="shared" si="111"/>
        <v>-2.9924688643414896</v>
      </c>
      <c r="AJ154" s="3">
        <f t="shared" si="112"/>
        <v>-2.6011149278464529</v>
      </c>
      <c r="AK154" s="3">
        <f t="shared" si="113"/>
        <v>-2.2776103340310101</v>
      </c>
      <c r="AL154" s="3">
        <f t="shared" si="114"/>
        <v>-1.4543742536873765</v>
      </c>
      <c r="AM154" s="18">
        <f t="shared" si="115"/>
        <v>-8.5067531821621998</v>
      </c>
      <c r="AN154" s="3">
        <f t="shared" si="116"/>
        <v>11.372066958634434</v>
      </c>
      <c r="AO154" s="3">
        <f t="shared" si="117"/>
        <v>-2.847197563443487</v>
      </c>
      <c r="AP154" s="3">
        <f t="shared" si="118"/>
        <v>-6.8201846275232754</v>
      </c>
      <c r="AQ154" s="3">
        <f t="shared" si="119"/>
        <v>-8.4817503483820502</v>
      </c>
      <c r="AR154" s="3">
        <f t="shared" si="120"/>
        <v>-6.1974039798199101</v>
      </c>
      <c r="AS154" s="3">
        <f t="shared" si="121"/>
        <v>-1.7550216139521808</v>
      </c>
      <c r="AT154" s="18">
        <f t="shared" si="126"/>
        <v>11.372066958634434</v>
      </c>
      <c r="AU154" s="18">
        <f t="shared" si="127"/>
        <v>6.2330037596606758</v>
      </c>
      <c r="AV154" s="18">
        <f t="shared" si="128"/>
        <v>3.7325787946493563</v>
      </c>
      <c r="AW154" s="18">
        <f t="shared" si="129"/>
        <v>3.8277157631817857</v>
      </c>
      <c r="AX154" s="18">
        <f t="shared" si="130"/>
        <v>5.8806354205355973</v>
      </c>
      <c r="AY154" s="18">
        <f t="shared" si="131"/>
        <v>3.9197936457889</v>
      </c>
      <c r="AZ154" s="18">
        <f t="shared" si="132"/>
        <v>0.30064736026480432</v>
      </c>
      <c r="BA154" t="str">
        <f t="shared" si="133"/>
        <v>BI-RUI-016LD</v>
      </c>
      <c r="BB154" t="str">
        <f t="shared" si="134"/>
        <v>BI-RUI-016LD</v>
      </c>
    </row>
    <row r="155" spans="1:54">
      <c r="A155" s="1">
        <v>698</v>
      </c>
      <c r="B155" t="s">
        <v>38</v>
      </c>
      <c r="C155" t="s">
        <v>58</v>
      </c>
      <c r="E155" s="3">
        <f t="shared" si="135"/>
        <v>64.985253296195864</v>
      </c>
      <c r="F155" s="3">
        <f t="shared" si="97"/>
        <v>72.067977352736463</v>
      </c>
      <c r="G155" s="3">
        <f t="shared" si="98"/>
        <v>71.134194988313823</v>
      </c>
      <c r="H155" s="5">
        <v>63.147253695912312</v>
      </c>
      <c r="I155" s="5">
        <v>69.979714369030148</v>
      </c>
      <c r="J155" s="5">
        <v>69.458443947633</v>
      </c>
      <c r="K155" s="5">
        <v>63.139267645001183</v>
      </c>
      <c r="L155" s="5">
        <v>69.095085615146729</v>
      </c>
      <c r="M155" s="5">
        <v>70.138349132535197</v>
      </c>
      <c r="N155" s="5">
        <v>62.072295400671322</v>
      </c>
      <c r="O155" s="5">
        <v>67.798825937974215</v>
      </c>
      <c r="P155" s="5">
        <v>66.622819710113419</v>
      </c>
      <c r="Q155" s="5">
        <v>63.716194712386667</v>
      </c>
      <c r="R155" s="5">
        <v>71.559282022250954</v>
      </c>
      <c r="S155" s="5">
        <v>67.881498103566315</v>
      </c>
      <c r="T155" s="5">
        <v>65.447644032213816</v>
      </c>
      <c r="U155" s="5">
        <v>73.816397487496744</v>
      </c>
      <c r="V155" s="5">
        <v>70.840731524392524</v>
      </c>
      <c r="W155" s="5">
        <v>67.767207915151232</v>
      </c>
      <c r="X155" s="5">
        <v>74.945350138391092</v>
      </c>
      <c r="Y155" s="5">
        <v>74.182319302012701</v>
      </c>
      <c r="Z155" s="5">
        <v>66.518766962700255</v>
      </c>
      <c r="AA155" s="5">
        <v>72.780740434039501</v>
      </c>
      <c r="AB155" s="5">
        <v>73.554999339668129</v>
      </c>
      <c r="AC155" s="5">
        <f t="shared" si="136"/>
        <v>-6.1489416921179583</v>
      </c>
      <c r="AD155" s="5">
        <f t="shared" si="137"/>
        <v>-7.0827240565405987</v>
      </c>
      <c r="AE155" s="5">
        <f t="shared" si="122"/>
        <v>0.9337823644226404</v>
      </c>
      <c r="AF155" s="3">
        <f t="shared" si="108"/>
        <v>-6.3111902517206886</v>
      </c>
      <c r="AG155" s="3">
        <f t="shared" si="109"/>
        <v>-6.9990814875340135</v>
      </c>
      <c r="AH155" s="3">
        <f t="shared" si="110"/>
        <v>-4.5505243094420962</v>
      </c>
      <c r="AI155" s="3">
        <f t="shared" si="111"/>
        <v>-4.1653033911796484</v>
      </c>
      <c r="AJ155" s="3">
        <f t="shared" si="112"/>
        <v>-5.393087492178708</v>
      </c>
      <c r="AK155" s="3">
        <f t="shared" si="113"/>
        <v>-6.4151113868614686</v>
      </c>
      <c r="AL155" s="3">
        <f t="shared" si="114"/>
        <v>-7.0362323769678738</v>
      </c>
      <c r="AM155" s="18">
        <f t="shared" si="115"/>
        <v>-6.8324606731178363</v>
      </c>
      <c r="AN155" s="3">
        <f t="shared" si="116"/>
        <v>0.52127042139714774</v>
      </c>
      <c r="AO155" s="3">
        <f t="shared" si="117"/>
        <v>-5.7265305373028923</v>
      </c>
      <c r="AP155" s="3">
        <f t="shared" si="118"/>
        <v>-7.8430873098642877</v>
      </c>
      <c r="AQ155" s="3">
        <f t="shared" si="119"/>
        <v>-8.3687534552829277</v>
      </c>
      <c r="AR155" s="3">
        <f t="shared" si="120"/>
        <v>-7.1781422232398597</v>
      </c>
      <c r="AS155" s="3">
        <f t="shared" si="121"/>
        <v>-6.2619734713392461</v>
      </c>
      <c r="AT155" s="18">
        <f t="shared" si="126"/>
        <v>0.52127042139714774</v>
      </c>
      <c r="AU155" s="18">
        <f t="shared" si="127"/>
        <v>-1.0432635173884677</v>
      </c>
      <c r="AV155" s="18">
        <f t="shared" si="128"/>
        <v>1.1760062278607961</v>
      </c>
      <c r="AW155" s="18">
        <f t="shared" si="129"/>
        <v>3.6777839186846393</v>
      </c>
      <c r="AX155" s="18">
        <f t="shared" si="130"/>
        <v>2.9756659631042197</v>
      </c>
      <c r="AY155" s="18">
        <f t="shared" si="131"/>
        <v>0.76303083637839109</v>
      </c>
      <c r="AZ155" s="18">
        <f t="shared" si="132"/>
        <v>-0.77425890562862776</v>
      </c>
      <c r="BA155" t="str">
        <f t="shared" si="133"/>
        <v>BI-RUI-016LD</v>
      </c>
      <c r="BB155" t="str">
        <f t="shared" si="134"/>
        <v>BI-RUI-016LD</v>
      </c>
    </row>
    <row r="156" spans="1:54">
      <c r="A156" s="1">
        <v>636</v>
      </c>
      <c r="B156" t="s">
        <v>39</v>
      </c>
      <c r="C156" t="s">
        <v>58</v>
      </c>
      <c r="E156" s="3">
        <f t="shared" si="135"/>
        <v>65.978190273967542</v>
      </c>
      <c r="F156" s="3">
        <f t="shared" si="97"/>
        <v>72.11538880474528</v>
      </c>
      <c r="G156" s="3">
        <f t="shared" si="98"/>
        <v>70.767473376505251</v>
      </c>
      <c r="H156" s="5">
        <v>63.739120856121893</v>
      </c>
      <c r="I156" s="5">
        <v>66.20726979377767</v>
      </c>
      <c r="J156" s="5">
        <v>65.104552771508096</v>
      </c>
      <c r="K156" s="5">
        <v>63.938845257191673</v>
      </c>
      <c r="L156" s="5">
        <v>71.401684206715117</v>
      </c>
      <c r="M156" s="5">
        <v>65.203200819896864</v>
      </c>
      <c r="N156" s="5">
        <v>63.561226780528308</v>
      </c>
      <c r="O156" s="5">
        <v>69.089148391115089</v>
      </c>
      <c r="P156" s="5">
        <v>70.812815821327291</v>
      </c>
      <c r="Q156" s="5">
        <v>63.622345554673743</v>
      </c>
      <c r="R156" s="5">
        <v>70.371083614426396</v>
      </c>
      <c r="S156" s="5">
        <v>67.019390377179477</v>
      </c>
      <c r="T156" s="5">
        <v>65.244044935358062</v>
      </c>
      <c r="U156" s="5">
        <v>74.481508927865093</v>
      </c>
      <c r="V156" s="5">
        <v>71.079131392927522</v>
      </c>
      <c r="W156" s="5">
        <v>69.779976727901641</v>
      </c>
      <c r="X156" s="5">
        <v>75.646553713276759</v>
      </c>
      <c r="Y156" s="5">
        <v>74.146762815190215</v>
      </c>
      <c r="Z156" s="5">
        <v>67.373078565567027</v>
      </c>
      <c r="AA156" s="5">
        <v>70.857041937892973</v>
      </c>
      <c r="AB156" s="5">
        <v>73.239125620184083</v>
      </c>
      <c r="AC156" s="5">
        <f t="shared" si="136"/>
        <v>-4.7892831025377092</v>
      </c>
      <c r="AD156" s="5">
        <f t="shared" si="137"/>
        <v>-6.1371985307777379</v>
      </c>
      <c r="AE156" s="5">
        <f t="shared" si="122"/>
        <v>1.3479154282400287</v>
      </c>
      <c r="AF156" s="3">
        <f t="shared" si="108"/>
        <v>-1.3654319153862033</v>
      </c>
      <c r="AG156" s="3">
        <f t="shared" si="109"/>
        <v>-1.264355562705191</v>
      </c>
      <c r="AH156" s="3">
        <f t="shared" si="110"/>
        <v>-7.2515890407989829</v>
      </c>
      <c r="AI156" s="3">
        <f t="shared" si="111"/>
        <v>-3.3970448225057339</v>
      </c>
      <c r="AJ156" s="3">
        <f t="shared" si="112"/>
        <v>-5.8350864575694601</v>
      </c>
      <c r="AK156" s="3">
        <f t="shared" si="113"/>
        <v>-4.366786087288574</v>
      </c>
      <c r="AL156" s="3">
        <f t="shared" si="114"/>
        <v>-5.8660470546170558</v>
      </c>
      <c r="AM156" s="18">
        <f t="shared" si="115"/>
        <v>-2.4681489376557764</v>
      </c>
      <c r="AN156" s="3">
        <f t="shared" si="116"/>
        <v>1.102717022269573</v>
      </c>
      <c r="AO156" s="3">
        <f t="shared" si="117"/>
        <v>-5.5279216105867803</v>
      </c>
      <c r="AP156" s="3">
        <f t="shared" si="118"/>
        <v>-6.7487380597526538</v>
      </c>
      <c r="AQ156" s="3">
        <f t="shared" si="119"/>
        <v>-9.2374639925070312</v>
      </c>
      <c r="AR156" s="3">
        <f t="shared" si="120"/>
        <v>-5.8665769853751186</v>
      </c>
      <c r="AS156" s="3">
        <f t="shared" si="121"/>
        <v>-3.4839633723259453</v>
      </c>
      <c r="AT156" s="18">
        <f t="shared" si="126"/>
        <v>1.102717022269573</v>
      </c>
      <c r="AU156" s="18">
        <f t="shared" si="127"/>
        <v>6.1984833868182534</v>
      </c>
      <c r="AV156" s="18">
        <f t="shared" si="128"/>
        <v>-1.7236674302122026</v>
      </c>
      <c r="AW156" s="18">
        <f t="shared" si="129"/>
        <v>3.3516932372469199</v>
      </c>
      <c r="AX156" s="18">
        <f t="shared" si="130"/>
        <v>3.4023775349375711</v>
      </c>
      <c r="AY156" s="18">
        <f t="shared" si="131"/>
        <v>1.4997908980865446</v>
      </c>
      <c r="AZ156" s="18">
        <f t="shared" si="132"/>
        <v>-2.3820836822911104</v>
      </c>
      <c r="BA156" t="str">
        <f t="shared" si="133"/>
        <v>BI-RUI-016LD</v>
      </c>
      <c r="BB156" t="str">
        <f t="shared" si="134"/>
        <v>BI-RUI-016LD</v>
      </c>
    </row>
    <row r="157" spans="1:54">
      <c r="A157" s="1">
        <v>575</v>
      </c>
      <c r="B157" t="s">
        <v>40</v>
      </c>
      <c r="C157" t="s">
        <v>58</v>
      </c>
      <c r="E157" s="3">
        <f t="shared" si="135"/>
        <v>69.483176780642466</v>
      </c>
      <c r="F157" s="3">
        <f t="shared" si="97"/>
        <v>71.448234969428086</v>
      </c>
      <c r="G157" s="3">
        <f t="shared" si="98"/>
        <v>70.094979696404053</v>
      </c>
      <c r="H157" s="5">
        <v>71.068119456804098</v>
      </c>
      <c r="I157" s="5">
        <v>64.294513431014394</v>
      </c>
      <c r="J157" s="5">
        <v>62.133711058827501</v>
      </c>
      <c r="K157" s="5">
        <v>65.8926233682906</v>
      </c>
      <c r="L157" s="5">
        <v>63.711141206117198</v>
      </c>
      <c r="M157" s="5">
        <v>59.212668086769099</v>
      </c>
      <c r="N157" s="5">
        <v>66.476067589252324</v>
      </c>
      <c r="O157" s="5">
        <v>67.454586672454781</v>
      </c>
      <c r="P157" s="5">
        <v>61.296915499884349</v>
      </c>
      <c r="Q157" s="5">
        <v>71.76583037040777</v>
      </c>
      <c r="R157" s="5">
        <v>69.182063068046148</v>
      </c>
      <c r="S157" s="5">
        <v>67.454668872283293</v>
      </c>
      <c r="T157" s="5">
        <v>70.052351277978005</v>
      </c>
      <c r="U157" s="5">
        <v>73.621851252377169</v>
      </c>
      <c r="V157" s="5">
        <v>69.602313376765821</v>
      </c>
      <c r="W157" s="5">
        <v>70.159954408234469</v>
      </c>
      <c r="X157" s="5">
        <v>76.606249961634049</v>
      </c>
      <c r="Y157" s="5">
        <v>74.691012222820774</v>
      </c>
      <c r="Z157" s="5">
        <v>67.418216934942706</v>
      </c>
      <c r="AA157" s="5">
        <v>70.008907851028241</v>
      </c>
      <c r="AB157" s="5">
        <v>73.727286506252057</v>
      </c>
      <c r="AC157" s="5">
        <f t="shared" si="136"/>
        <v>-0.61180291576158652</v>
      </c>
      <c r="AD157" s="5">
        <f t="shared" si="137"/>
        <v>-1.9650581887856191</v>
      </c>
      <c r="AE157" s="5">
        <f t="shared" si="122"/>
        <v>1.3532552730240326</v>
      </c>
      <c r="AF157" s="3">
        <f t="shared" si="108"/>
        <v>8.9344083979765969</v>
      </c>
      <c r="AG157" s="3">
        <f t="shared" si="109"/>
        <v>6.6799552815215009</v>
      </c>
      <c r="AH157" s="3">
        <f t="shared" si="110"/>
        <v>5.1791520893679746</v>
      </c>
      <c r="AI157" s="3">
        <f t="shared" si="111"/>
        <v>4.311161498124477</v>
      </c>
      <c r="AJ157" s="3">
        <f t="shared" si="112"/>
        <v>0.45003790121218401</v>
      </c>
      <c r="AK157" s="3">
        <f t="shared" si="113"/>
        <v>-4.5310578145863047</v>
      </c>
      <c r="AL157" s="3">
        <f t="shared" si="114"/>
        <v>-6.309069571309351</v>
      </c>
      <c r="AM157" s="18">
        <f t="shared" si="115"/>
        <v>6.7736060257897037</v>
      </c>
      <c r="AN157" s="3">
        <f t="shared" si="116"/>
        <v>2.1608023721868932</v>
      </c>
      <c r="AO157" s="3">
        <f t="shared" si="117"/>
        <v>-0.97851908320245684</v>
      </c>
      <c r="AP157" s="3">
        <f t="shared" si="118"/>
        <v>2.5837673023616219</v>
      </c>
      <c r="AQ157" s="3">
        <f t="shared" si="119"/>
        <v>-3.5694999743991644</v>
      </c>
      <c r="AR157" s="3">
        <f t="shared" si="120"/>
        <v>-6.4462955533995796</v>
      </c>
      <c r="AS157" s="3">
        <f t="shared" si="121"/>
        <v>-2.5906909160855349</v>
      </c>
      <c r="AT157" s="18">
        <f t="shared" si="126"/>
        <v>2.1608023721868932</v>
      </c>
      <c r="AU157" s="18">
        <f t="shared" si="127"/>
        <v>4.4984731193480982</v>
      </c>
      <c r="AV157" s="18">
        <f t="shared" si="128"/>
        <v>6.1576711725704314</v>
      </c>
      <c r="AW157" s="18">
        <f t="shared" si="129"/>
        <v>1.7273941957628551</v>
      </c>
      <c r="AX157" s="18">
        <f t="shared" si="130"/>
        <v>4.0195378756113485</v>
      </c>
      <c r="AY157" s="18">
        <f t="shared" si="131"/>
        <v>1.9152377388132749</v>
      </c>
      <c r="AZ157" s="18">
        <f t="shared" si="132"/>
        <v>-3.7183786552238161</v>
      </c>
      <c r="BA157" t="str">
        <f t="shared" si="133"/>
        <v>BI-RUI-016LD</v>
      </c>
      <c r="BB157" t="str">
        <f t="shared" si="134"/>
        <v>BI-RUI-016LD</v>
      </c>
    </row>
    <row r="158" spans="1:54" s="12" customFormat="1" ht="15.75" thickBot="1">
      <c r="A158" s="1">
        <v>137</v>
      </c>
      <c r="B158" s="12" t="s">
        <v>41</v>
      </c>
      <c r="C158" s="12" t="s">
        <v>58</v>
      </c>
      <c r="D158"/>
      <c r="E158" s="3">
        <f t="shared" si="135"/>
        <v>67.297531105067819</v>
      </c>
      <c r="F158" s="3">
        <f t="shared" si="97"/>
        <v>72.99509406825976</v>
      </c>
      <c r="G158" s="3">
        <f t="shared" si="98"/>
        <v>69.932465519921209</v>
      </c>
      <c r="H158" s="5">
        <v>63.612378916274153</v>
      </c>
      <c r="I158" s="5">
        <v>67.914397835017738</v>
      </c>
      <c r="J158" s="5">
        <v>64.461151920672791</v>
      </c>
      <c r="K158" s="5">
        <v>64.421093940890813</v>
      </c>
      <c r="L158" s="5">
        <v>67.685601760680115</v>
      </c>
      <c r="M158" s="5">
        <v>64.442225611823289</v>
      </c>
      <c r="N158" s="5">
        <v>68.739320450285945</v>
      </c>
      <c r="O158" s="5">
        <v>74.339835821171192</v>
      </c>
      <c r="P158" s="5">
        <v>67.400091327642443</v>
      </c>
      <c r="Q158" s="5">
        <v>65.946229155539982</v>
      </c>
      <c r="R158" s="5">
        <v>70.746966953575665</v>
      </c>
      <c r="S158" s="5">
        <v>69.78118948297066</v>
      </c>
      <c r="T158" s="5">
        <v>68.366936914586162</v>
      </c>
      <c r="U158" s="5">
        <v>76.943380861522982</v>
      </c>
      <c r="V158" s="5">
        <v>70.701642512850356</v>
      </c>
      <c r="W158" s="5">
        <v>70.721921737111671</v>
      </c>
      <c r="X158" s="5">
        <v>74.932286907814415</v>
      </c>
      <c r="Y158" s="5">
        <v>73.955255129113041</v>
      </c>
      <c r="Z158" s="5">
        <v>63.836243099420599</v>
      </c>
      <c r="AA158" s="5">
        <v>68.92767599906702</v>
      </c>
      <c r="AB158" s="5">
        <v>70.691675802430737</v>
      </c>
      <c r="AC158" s="5">
        <f>E158-G158</f>
        <v>-2.6349344148533902</v>
      </c>
      <c r="AD158" s="5">
        <f>E158-F158</f>
        <v>-5.6975629631919418</v>
      </c>
      <c r="AE158" s="5">
        <f t="shared" si="122"/>
        <v>3.0626285483385516</v>
      </c>
      <c r="AF158" s="3">
        <f t="shared" si="108"/>
        <v>-0.84877300439863745</v>
      </c>
      <c r="AG158" s="3">
        <f t="shared" si="109"/>
        <v>-2.1131670932476254E-2</v>
      </c>
      <c r="AH158" s="3">
        <f t="shared" si="110"/>
        <v>1.339229122643502</v>
      </c>
      <c r="AI158" s="3">
        <f t="shared" si="111"/>
        <v>-3.8349603274306787</v>
      </c>
      <c r="AJ158" s="3">
        <f t="shared" si="112"/>
        <v>-2.3347055982641933</v>
      </c>
      <c r="AK158" s="3">
        <f t="shared" si="113"/>
        <v>-3.23333339200137</v>
      </c>
      <c r="AL158" s="3">
        <f t="shared" si="114"/>
        <v>-6.8554327030101376</v>
      </c>
      <c r="AM158" s="18">
        <f t="shared" si="115"/>
        <v>-4.3020189187435847</v>
      </c>
      <c r="AN158" s="3">
        <f t="shared" si="116"/>
        <v>3.4532459143449472</v>
      </c>
      <c r="AO158" s="3">
        <f t="shared" si="117"/>
        <v>-5.6005153708852475</v>
      </c>
      <c r="AP158" s="3">
        <f t="shared" si="118"/>
        <v>-4.8007377980356836</v>
      </c>
      <c r="AQ158" s="3">
        <f t="shared" si="119"/>
        <v>-8.5764439469368199</v>
      </c>
      <c r="AR158" s="3">
        <f t="shared" si="120"/>
        <v>-4.2103651707027439</v>
      </c>
      <c r="AS158" s="3">
        <f t="shared" si="121"/>
        <v>-5.0914328996464207</v>
      </c>
      <c r="AT158" s="18">
        <f t="shared" si="126"/>
        <v>3.4532459143449472</v>
      </c>
      <c r="AU158" s="18">
        <f t="shared" si="127"/>
        <v>3.2433761488568251</v>
      </c>
      <c r="AV158" s="18">
        <f t="shared" si="128"/>
        <v>6.9397444935287496</v>
      </c>
      <c r="AW158" s="18">
        <f t="shared" si="129"/>
        <v>0.96577747060500485</v>
      </c>
      <c r="AX158" s="18">
        <f t="shared" si="130"/>
        <v>6.2417383486726266</v>
      </c>
      <c r="AY158" s="18">
        <f t="shared" si="131"/>
        <v>0.97703177870137381</v>
      </c>
      <c r="AZ158" s="18">
        <f t="shared" si="132"/>
        <v>-1.763999803363717</v>
      </c>
      <c r="BA158" t="str">
        <f t="shared" si="133"/>
        <v>BI-RUI-016LD</v>
      </c>
      <c r="BB158" t="str">
        <f t="shared" si="134"/>
        <v>BI-RUI-016LD</v>
      </c>
    </row>
    <row r="159" spans="1:54" ht="15.75" thickBot="1">
      <c r="A159" s="21"/>
      <c r="B159" s="22" t="s">
        <v>137</v>
      </c>
      <c r="C159" s="23" t="str">
        <f>C147</f>
        <v>BI-RUI-016LD</v>
      </c>
      <c r="D159" s="23">
        <f>D147</f>
        <v>0</v>
      </c>
      <c r="E159" s="34" cm="1">
        <f t="array" ref="E159">10*LOG(AVERAGE(10^(E147:E158/10)))</f>
        <v>67.2610782940571</v>
      </c>
      <c r="F159" s="35" cm="1">
        <f t="array" ref="F159">10*LOG(AVERAGE(10^(F147:F158/10)))</f>
        <v>72.913955311802084</v>
      </c>
      <c r="G159" s="36" cm="1">
        <f t="array" ref="G159">10*LOG(AVERAGE(10^(G147:G158/10)))</f>
        <v>70.717864340702633</v>
      </c>
      <c r="H159" s="34" cm="1">
        <f t="array" ref="H159">10*LOG(AVERAGE(10^(H147:H158/10)))</f>
        <v>66.125604681945674</v>
      </c>
      <c r="I159" s="35" cm="1">
        <f t="array" ref="I159">10*LOG(AVERAGE(10^(I147:I158/10)))</f>
        <v>71.107781287740522</v>
      </c>
      <c r="J159" s="36" cm="1">
        <f t="array" ref="J159">10*LOG(AVERAGE(10^(J147:J158/10)))</f>
        <v>66.459150688882985</v>
      </c>
      <c r="K159" s="34" cm="1">
        <f t="array" ref="K159">10*LOG(AVERAGE(10^(K147:K158/10)))</f>
        <v>63.393916746851254</v>
      </c>
      <c r="L159" s="35" cm="1">
        <f t="array" ref="L159">10*LOG(AVERAGE(10^(L147:L158/10)))</f>
        <v>69.03366990526365</v>
      </c>
      <c r="M159" s="36" cm="1">
        <f t="array" ref="M159">10*LOG(AVERAGE(10^(M147:M158/10)))</f>
        <v>65.970957829676394</v>
      </c>
      <c r="N159" s="34" cm="1">
        <f t="array" ref="N159">10*LOG(AVERAGE(10^(N147:N158/10)))</f>
        <v>64.904299287901935</v>
      </c>
      <c r="O159" s="35" cm="1">
        <f t="array" ref="O159">10*LOG(AVERAGE(10^(O147:O158/10)))</f>
        <v>69.950094968460533</v>
      </c>
      <c r="P159" s="36" cm="1">
        <f t="array" ref="P159">10*LOG(AVERAGE(10^(P147:P158/10)))</f>
        <v>66.882510341671036</v>
      </c>
      <c r="Q159" s="34" cm="1">
        <f t="array" ref="Q159">10*LOG(AVERAGE(10^(Q147:Q158/10)))</f>
        <v>66.480080331978698</v>
      </c>
      <c r="R159" s="35" cm="1">
        <f t="array" ref="R159">10*LOG(AVERAGE(10^(R147:R158/10)))</f>
        <v>72.003375178341358</v>
      </c>
      <c r="S159" s="36" cm="1">
        <f t="array" ref="S159">10*LOG(AVERAGE(10^(S147:S158/10)))</f>
        <v>68.936190705586199</v>
      </c>
      <c r="T159" s="34" cm="1">
        <f t="array" ref="T159">10*LOG(AVERAGE(10^(T147:T158/10)))</f>
        <v>67.339022396759404</v>
      </c>
      <c r="U159" s="35" cm="1">
        <f t="array" ref="U159">10*LOG(AVERAGE(10^(U147:U158/10)))</f>
        <v>75.286204100061468</v>
      </c>
      <c r="V159" s="36" cm="1">
        <f t="array" ref="V159">10*LOG(AVERAGE(10^(V147:V158/10)))</f>
        <v>70.876473311726386</v>
      </c>
      <c r="W159" s="34" cm="1">
        <f t="array" ref="W159">10*LOG(AVERAGE(10^(W147:W158/10)))</f>
        <v>71.098651645605571</v>
      </c>
      <c r="X159" s="35" cm="1">
        <f t="array" ref="X159">10*LOG(AVERAGE(10^(X147:X158/10)))</f>
        <v>76.524866403282786</v>
      </c>
      <c r="Y159" s="36" cm="1">
        <f t="array" ref="Y159">10*LOG(AVERAGE(10^(Y147:Y158/10)))</f>
        <v>74.496887239765655</v>
      </c>
      <c r="Z159" s="34" cm="1">
        <f t="array" ref="Z159">10*LOG(AVERAGE(10^(Z147:Z158/10)))</f>
        <v>67.107264587819117</v>
      </c>
      <c r="AA159" s="35" cm="1">
        <f t="array" ref="AA159">10*LOG(AVERAGE(10^(AA147:AA158/10)))</f>
        <v>70.632924389559363</v>
      </c>
      <c r="AB159" s="36" cm="1">
        <f t="array" ref="AB159">10*LOG(AVERAGE(10^(AB147:AB158/10)))</f>
        <v>73.242182089844846</v>
      </c>
      <c r="AC159" s="29">
        <f>E159-G159</f>
        <v>-3.4567860466455329</v>
      </c>
      <c r="AD159" s="24">
        <f>E159-F159</f>
        <v>-5.6528770177449843</v>
      </c>
      <c r="AE159" s="24">
        <f t="shared" si="122"/>
        <v>2.1960909710994514</v>
      </c>
      <c r="AF159" s="30">
        <f t="shared" si="108"/>
        <v>-0.33354600693731129</v>
      </c>
      <c r="AG159" s="25">
        <f t="shared" si="109"/>
        <v>-2.57704108282514</v>
      </c>
      <c r="AH159" s="25">
        <f t="shared" si="110"/>
        <v>-1.9782110537691011</v>
      </c>
      <c r="AI159" s="25">
        <f t="shared" si="111"/>
        <v>-2.4561103736075012</v>
      </c>
      <c r="AJ159" s="25">
        <f t="shared" si="112"/>
        <v>-3.5374509149669819</v>
      </c>
      <c r="AK159" s="25">
        <f t="shared" si="113"/>
        <v>-3.3982355941600844</v>
      </c>
      <c r="AL159" s="31">
        <f t="shared" si="114"/>
        <v>-6.1349175020257292</v>
      </c>
      <c r="AM159" s="32">
        <f t="shared" si="115"/>
        <v>-4.982176605794848</v>
      </c>
      <c r="AN159" s="27">
        <f t="shared" si="116"/>
        <v>4.6486305988575367</v>
      </c>
      <c r="AO159" s="27">
        <f t="shared" si="117"/>
        <v>-5.045795680558598</v>
      </c>
      <c r="AP159" s="27">
        <f t="shared" si="118"/>
        <v>-5.5232948463626599</v>
      </c>
      <c r="AQ159" s="27">
        <f t="shared" si="119"/>
        <v>-7.9471817033020642</v>
      </c>
      <c r="AR159" s="27">
        <f t="shared" si="120"/>
        <v>-5.4262147576772151</v>
      </c>
      <c r="AS159" s="33">
        <f t="shared" si="121"/>
        <v>-3.5256598017402467</v>
      </c>
      <c r="AT159" s="27">
        <f t="shared" si="126"/>
        <v>4.6486305988575367</v>
      </c>
      <c r="AU159" s="26">
        <f t="shared" si="127"/>
        <v>3.0627120755872568</v>
      </c>
      <c r="AV159" s="26">
        <f t="shared" si="128"/>
        <v>3.0675846267894968</v>
      </c>
      <c r="AW159" s="26">
        <f t="shared" si="129"/>
        <v>3.0671844727551587</v>
      </c>
      <c r="AX159" s="26">
        <f t="shared" si="130"/>
        <v>4.4097307883350823</v>
      </c>
      <c r="AY159" s="26">
        <f t="shared" si="131"/>
        <v>2.0279791635171307</v>
      </c>
      <c r="AZ159" s="28">
        <f t="shared" si="132"/>
        <v>-2.6092577002854824</v>
      </c>
    </row>
    <row r="160" spans="1:54">
      <c r="A160" s="2">
        <v>199</v>
      </c>
      <c r="B160" t="s">
        <v>27</v>
      </c>
      <c r="C160" t="s">
        <v>59</v>
      </c>
      <c r="D160" t="s">
        <v>141</v>
      </c>
      <c r="E160" s="3">
        <f>10*LOG((1/7)*(10^(H160/10)+10^(K160/10)+10^(N160/10)+10^(Q160/10)+10^(T160/10)+10^(W160/10)+10^(Z160/10)))</f>
        <v>64.841623517727996</v>
      </c>
      <c r="F160" s="3">
        <f t="shared" si="97"/>
        <v>71.372048924555656</v>
      </c>
      <c r="G160" s="3">
        <f t="shared" si="98"/>
        <v>65.95617406859327</v>
      </c>
      <c r="H160" s="5">
        <v>61.719662284985013</v>
      </c>
      <c r="I160" s="5">
        <v>63.109331849424272</v>
      </c>
      <c r="J160" s="5">
        <v>54.143035868048358</v>
      </c>
      <c r="K160" s="5">
        <v>63.020880648308378</v>
      </c>
      <c r="L160" s="5">
        <v>64.521776124565264</v>
      </c>
      <c r="M160" s="5">
        <v>55.268079899499448</v>
      </c>
      <c r="N160" s="5">
        <v>62.385734215817088</v>
      </c>
      <c r="O160" s="5">
        <v>66.695475790376463</v>
      </c>
      <c r="P160" s="5">
        <v>55.551753410539192</v>
      </c>
      <c r="Q160" s="5">
        <v>62.171023200054456</v>
      </c>
      <c r="R160" s="5">
        <v>70.580934621609444</v>
      </c>
      <c r="S160" s="5">
        <v>62.281654841881121</v>
      </c>
      <c r="T160" s="5">
        <v>63.067542324816593</v>
      </c>
      <c r="U160" s="5">
        <v>74.217788151769867</v>
      </c>
      <c r="V160" s="5">
        <v>67.708824640904069</v>
      </c>
      <c r="W160" s="5">
        <v>69.45844257974403</v>
      </c>
      <c r="X160" s="5">
        <v>76.739726205576446</v>
      </c>
      <c r="Y160" s="5">
        <v>70.759231666890784</v>
      </c>
      <c r="Z160" s="5">
        <v>65.584352635770543</v>
      </c>
      <c r="AA160" s="5">
        <v>61.494166180169792</v>
      </c>
      <c r="AB160" s="5">
        <v>68.531416814291674</v>
      </c>
      <c r="AC160" s="5">
        <f>E160-G160</f>
        <v>-1.1145505508652747</v>
      </c>
      <c r="AD160" s="5">
        <f>E160-F160</f>
        <v>-6.5304254068276606</v>
      </c>
      <c r="AE160" s="5">
        <f t="shared" si="122"/>
        <v>5.4158748559623859</v>
      </c>
      <c r="AF160" s="3">
        <f t="shared" si="108"/>
        <v>7.5766264169366551</v>
      </c>
      <c r="AG160" s="3">
        <f t="shared" si="109"/>
        <v>7.7528007488089301</v>
      </c>
      <c r="AH160" s="3">
        <f t="shared" si="110"/>
        <v>6.8339808052778963</v>
      </c>
      <c r="AI160" s="3">
        <f t="shared" si="111"/>
        <v>-0.11063164182666441</v>
      </c>
      <c r="AJ160" s="3">
        <f t="shared" si="112"/>
        <v>-4.6412823160874765</v>
      </c>
      <c r="AK160" s="3">
        <f t="shared" si="113"/>
        <v>-1.3007890871467538</v>
      </c>
      <c r="AL160" s="3">
        <f t="shared" si="114"/>
        <v>-2.9470641785211313</v>
      </c>
      <c r="AM160" s="18">
        <f t="shared" si="115"/>
        <v>-1.3896695644392594</v>
      </c>
      <c r="AN160" s="3">
        <f t="shared" si="116"/>
        <v>8.9662959813759144</v>
      </c>
      <c r="AO160" s="3">
        <f t="shared" si="117"/>
        <v>-4.309741574559375</v>
      </c>
      <c r="AP160" s="3">
        <f t="shared" si="118"/>
        <v>-8.4099114215549875</v>
      </c>
      <c r="AQ160" s="3">
        <f t="shared" si="119"/>
        <v>-11.150245826953274</v>
      </c>
      <c r="AR160" s="3">
        <f t="shared" si="120"/>
        <v>-7.2812836258324154</v>
      </c>
      <c r="AS160" s="3">
        <f t="shared" si="121"/>
        <v>4.090186455600751</v>
      </c>
      <c r="AT160" s="18">
        <f t="shared" si="126"/>
        <v>8.9662959813759144</v>
      </c>
      <c r="AU160" s="18">
        <f t="shared" si="127"/>
        <v>9.2536962250658163</v>
      </c>
      <c r="AV160" s="18">
        <f t="shared" si="128"/>
        <v>11.143722379837271</v>
      </c>
      <c r="AW160" s="18">
        <f t="shared" si="129"/>
        <v>8.2992797797283231</v>
      </c>
      <c r="AX160" s="18">
        <f t="shared" si="130"/>
        <v>6.5089635108657973</v>
      </c>
      <c r="AY160" s="18">
        <f t="shared" si="131"/>
        <v>5.9804945386856616</v>
      </c>
      <c r="AZ160" s="18">
        <f t="shared" si="132"/>
        <v>-7.0372506341218823</v>
      </c>
      <c r="BA160" t="str">
        <f t="shared" si="133"/>
        <v>BI-RUI-017LD</v>
      </c>
      <c r="BB160" t="b">
        <f t="shared" si="134"/>
        <v>0</v>
      </c>
    </row>
    <row r="161" spans="1:54">
      <c r="A161" s="1">
        <v>262</v>
      </c>
      <c r="B161" t="s">
        <v>30</v>
      </c>
      <c r="C161" t="s">
        <v>59</v>
      </c>
      <c r="E161" s="3">
        <f t="shared" ref="E161:E171" si="138">10*LOG((1/7)*(10^(H161/10)+10^(K161/10)+10^(N161/10)+10^(Q161/10)+10^(T161/10)+10^(W161/10)+10^(Z161/10)))</f>
        <v>65.124978396836156</v>
      </c>
      <c r="F161" s="3">
        <f t="shared" si="97"/>
        <v>71.720033958290713</v>
      </c>
      <c r="G161" s="3">
        <f t="shared" si="98"/>
        <v>66.595954164621332</v>
      </c>
      <c r="H161" s="5">
        <v>61.836625464529227</v>
      </c>
      <c r="I161" s="5">
        <v>61.190463282476493</v>
      </c>
      <c r="J161" s="5">
        <v>53.62498204934834</v>
      </c>
      <c r="K161" s="5">
        <v>62.624125456228789</v>
      </c>
      <c r="L161" s="5">
        <v>63.757387219528468</v>
      </c>
      <c r="M161" s="5">
        <v>51.645860474020488</v>
      </c>
      <c r="N161" s="5">
        <v>62.367890437720781</v>
      </c>
      <c r="O161" s="5">
        <v>65.198262236309077</v>
      </c>
      <c r="P161" s="5">
        <v>53.762864490220338</v>
      </c>
      <c r="Q161" s="5">
        <v>62.365188961275358</v>
      </c>
      <c r="R161" s="5">
        <v>74.001149765317379</v>
      </c>
      <c r="S161" s="5">
        <v>65.605085555915139</v>
      </c>
      <c r="T161" s="5">
        <v>63.228245652375001</v>
      </c>
      <c r="U161" s="5">
        <v>74.496955392597314</v>
      </c>
      <c r="V161" s="5">
        <v>69.924114491351176</v>
      </c>
      <c r="W161" s="5">
        <v>70.135753356744061</v>
      </c>
      <c r="X161" s="5">
        <v>76.343140309971758</v>
      </c>
      <c r="Y161" s="5">
        <v>69.743340146648563</v>
      </c>
      <c r="Z161" s="5">
        <v>65.510372591996841</v>
      </c>
      <c r="AA161" s="5">
        <v>58.076362150840318</v>
      </c>
      <c r="AB161" s="5">
        <v>69.275802702280757</v>
      </c>
      <c r="AC161" s="5">
        <f t="shared" ref="AC161:AC170" si="139">E161-G161</f>
        <v>-1.4709757677851769</v>
      </c>
      <c r="AD161" s="5">
        <f t="shared" ref="AD161:AD170" si="140">E161-F161</f>
        <v>-6.5950555614545578</v>
      </c>
      <c r="AE161" s="5">
        <f t="shared" si="122"/>
        <v>5.1240797936693809</v>
      </c>
      <c r="AF161" s="3">
        <f t="shared" si="108"/>
        <v>8.2116434151808875</v>
      </c>
      <c r="AG161" s="3">
        <f t="shared" si="109"/>
        <v>10.978264982208302</v>
      </c>
      <c r="AH161" s="3">
        <f t="shared" si="110"/>
        <v>8.6050259475004438</v>
      </c>
      <c r="AI161" s="3">
        <f t="shared" si="111"/>
        <v>-3.2398965946397809</v>
      </c>
      <c r="AJ161" s="3">
        <f t="shared" si="112"/>
        <v>-6.6958688389761747</v>
      </c>
      <c r="AK161" s="3">
        <f t="shared" si="113"/>
        <v>0.39241321009549779</v>
      </c>
      <c r="AL161" s="3">
        <f t="shared" si="114"/>
        <v>-3.7654301102839156</v>
      </c>
      <c r="AM161" s="18">
        <f t="shared" si="115"/>
        <v>0.64616218205273412</v>
      </c>
      <c r="AN161" s="3">
        <f t="shared" si="116"/>
        <v>7.5654812331281533</v>
      </c>
      <c r="AO161" s="3">
        <f t="shared" si="117"/>
        <v>-2.8303717985882955</v>
      </c>
      <c r="AP161" s="3">
        <f t="shared" si="118"/>
        <v>-11.635960804042021</v>
      </c>
      <c r="AQ161" s="3">
        <f t="shared" si="119"/>
        <v>-11.268709740222313</v>
      </c>
      <c r="AR161" s="3">
        <f t="shared" si="120"/>
        <v>-6.2073869532276973</v>
      </c>
      <c r="AS161" s="3">
        <f t="shared" si="121"/>
        <v>7.4340104411565235</v>
      </c>
      <c r="AT161" s="18">
        <f t="shared" si="126"/>
        <v>7.5654812331281533</v>
      </c>
      <c r="AU161" s="18">
        <f t="shared" si="127"/>
        <v>12.11152674550798</v>
      </c>
      <c r="AV161" s="18">
        <f t="shared" si="128"/>
        <v>11.435397746088739</v>
      </c>
      <c r="AW161" s="18">
        <f t="shared" si="129"/>
        <v>8.3960642094022404</v>
      </c>
      <c r="AX161" s="18">
        <f t="shared" si="130"/>
        <v>4.5728409012461384</v>
      </c>
      <c r="AY161" s="18">
        <f t="shared" si="131"/>
        <v>6.5998001633231951</v>
      </c>
      <c r="AZ161" s="18">
        <f t="shared" si="132"/>
        <v>-11.199440551440439</v>
      </c>
      <c r="BA161" t="str">
        <f t="shared" si="133"/>
        <v>BI-RUI-017LD</v>
      </c>
      <c r="BB161" t="b">
        <f t="shared" si="134"/>
        <v>0</v>
      </c>
    </row>
    <row r="162" spans="1:54">
      <c r="A162" s="1">
        <v>450</v>
      </c>
      <c r="B162" t="s">
        <v>32</v>
      </c>
      <c r="C162" t="s">
        <v>59</v>
      </c>
      <c r="E162" s="3">
        <f t="shared" si="138"/>
        <v>65.32848763986911</v>
      </c>
      <c r="F162" s="3">
        <f t="shared" si="97"/>
        <v>72.670853417171116</v>
      </c>
      <c r="G162" s="3">
        <f t="shared" si="98"/>
        <v>67.100124302027496</v>
      </c>
      <c r="H162" s="5">
        <v>62.038079274452159</v>
      </c>
      <c r="I162" s="5">
        <v>62.539921134130239</v>
      </c>
      <c r="J162" s="5">
        <v>53.146947968563921</v>
      </c>
      <c r="K162" s="5">
        <v>61.855775173475578</v>
      </c>
      <c r="L162" s="5">
        <v>67.245214118763471</v>
      </c>
      <c r="M162" s="5">
        <v>53.659418529020719</v>
      </c>
      <c r="N162" s="5">
        <v>62.660003110740803</v>
      </c>
      <c r="O162" s="5">
        <v>66.791266399545734</v>
      </c>
      <c r="P162" s="5">
        <v>55.456818334447888</v>
      </c>
      <c r="Q162" s="5">
        <v>63.791001030883841</v>
      </c>
      <c r="R162" s="5">
        <v>75.849810090579467</v>
      </c>
      <c r="S162" s="5">
        <v>67.484379446649797</v>
      </c>
      <c r="T162" s="5">
        <v>64.347662677036439</v>
      </c>
      <c r="U162" s="5">
        <v>74.712555500245259</v>
      </c>
      <c r="V162" s="5">
        <v>71.378676916827487</v>
      </c>
      <c r="W162" s="5">
        <v>70.175309655714571</v>
      </c>
      <c r="X162" s="5">
        <v>76.858158591013193</v>
      </c>
      <c r="Y162" s="5">
        <v>70.328663868265309</v>
      </c>
      <c r="Z162" s="5">
        <v>65.27780475047777</v>
      </c>
      <c r="AA162" s="5">
        <v>60.155900159170557</v>
      </c>
      <c r="AB162" s="5">
        <v>66.977330941691918</v>
      </c>
      <c r="AC162" s="5">
        <f t="shared" si="139"/>
        <v>-1.7716366621583859</v>
      </c>
      <c r="AD162" s="5">
        <f t="shared" si="140"/>
        <v>-7.3423657773020068</v>
      </c>
      <c r="AE162" s="5">
        <f t="shared" si="122"/>
        <v>5.5707291151436209</v>
      </c>
      <c r="AF162" s="3">
        <f t="shared" si="108"/>
        <v>8.8911313058882371</v>
      </c>
      <c r="AG162" s="3">
        <f t="shared" si="109"/>
        <v>8.196356644454859</v>
      </c>
      <c r="AH162" s="3">
        <f t="shared" si="110"/>
        <v>7.2031847762929146</v>
      </c>
      <c r="AI162" s="3">
        <f t="shared" si="111"/>
        <v>-3.6933784157659559</v>
      </c>
      <c r="AJ162" s="3">
        <f t="shared" si="112"/>
        <v>-7.0310142397910482</v>
      </c>
      <c r="AK162" s="3">
        <f t="shared" si="113"/>
        <v>-0.15335421255073811</v>
      </c>
      <c r="AL162" s="3">
        <f t="shared" si="114"/>
        <v>-1.6995261912141473</v>
      </c>
      <c r="AM162" s="18">
        <f t="shared" si="115"/>
        <v>-0.50184185967808048</v>
      </c>
      <c r="AN162" s="3">
        <f t="shared" si="116"/>
        <v>9.3929731655663176</v>
      </c>
      <c r="AO162" s="3">
        <f t="shared" si="117"/>
        <v>-4.1312632888049308</v>
      </c>
      <c r="AP162" s="3">
        <f t="shared" si="118"/>
        <v>-12.058809059695626</v>
      </c>
      <c r="AQ162" s="3">
        <f t="shared" si="119"/>
        <v>-10.36489282320882</v>
      </c>
      <c r="AR162" s="3">
        <f t="shared" si="120"/>
        <v>-6.6828489352986225</v>
      </c>
      <c r="AS162" s="3">
        <f t="shared" si="121"/>
        <v>5.1219045913072136</v>
      </c>
      <c r="AT162" s="18">
        <f t="shared" si="126"/>
        <v>9.3929731655663176</v>
      </c>
      <c r="AU162" s="18">
        <f t="shared" si="127"/>
        <v>13.585795589742752</v>
      </c>
      <c r="AV162" s="18">
        <f t="shared" si="128"/>
        <v>11.334448065097845</v>
      </c>
      <c r="AW162" s="18">
        <f t="shared" si="129"/>
        <v>8.3654306439296704</v>
      </c>
      <c r="AX162" s="18">
        <f t="shared" si="130"/>
        <v>3.3338785834177713</v>
      </c>
      <c r="AY162" s="18">
        <f t="shared" si="131"/>
        <v>6.5294947227478843</v>
      </c>
      <c r="AZ162" s="18">
        <f t="shared" si="132"/>
        <v>-6.8214307825213609</v>
      </c>
      <c r="BA162" t="str">
        <f t="shared" si="133"/>
        <v>BI-RUI-017LD</v>
      </c>
      <c r="BB162" t="b">
        <f t="shared" si="134"/>
        <v>0</v>
      </c>
    </row>
    <row r="163" spans="1:54">
      <c r="A163" s="1">
        <v>12</v>
      </c>
      <c r="B163" t="s">
        <v>33</v>
      </c>
      <c r="C163" t="s">
        <v>59</v>
      </c>
      <c r="E163" s="3">
        <f t="shared" si="138"/>
        <v>65.042402933549099</v>
      </c>
      <c r="F163" s="3">
        <f t="shared" si="97"/>
        <v>72.643686814263731</v>
      </c>
      <c r="G163" s="3">
        <f t="shared" si="98"/>
        <v>67.534432554309689</v>
      </c>
      <c r="H163" s="5">
        <v>62.590788260024922</v>
      </c>
      <c r="I163" s="5">
        <v>65.473624997331399</v>
      </c>
      <c r="J163" s="5">
        <v>54.631794781992546</v>
      </c>
      <c r="K163" s="5">
        <v>63.445467471430462</v>
      </c>
      <c r="L163" s="5">
        <v>65.490660311072986</v>
      </c>
      <c r="M163" s="5">
        <v>56.085461824859458</v>
      </c>
      <c r="N163" s="5">
        <v>64.099685598169998</v>
      </c>
      <c r="O163" s="5">
        <v>68.23426190577004</v>
      </c>
      <c r="P163" s="5">
        <v>59.986789949093797</v>
      </c>
      <c r="Q163" s="5">
        <v>61.974597825349463</v>
      </c>
      <c r="R163" s="5">
        <v>75.083245076272817</v>
      </c>
      <c r="S163" s="5">
        <v>67.07800922774301</v>
      </c>
      <c r="T163" s="5">
        <v>63.733383189476228</v>
      </c>
      <c r="U163" s="5">
        <v>74.984444519514483</v>
      </c>
      <c r="V163" s="5">
        <v>69.970027847341896</v>
      </c>
      <c r="W163" s="5">
        <v>68.689631597831436</v>
      </c>
      <c r="X163" s="5">
        <v>76.880281163985956</v>
      </c>
      <c r="Y163" s="5">
        <v>71.314275273241364</v>
      </c>
      <c r="Z163" s="5">
        <v>66.457066343884179</v>
      </c>
      <c r="AA163" s="5">
        <v>63.873819566502632</v>
      </c>
      <c r="AB163" s="5">
        <v>69.738546709066455</v>
      </c>
      <c r="AC163" s="5">
        <f t="shared" si="139"/>
        <v>-2.4920296207605901</v>
      </c>
      <c r="AD163" s="5">
        <f t="shared" si="140"/>
        <v>-7.6012838807146323</v>
      </c>
      <c r="AE163" s="5">
        <f t="shared" si="122"/>
        <v>5.1092542599540423</v>
      </c>
      <c r="AF163" s="3">
        <f t="shared" si="108"/>
        <v>7.9589934780323759</v>
      </c>
      <c r="AG163" s="3">
        <f t="shared" si="109"/>
        <v>7.360005646571004</v>
      </c>
      <c r="AH163" s="3">
        <f t="shared" si="110"/>
        <v>4.1128956490762008</v>
      </c>
      <c r="AI163" s="3">
        <f t="shared" si="111"/>
        <v>-5.1034114023935473</v>
      </c>
      <c r="AJ163" s="3">
        <f t="shared" si="112"/>
        <v>-6.2366446578656678</v>
      </c>
      <c r="AK163" s="3">
        <f t="shared" si="113"/>
        <v>-2.6246436754099278</v>
      </c>
      <c r="AL163" s="3">
        <f t="shared" si="114"/>
        <v>-3.2814803651822757</v>
      </c>
      <c r="AM163" s="18">
        <f t="shared" si="115"/>
        <v>-2.8828367373064765</v>
      </c>
      <c r="AN163" s="3">
        <f t="shared" si="116"/>
        <v>10.841830215338852</v>
      </c>
      <c r="AO163" s="3">
        <f t="shared" si="117"/>
        <v>-4.1345763076000424</v>
      </c>
      <c r="AP163" s="3">
        <f t="shared" si="118"/>
        <v>-13.108647250923354</v>
      </c>
      <c r="AQ163" s="3">
        <f t="shared" si="119"/>
        <v>-11.251061330038254</v>
      </c>
      <c r="AR163" s="3">
        <f t="shared" si="120"/>
        <v>-8.1906495661545193</v>
      </c>
      <c r="AS163" s="3">
        <f t="shared" si="121"/>
        <v>2.5832467773815466</v>
      </c>
      <c r="AT163" s="18">
        <f t="shared" si="126"/>
        <v>10.841830215338852</v>
      </c>
      <c r="AU163" s="18">
        <f t="shared" si="127"/>
        <v>9.4051984862135285</v>
      </c>
      <c r="AV163" s="18">
        <f t="shared" si="128"/>
        <v>8.2474719566762431</v>
      </c>
      <c r="AW163" s="18">
        <f t="shared" si="129"/>
        <v>8.0052358485298072</v>
      </c>
      <c r="AX163" s="18">
        <f t="shared" si="130"/>
        <v>5.0144166721725867</v>
      </c>
      <c r="AY163" s="18">
        <f t="shared" si="131"/>
        <v>5.5660058907445915</v>
      </c>
      <c r="AZ163" s="18">
        <f t="shared" si="132"/>
        <v>-5.8647271425638223</v>
      </c>
      <c r="BA163" t="str">
        <f t="shared" si="133"/>
        <v>BI-RUI-017LD</v>
      </c>
      <c r="BB163" t="b">
        <f t="shared" si="134"/>
        <v>0</v>
      </c>
    </row>
    <row r="164" spans="1:54">
      <c r="A164" s="1">
        <v>513</v>
      </c>
      <c r="B164" t="s">
        <v>34</v>
      </c>
      <c r="C164" t="s">
        <v>59</v>
      </c>
      <c r="E164" s="3">
        <f t="shared" si="138"/>
        <v>64.869064542106344</v>
      </c>
      <c r="F164" s="3">
        <f t="shared" ref="F164:F232" si="141">10*LOG((1/7)*(10^(I164/10)+10^(L164/10)+10^(O164/10)+10^(R164/10)+10^(U164/10)+10^(X164/10)+10^(AA164/10)))</f>
        <v>72.33706739122853</v>
      </c>
      <c r="G164" s="3">
        <f t="shared" ref="G164:G232" si="142">10*LOG((1/7)*(10^(J164/10)+10^(M164/10)+10^(P164/10)+10^(S164/10)+10^(V164/10)+10^(Y164/10)+10^(AB164/10)))</f>
        <v>66.739880859449244</v>
      </c>
      <c r="H164" s="5">
        <v>65.170062729540291</v>
      </c>
      <c r="I164" s="5">
        <v>64.083477724898458</v>
      </c>
      <c r="J164" s="5">
        <v>59.737301438055333</v>
      </c>
      <c r="K164" s="5">
        <v>61.735436575253956</v>
      </c>
      <c r="L164" s="5">
        <v>64.077738879824423</v>
      </c>
      <c r="M164" s="5">
        <v>53.158512861257982</v>
      </c>
      <c r="N164" s="5">
        <v>62.330048928372143</v>
      </c>
      <c r="O164" s="5">
        <v>66.902630793531117</v>
      </c>
      <c r="P164" s="5">
        <v>56.632233158179119</v>
      </c>
      <c r="Q164" s="5">
        <v>61.360874488003923</v>
      </c>
      <c r="R164" s="5">
        <v>73.70324755781408</v>
      </c>
      <c r="S164" s="5">
        <v>63.845535458079681</v>
      </c>
      <c r="T164" s="5">
        <v>63.790663039716449</v>
      </c>
      <c r="U164" s="5">
        <v>75.944218252909735</v>
      </c>
      <c r="V164" s="5">
        <v>69.60959838029413</v>
      </c>
      <c r="W164" s="5">
        <v>68.527362254161559</v>
      </c>
      <c r="X164" s="5">
        <v>76.636871494466135</v>
      </c>
      <c r="Y164" s="5">
        <v>70.776640704174895</v>
      </c>
      <c r="Z164" s="5">
        <v>66.130818845923514</v>
      </c>
      <c r="AA164" s="5">
        <v>60.070503296959131</v>
      </c>
      <c r="AB164" s="5">
        <v>68.982977694074179</v>
      </c>
      <c r="AC164" s="5">
        <f t="shared" si="139"/>
        <v>-1.8708163173429</v>
      </c>
      <c r="AD164" s="5">
        <f t="shared" si="140"/>
        <v>-7.4680028491221861</v>
      </c>
      <c r="AE164" s="5">
        <f t="shared" si="122"/>
        <v>5.5971865317792862</v>
      </c>
      <c r="AF164" s="3">
        <f t="shared" si="108"/>
        <v>5.4327612914849581</v>
      </c>
      <c r="AG164" s="3">
        <f t="shared" si="109"/>
        <v>8.5769237139959742</v>
      </c>
      <c r="AH164" s="3">
        <f t="shared" si="110"/>
        <v>5.6978157701930243</v>
      </c>
      <c r="AI164" s="3">
        <f t="shared" si="111"/>
        <v>-2.4846609700757583</v>
      </c>
      <c r="AJ164" s="3">
        <f t="shared" si="112"/>
        <v>-5.8189353405776814</v>
      </c>
      <c r="AK164" s="3">
        <f t="shared" si="113"/>
        <v>-2.2492784500133354</v>
      </c>
      <c r="AL164" s="3">
        <f t="shared" si="114"/>
        <v>-2.8521588481506654</v>
      </c>
      <c r="AM164" s="18">
        <f t="shared" si="115"/>
        <v>1.0865850046418331</v>
      </c>
      <c r="AN164" s="3">
        <f t="shared" si="116"/>
        <v>4.3461762868431251</v>
      </c>
      <c r="AO164" s="3">
        <f t="shared" si="117"/>
        <v>-4.5725818651589734</v>
      </c>
      <c r="AP164" s="3">
        <f t="shared" si="118"/>
        <v>-12.342373069810158</v>
      </c>
      <c r="AQ164" s="3">
        <f t="shared" si="119"/>
        <v>-12.153555213193286</v>
      </c>
      <c r="AR164" s="3">
        <f t="shared" si="120"/>
        <v>-8.1095092403045754</v>
      </c>
      <c r="AS164" s="3">
        <f t="shared" si="121"/>
        <v>6.0603155489643825</v>
      </c>
      <c r="AT164" s="18">
        <f t="shared" si="126"/>
        <v>4.3461762868431251</v>
      </c>
      <c r="AU164" s="18">
        <f t="shared" si="127"/>
        <v>10.919226018566441</v>
      </c>
      <c r="AV164" s="18">
        <f t="shared" si="128"/>
        <v>10.270397635351998</v>
      </c>
      <c r="AW164" s="18">
        <f t="shared" si="129"/>
        <v>9.8577120997343997</v>
      </c>
      <c r="AX164" s="18">
        <f t="shared" si="130"/>
        <v>6.3346198726156047</v>
      </c>
      <c r="AY164" s="18">
        <f t="shared" si="131"/>
        <v>5.8602307902912401</v>
      </c>
      <c r="AZ164" s="18">
        <f t="shared" si="132"/>
        <v>-8.912474397115048</v>
      </c>
      <c r="BA164" t="str">
        <f t="shared" si="133"/>
        <v>BI-RUI-017LD</v>
      </c>
      <c r="BB164" t="b">
        <f t="shared" si="134"/>
        <v>0</v>
      </c>
    </row>
    <row r="165" spans="1:54">
      <c r="A165" s="1">
        <v>387</v>
      </c>
      <c r="B165" t="s">
        <v>35</v>
      </c>
      <c r="C165" t="s">
        <v>59</v>
      </c>
      <c r="E165" s="3">
        <f t="shared" si="138"/>
        <v>68.636707020953665</v>
      </c>
      <c r="F165" s="3">
        <f t="shared" si="141"/>
        <v>77.876863955853182</v>
      </c>
      <c r="G165" s="3">
        <f t="shared" si="142"/>
        <v>70.712817979848495</v>
      </c>
      <c r="H165" s="5">
        <v>65.145423341270245</v>
      </c>
      <c r="I165" s="5">
        <v>68.630022179973224</v>
      </c>
      <c r="J165" s="5">
        <v>63.640220426332121</v>
      </c>
      <c r="K165" s="5">
        <v>66.080467773335954</v>
      </c>
      <c r="L165" s="5">
        <v>69.71067793037885</v>
      </c>
      <c r="M165" s="5">
        <v>65.244729655126235</v>
      </c>
      <c r="N165" s="5">
        <v>66.827430319706295</v>
      </c>
      <c r="O165" s="5">
        <v>72.109726815025354</v>
      </c>
      <c r="P165" s="5">
        <v>65.846077151474148</v>
      </c>
      <c r="Q165" s="5">
        <v>67.802171792484572</v>
      </c>
      <c r="R165" s="5">
        <v>79.977037287946288</v>
      </c>
      <c r="S165" s="5">
        <v>69.472520659899558</v>
      </c>
      <c r="T165" s="5">
        <v>67.526243349291207</v>
      </c>
      <c r="U165" s="5">
        <v>82.780409228969191</v>
      </c>
      <c r="V165" s="5">
        <v>73.584601617562598</v>
      </c>
      <c r="W165" s="5">
        <v>71.633219450055577</v>
      </c>
      <c r="X165" s="5">
        <v>80.21326197739269</v>
      </c>
      <c r="Y165" s="5">
        <v>74.824682298252142</v>
      </c>
      <c r="Z165" s="5">
        <v>71.054197258052653</v>
      </c>
      <c r="AA165" s="5">
        <v>63.472235102076937</v>
      </c>
      <c r="AB165" s="5">
        <v>70.386270893644138</v>
      </c>
      <c r="AC165" s="5">
        <f t="shared" si="139"/>
        <v>-2.0761109588948301</v>
      </c>
      <c r="AD165" s="5">
        <f t="shared" si="140"/>
        <v>-9.2401569348995167</v>
      </c>
      <c r="AE165" s="5">
        <f t="shared" si="122"/>
        <v>7.1640459760046866</v>
      </c>
      <c r="AF165" s="3">
        <f t="shared" si="108"/>
        <v>1.5052029149381241</v>
      </c>
      <c r="AG165" s="3">
        <f t="shared" si="109"/>
        <v>0.83573811820971855</v>
      </c>
      <c r="AH165" s="3">
        <f t="shared" si="110"/>
        <v>0.9813531682321468</v>
      </c>
      <c r="AI165" s="3">
        <f t="shared" si="111"/>
        <v>-1.6703488674149867</v>
      </c>
      <c r="AJ165" s="3">
        <f t="shared" si="112"/>
        <v>-6.058358268271391</v>
      </c>
      <c r="AK165" s="3">
        <f t="shared" si="113"/>
        <v>-3.191462848196565</v>
      </c>
      <c r="AL165" s="3">
        <f t="shared" si="114"/>
        <v>0.66792636440851538</v>
      </c>
      <c r="AM165" s="18">
        <f t="shared" si="115"/>
        <v>-3.4845988387029792</v>
      </c>
      <c r="AN165" s="3">
        <f t="shared" si="116"/>
        <v>4.9898017536411032</v>
      </c>
      <c r="AO165" s="3">
        <f t="shared" si="117"/>
        <v>-5.2822964953190592</v>
      </c>
      <c r="AP165" s="3">
        <f t="shared" si="118"/>
        <v>-12.174865495461717</v>
      </c>
      <c r="AQ165" s="3">
        <f t="shared" si="119"/>
        <v>-15.254165879677984</v>
      </c>
      <c r="AR165" s="3">
        <f t="shared" si="120"/>
        <v>-8.5800425273371133</v>
      </c>
      <c r="AS165" s="3">
        <f t="shared" si="121"/>
        <v>7.5819621559757167</v>
      </c>
      <c r="AT165" s="18">
        <f t="shared" si="126"/>
        <v>4.9898017536411032</v>
      </c>
      <c r="AU165" s="18">
        <f t="shared" si="127"/>
        <v>4.4659482752526145</v>
      </c>
      <c r="AV165" s="18">
        <f t="shared" si="128"/>
        <v>6.263649663551206</v>
      </c>
      <c r="AW165" s="18">
        <f t="shared" si="129"/>
        <v>10.50451662804673</v>
      </c>
      <c r="AX165" s="18">
        <f t="shared" si="130"/>
        <v>9.1958076114065932</v>
      </c>
      <c r="AY165" s="18">
        <f t="shared" si="131"/>
        <v>5.3885796791405483</v>
      </c>
      <c r="AZ165" s="18">
        <f t="shared" si="132"/>
        <v>-6.9140357915672013</v>
      </c>
      <c r="BA165" t="str">
        <f t="shared" si="133"/>
        <v>BI-RUI-017LD</v>
      </c>
      <c r="BB165" t="b">
        <f t="shared" si="134"/>
        <v>0</v>
      </c>
    </row>
    <row r="166" spans="1:54">
      <c r="A166" s="1">
        <v>324</v>
      </c>
      <c r="B166" t="s">
        <v>36</v>
      </c>
      <c r="C166" t="s">
        <v>59</v>
      </c>
      <c r="E166" s="3">
        <f t="shared" si="138"/>
        <v>67.652423615109058</v>
      </c>
      <c r="F166" s="3">
        <f t="shared" si="141"/>
        <v>73.167218212620057</v>
      </c>
      <c r="G166" s="3">
        <f t="shared" si="142"/>
        <v>68.073542312600111</v>
      </c>
      <c r="H166" s="5">
        <v>64.919053554195131</v>
      </c>
      <c r="I166" s="5">
        <v>69.520423359977769</v>
      </c>
      <c r="J166" s="5">
        <v>65.577743103787626</v>
      </c>
      <c r="K166" s="5">
        <v>66.346075278941555</v>
      </c>
      <c r="L166" s="5">
        <v>71.426096120860009</v>
      </c>
      <c r="M166" s="5">
        <v>64.998505774185546</v>
      </c>
      <c r="N166" s="5">
        <v>66.325403740589891</v>
      </c>
      <c r="O166" s="5">
        <v>71.224481551095934</v>
      </c>
      <c r="P166" s="5">
        <v>64.771098130809023</v>
      </c>
      <c r="Q166" s="5">
        <v>65.87612863683114</v>
      </c>
      <c r="R166" s="5">
        <v>75.261173615217331</v>
      </c>
      <c r="S166" s="5">
        <v>66.771604093911407</v>
      </c>
      <c r="T166" s="5">
        <v>66.812701819725177</v>
      </c>
      <c r="U166" s="5">
        <v>73.240382138380966</v>
      </c>
      <c r="V166" s="5">
        <v>70.159500840839883</v>
      </c>
      <c r="W166" s="5">
        <v>71.165179339835049</v>
      </c>
      <c r="X166" s="5">
        <v>77.102712099967874</v>
      </c>
      <c r="Y166" s="5">
        <v>71.742431607964917</v>
      </c>
      <c r="Z166" s="5">
        <v>68.643468794857625</v>
      </c>
      <c r="AA166" s="5">
        <v>64.861679861022921</v>
      </c>
      <c r="AB166" s="5">
        <v>67.060738854751577</v>
      </c>
      <c r="AC166" s="5">
        <f t="shared" si="139"/>
        <v>-0.42111869749105324</v>
      </c>
      <c r="AD166" s="5">
        <f t="shared" si="140"/>
        <v>-5.5147945975109991</v>
      </c>
      <c r="AE166" s="5">
        <f t="shared" si="122"/>
        <v>5.0936759000199459</v>
      </c>
      <c r="AF166" s="3">
        <f t="shared" si="108"/>
        <v>-0.65868954959249493</v>
      </c>
      <c r="AG166" s="3">
        <f t="shared" si="109"/>
        <v>1.3475695047560095</v>
      </c>
      <c r="AH166" s="3">
        <f t="shared" si="110"/>
        <v>1.5543056097808687</v>
      </c>
      <c r="AI166" s="3">
        <f t="shared" si="111"/>
        <v>-0.89547545708026632</v>
      </c>
      <c r="AJ166" s="3">
        <f t="shared" si="112"/>
        <v>-3.3467990211147054</v>
      </c>
      <c r="AK166" s="3">
        <f t="shared" si="113"/>
        <v>-0.57725226812986818</v>
      </c>
      <c r="AL166" s="3">
        <f t="shared" si="114"/>
        <v>1.5827299401060486</v>
      </c>
      <c r="AM166" s="18">
        <f t="shared" si="115"/>
        <v>-4.6013698057826389</v>
      </c>
      <c r="AN166" s="3">
        <f t="shared" si="116"/>
        <v>3.942680256190144</v>
      </c>
      <c r="AO166" s="3">
        <f t="shared" si="117"/>
        <v>-4.8990778105060429</v>
      </c>
      <c r="AP166" s="3">
        <f t="shared" si="118"/>
        <v>-9.3850449783861905</v>
      </c>
      <c r="AQ166" s="3">
        <f t="shared" si="119"/>
        <v>-6.4276803186557885</v>
      </c>
      <c r="AR166" s="3">
        <f t="shared" si="120"/>
        <v>-5.9375327601328252</v>
      </c>
      <c r="AS166" s="3">
        <f t="shared" si="121"/>
        <v>3.7817889338347044</v>
      </c>
      <c r="AT166" s="18">
        <f t="shared" si="126"/>
        <v>3.942680256190144</v>
      </c>
      <c r="AU166" s="18">
        <f t="shared" si="127"/>
        <v>6.4275903466744637</v>
      </c>
      <c r="AV166" s="18">
        <f t="shared" si="128"/>
        <v>6.4533834202869116</v>
      </c>
      <c r="AW166" s="18">
        <f t="shared" si="129"/>
        <v>8.4895695213059241</v>
      </c>
      <c r="AX166" s="18">
        <f t="shared" si="130"/>
        <v>3.0808812975410831</v>
      </c>
      <c r="AY166" s="18">
        <f t="shared" si="131"/>
        <v>5.360280492002957</v>
      </c>
      <c r="AZ166" s="18">
        <f t="shared" si="132"/>
        <v>-2.1990589937286558</v>
      </c>
      <c r="BA166" t="str">
        <f t="shared" si="133"/>
        <v>BI-RUI-017LD</v>
      </c>
      <c r="BB166" t="b">
        <f t="shared" si="134"/>
        <v>0</v>
      </c>
    </row>
    <row r="167" spans="1:54">
      <c r="A167" s="1">
        <v>75</v>
      </c>
      <c r="B167" t="s">
        <v>37</v>
      </c>
      <c r="C167" t="s">
        <v>59</v>
      </c>
      <c r="E167" s="3">
        <f t="shared" si="138"/>
        <v>75.239833886778598</v>
      </c>
      <c r="F167" s="3">
        <f t="shared" si="141"/>
        <v>82.12016817166915</v>
      </c>
      <c r="G167" s="3">
        <f t="shared" si="142"/>
        <v>72.686839697122167</v>
      </c>
      <c r="H167" s="5">
        <v>70.12797121291716</v>
      </c>
      <c r="I167" s="5">
        <v>82.624250121036496</v>
      </c>
      <c r="J167" s="5">
        <v>71.535577504287488</v>
      </c>
      <c r="K167" s="5">
        <v>72.366564224265559</v>
      </c>
      <c r="L167" s="5">
        <v>81.959789337278551</v>
      </c>
      <c r="M167" s="5">
        <v>70.162939748051599</v>
      </c>
      <c r="N167" s="5">
        <v>70.289532141865095</v>
      </c>
      <c r="O167" s="5">
        <v>78.156660537085244</v>
      </c>
      <c r="P167" s="5">
        <v>67.838516221730117</v>
      </c>
      <c r="Q167" s="5">
        <v>71.816453471930828</v>
      </c>
      <c r="R167" s="5">
        <v>83.473469890958057</v>
      </c>
      <c r="S167" s="5">
        <v>71.408975039158733</v>
      </c>
      <c r="T167" s="5">
        <v>74.550785791447908</v>
      </c>
      <c r="U167" s="5">
        <v>80.938407447163669</v>
      </c>
      <c r="V167" s="5">
        <v>73.738214813841779</v>
      </c>
      <c r="W167" s="5">
        <v>81.114234743413945</v>
      </c>
      <c r="X167" s="5">
        <v>84.535250595141548</v>
      </c>
      <c r="Y167" s="5">
        <v>76.162156724864019</v>
      </c>
      <c r="Z167" s="5">
        <v>73.567542614451909</v>
      </c>
      <c r="AA167" s="5">
        <v>80.18520736421425</v>
      </c>
      <c r="AB167" s="5">
        <v>73.105111659422093</v>
      </c>
      <c r="AC167" s="5">
        <f t="shared" si="139"/>
        <v>2.552994189656431</v>
      </c>
      <c r="AD167" s="5">
        <f t="shared" si="140"/>
        <v>-6.8803342848905515</v>
      </c>
      <c r="AE167" s="5">
        <f t="shared" si="122"/>
        <v>9.4333284745469825</v>
      </c>
      <c r="AF167" s="3">
        <f t="shared" si="108"/>
        <v>-1.4076062913703282</v>
      </c>
      <c r="AG167" s="3">
        <f t="shared" si="109"/>
        <v>2.2036244762139603</v>
      </c>
      <c r="AH167" s="3">
        <f t="shared" si="110"/>
        <v>2.4510159201349779</v>
      </c>
      <c r="AI167" s="3">
        <f t="shared" si="111"/>
        <v>0.40747843277209483</v>
      </c>
      <c r="AJ167" s="3">
        <f t="shared" si="112"/>
        <v>0.81257097760612851</v>
      </c>
      <c r="AK167" s="3">
        <f t="shared" si="113"/>
        <v>4.9520780185499262</v>
      </c>
      <c r="AL167" s="3">
        <f t="shared" si="114"/>
        <v>0.46243095502981646</v>
      </c>
      <c r="AM167" s="18">
        <f t="shared" si="115"/>
        <v>-12.496278908119336</v>
      </c>
      <c r="AN167" s="3">
        <f t="shared" si="116"/>
        <v>11.088672616749008</v>
      </c>
      <c r="AO167" s="3">
        <f t="shared" si="117"/>
        <v>-7.8671283952201492</v>
      </c>
      <c r="AP167" s="3">
        <f t="shared" si="118"/>
        <v>-11.657016419027229</v>
      </c>
      <c r="AQ167" s="3">
        <f t="shared" si="119"/>
        <v>-6.3876216557157619</v>
      </c>
      <c r="AR167" s="3">
        <f t="shared" si="120"/>
        <v>-3.4210158517276028</v>
      </c>
      <c r="AS167" s="3">
        <f t="shared" si="121"/>
        <v>-6.6176647497623406</v>
      </c>
      <c r="AT167" s="18">
        <f t="shared" si="126"/>
        <v>11.088672616749008</v>
      </c>
      <c r="AU167" s="18">
        <f t="shared" si="127"/>
        <v>11.796849589226952</v>
      </c>
      <c r="AV167" s="18">
        <f t="shared" si="128"/>
        <v>10.318144315355127</v>
      </c>
      <c r="AW167" s="18">
        <f t="shared" si="129"/>
        <v>12.064494851799324</v>
      </c>
      <c r="AX167" s="18">
        <f t="shared" si="130"/>
        <v>7.2001926333218904</v>
      </c>
      <c r="AY167" s="18">
        <f t="shared" si="131"/>
        <v>8.373093870277529</v>
      </c>
      <c r="AZ167" s="18">
        <f t="shared" si="132"/>
        <v>7.0800957047921571</v>
      </c>
      <c r="BA167" t="str">
        <f t="shared" si="133"/>
        <v>BI-RUI-017LD</v>
      </c>
      <c r="BB167" t="str">
        <f t="shared" si="134"/>
        <v>BI-RUI-017LD</v>
      </c>
    </row>
    <row r="168" spans="1:54">
      <c r="A168" s="1">
        <v>699</v>
      </c>
      <c r="B168" t="s">
        <v>38</v>
      </c>
      <c r="C168" t="s">
        <v>59</v>
      </c>
      <c r="E168" s="3">
        <f t="shared" si="138"/>
        <v>62.946991089041092</v>
      </c>
      <c r="F168" s="3">
        <f t="shared" si="141"/>
        <v>71.176895025258318</v>
      </c>
      <c r="G168" s="3">
        <f t="shared" si="142"/>
        <v>65.887755494824177</v>
      </c>
      <c r="H168" s="5">
        <v>63.137929267637382</v>
      </c>
      <c r="I168" s="5">
        <v>69.818697419580104</v>
      </c>
      <c r="J168" s="5">
        <v>60.467455505647067</v>
      </c>
      <c r="K168" s="5">
        <v>62.477842501035312</v>
      </c>
      <c r="L168" s="5">
        <v>67.345384862973702</v>
      </c>
      <c r="M168" s="5">
        <v>59.39635116829141</v>
      </c>
      <c r="N168" s="5">
        <v>62.202773027595569</v>
      </c>
      <c r="O168" s="5">
        <v>68.634137319609025</v>
      </c>
      <c r="P168" s="5">
        <v>60.133424038578937</v>
      </c>
      <c r="Q168" s="5">
        <v>61.835419725553393</v>
      </c>
      <c r="R168" s="5">
        <v>73.293167694587382</v>
      </c>
      <c r="S168" s="5">
        <v>63.078493424298372</v>
      </c>
      <c r="T168" s="5">
        <v>62.445874343121083</v>
      </c>
      <c r="U168" s="5">
        <v>72.830010736732376</v>
      </c>
      <c r="V168" s="5">
        <v>67.831634422309065</v>
      </c>
      <c r="W168" s="5">
        <v>64.084906531590121</v>
      </c>
      <c r="X168" s="5">
        <v>74.444948168182577</v>
      </c>
      <c r="Y168" s="5">
        <v>70.357027656221021</v>
      </c>
      <c r="Z168" s="5">
        <v>63.916731029738891</v>
      </c>
      <c r="AA168" s="5">
        <v>60.442990329210943</v>
      </c>
      <c r="AB168" s="5">
        <v>67.146056616347693</v>
      </c>
      <c r="AC168" s="5">
        <f t="shared" si="139"/>
        <v>-2.9407644057830851</v>
      </c>
      <c r="AD168" s="5">
        <f t="shared" si="140"/>
        <v>-8.2299039362172266</v>
      </c>
      <c r="AE168" s="5">
        <f t="shared" si="122"/>
        <v>5.2891395304341415</v>
      </c>
      <c r="AF168" s="3">
        <f t="shared" si="108"/>
        <v>2.6704737619903156</v>
      </c>
      <c r="AG168" s="3">
        <f t="shared" si="109"/>
        <v>3.0814913327439015</v>
      </c>
      <c r="AH168" s="3">
        <f t="shared" si="110"/>
        <v>2.0693489890166319</v>
      </c>
      <c r="AI168" s="3">
        <f t="shared" si="111"/>
        <v>-1.2430736987449791</v>
      </c>
      <c r="AJ168" s="3">
        <f t="shared" si="112"/>
        <v>-5.3857600791879818</v>
      </c>
      <c r="AK168" s="3">
        <f t="shared" si="113"/>
        <v>-6.2721211246308997</v>
      </c>
      <c r="AL168" s="3">
        <f t="shared" si="114"/>
        <v>-3.2293255866088018</v>
      </c>
      <c r="AM168" s="18">
        <f t="shared" si="115"/>
        <v>-6.680768151942722</v>
      </c>
      <c r="AN168" s="3">
        <f t="shared" si="116"/>
        <v>9.3512419139330376</v>
      </c>
      <c r="AO168" s="3">
        <f t="shared" si="117"/>
        <v>-6.4313642920134555</v>
      </c>
      <c r="AP168" s="3">
        <f t="shared" si="118"/>
        <v>-11.457747969033989</v>
      </c>
      <c r="AQ168" s="3">
        <f t="shared" si="119"/>
        <v>-10.384136393611293</v>
      </c>
      <c r="AR168" s="3">
        <f t="shared" si="120"/>
        <v>-10.360041636592456</v>
      </c>
      <c r="AS168" s="3">
        <f t="shared" si="121"/>
        <v>3.4737407005279479</v>
      </c>
      <c r="AT168" s="18">
        <f t="shared" si="126"/>
        <v>9.3512419139330376</v>
      </c>
      <c r="AU168" s="18">
        <f t="shared" si="127"/>
        <v>7.9490336946822922</v>
      </c>
      <c r="AV168" s="18">
        <f t="shared" si="128"/>
        <v>8.5007132810300874</v>
      </c>
      <c r="AW168" s="18">
        <f t="shared" si="129"/>
        <v>10.214674270289009</v>
      </c>
      <c r="AX168" s="18">
        <f t="shared" si="130"/>
        <v>4.9983763144233109</v>
      </c>
      <c r="AY168" s="18">
        <f t="shared" si="131"/>
        <v>4.0879205119615563</v>
      </c>
      <c r="AZ168" s="18">
        <f t="shared" si="132"/>
        <v>-6.7030662871367497</v>
      </c>
      <c r="BA168" t="str">
        <f t="shared" si="133"/>
        <v>BI-RUI-017LD</v>
      </c>
      <c r="BB168" t="b">
        <f t="shared" si="134"/>
        <v>0</v>
      </c>
    </row>
    <row r="169" spans="1:54">
      <c r="A169" s="1">
        <v>637</v>
      </c>
      <c r="B169" t="s">
        <v>39</v>
      </c>
      <c r="C169" t="s">
        <v>59</v>
      </c>
      <c r="E169" s="3">
        <f t="shared" si="138"/>
        <v>64.829201035601784</v>
      </c>
      <c r="F169" s="3">
        <f t="shared" si="141"/>
        <v>73.0723203574547</v>
      </c>
      <c r="G169" s="3">
        <f t="shared" si="142"/>
        <v>68.978078043631328</v>
      </c>
      <c r="H169" s="5">
        <v>61.250821340252692</v>
      </c>
      <c r="I169" s="5">
        <v>66.490783674233015</v>
      </c>
      <c r="J169" s="5">
        <v>60.879145528383297</v>
      </c>
      <c r="K169" s="5">
        <v>62.229749295649817</v>
      </c>
      <c r="L169" s="5">
        <v>70.990161589499095</v>
      </c>
      <c r="M169" s="5">
        <v>63.412595479528029</v>
      </c>
      <c r="N169" s="5">
        <v>63.448527837528523</v>
      </c>
      <c r="O169" s="5">
        <v>67.913687470648142</v>
      </c>
      <c r="P169" s="5">
        <v>66.493272565166592</v>
      </c>
      <c r="Q169" s="5">
        <v>61.791615241994009</v>
      </c>
      <c r="R169" s="5">
        <v>75.387865362510553</v>
      </c>
      <c r="S169" s="5">
        <v>67.767466356025366</v>
      </c>
      <c r="T169" s="5">
        <v>63.562365832788217</v>
      </c>
      <c r="U169" s="5">
        <v>75.686992004660723</v>
      </c>
      <c r="V169" s="5">
        <v>72.573106702951506</v>
      </c>
      <c r="W169" s="5">
        <v>68.825284692936094</v>
      </c>
      <c r="X169" s="5">
        <v>76.608043905750549</v>
      </c>
      <c r="Y169" s="5">
        <v>71.300109703933103</v>
      </c>
      <c r="Z169" s="5">
        <v>66.677661332907661</v>
      </c>
      <c r="AA169" s="5">
        <v>61.452568103001568</v>
      </c>
      <c r="AB169" s="5">
        <v>69.95167028302258</v>
      </c>
      <c r="AC169" s="5">
        <f t="shared" si="139"/>
        <v>-4.1488770080295438</v>
      </c>
      <c r="AD169" s="5">
        <f t="shared" si="140"/>
        <v>-8.243119321852916</v>
      </c>
      <c r="AE169" s="5">
        <f t="shared" si="122"/>
        <v>4.0942423138233721</v>
      </c>
      <c r="AF169" s="3">
        <f t="shared" si="108"/>
        <v>0.37167581186939458</v>
      </c>
      <c r="AG169" s="3">
        <f t="shared" si="109"/>
        <v>-1.1828461838782118</v>
      </c>
      <c r="AH169" s="3">
        <f t="shared" si="110"/>
        <v>-3.0447447276380686</v>
      </c>
      <c r="AI169" s="3">
        <f t="shared" si="111"/>
        <v>-5.9758511140313573</v>
      </c>
      <c r="AJ169" s="3">
        <f t="shared" si="112"/>
        <v>-9.0107408701632892</v>
      </c>
      <c r="AK169" s="3">
        <f t="shared" si="113"/>
        <v>-2.4748250109970087</v>
      </c>
      <c r="AL169" s="3">
        <f t="shared" si="114"/>
        <v>-3.2740089501149185</v>
      </c>
      <c r="AM169" s="18">
        <f t="shared" si="115"/>
        <v>-5.2399623339803227</v>
      </c>
      <c r="AN169" s="3">
        <f t="shared" si="116"/>
        <v>5.6116381458497173</v>
      </c>
      <c r="AO169" s="3">
        <f t="shared" si="117"/>
        <v>-4.4651596331196188</v>
      </c>
      <c r="AP169" s="3">
        <f t="shared" si="118"/>
        <v>-13.596250120516544</v>
      </c>
      <c r="AQ169" s="3">
        <f t="shared" si="119"/>
        <v>-12.124626171872507</v>
      </c>
      <c r="AR169" s="3">
        <f t="shared" si="120"/>
        <v>-7.7827592128144545</v>
      </c>
      <c r="AS169" s="3">
        <f t="shared" si="121"/>
        <v>5.2250932299060935</v>
      </c>
      <c r="AT169" s="18">
        <f t="shared" si="126"/>
        <v>5.6116381458497173</v>
      </c>
      <c r="AU169" s="18">
        <f t="shared" si="127"/>
        <v>7.5775661099710661</v>
      </c>
      <c r="AV169" s="18">
        <f t="shared" si="128"/>
        <v>1.4204149054815502</v>
      </c>
      <c r="AW169" s="18">
        <f t="shared" si="129"/>
        <v>7.6203990064851865</v>
      </c>
      <c r="AX169" s="18">
        <f t="shared" si="130"/>
        <v>3.1138853017092174</v>
      </c>
      <c r="AY169" s="18">
        <f t="shared" si="131"/>
        <v>5.3079342018174458</v>
      </c>
      <c r="AZ169" s="18">
        <f t="shared" si="132"/>
        <v>-8.499102180021012</v>
      </c>
      <c r="BA169" t="str">
        <f t="shared" si="133"/>
        <v>BI-RUI-017LD</v>
      </c>
      <c r="BB169" t="b">
        <f t="shared" si="134"/>
        <v>0</v>
      </c>
    </row>
    <row r="170" spans="1:54">
      <c r="A170" s="1">
        <v>576</v>
      </c>
      <c r="B170" t="s">
        <v>40</v>
      </c>
      <c r="C170" t="s">
        <v>59</v>
      </c>
      <c r="E170" s="3">
        <f t="shared" si="138"/>
        <v>66.108173240805328</v>
      </c>
      <c r="F170" s="3">
        <f t="shared" si="141"/>
        <v>72.036633940243931</v>
      </c>
      <c r="G170" s="3">
        <f t="shared" si="142"/>
        <v>67.938130963452238</v>
      </c>
      <c r="H170" s="5">
        <v>62.754523206783759</v>
      </c>
      <c r="I170" s="5">
        <v>61.75319941197165</v>
      </c>
      <c r="J170" s="5">
        <v>54.366293193304557</v>
      </c>
      <c r="K170" s="5">
        <v>62.192933124545959</v>
      </c>
      <c r="L170" s="5">
        <v>63.268027635392869</v>
      </c>
      <c r="M170" s="5">
        <v>64.10126063154695</v>
      </c>
      <c r="N170" s="5">
        <v>65.678634294168958</v>
      </c>
      <c r="O170" s="5">
        <v>65.141734240926468</v>
      </c>
      <c r="P170" s="5">
        <v>54.899011471287267</v>
      </c>
      <c r="Q170" s="5">
        <v>61.002318886972901</v>
      </c>
      <c r="R170" s="5">
        <v>73.740999796328481</v>
      </c>
      <c r="S170" s="5">
        <v>66.074995284141593</v>
      </c>
      <c r="T170" s="5">
        <v>63.158733584339792</v>
      </c>
      <c r="U170" s="5">
        <v>75.409650890985432</v>
      </c>
      <c r="V170" s="5">
        <v>70.528811598351069</v>
      </c>
      <c r="W170" s="5">
        <v>70.426037240375919</v>
      </c>
      <c r="X170" s="5">
        <v>76.578536135393009</v>
      </c>
      <c r="Y170" s="5">
        <v>71.80310008849348</v>
      </c>
      <c r="Z170" s="5">
        <v>68.432866982614854</v>
      </c>
      <c r="AA170" s="5">
        <v>60.40037054988516</v>
      </c>
      <c r="AB170" s="5">
        <v>69.955114143250768</v>
      </c>
      <c r="AC170" s="5">
        <f t="shared" si="139"/>
        <v>-1.8299577226469097</v>
      </c>
      <c r="AD170" s="5">
        <f t="shared" si="140"/>
        <v>-5.9284606994386024</v>
      </c>
      <c r="AE170" s="5">
        <f t="shared" si="122"/>
        <v>4.0985029767916927</v>
      </c>
      <c r="AF170" s="3">
        <f t="shared" si="108"/>
        <v>8.3882300134792018</v>
      </c>
      <c r="AG170" s="3">
        <f t="shared" si="109"/>
        <v>-1.9083275070009904</v>
      </c>
      <c r="AH170" s="3">
        <f t="shared" si="110"/>
        <v>10.779622822881691</v>
      </c>
      <c r="AI170" s="3">
        <f t="shared" si="111"/>
        <v>-5.0726763971686921</v>
      </c>
      <c r="AJ170" s="3">
        <f t="shared" si="112"/>
        <v>-7.3700780140112769</v>
      </c>
      <c r="AK170" s="3">
        <f t="shared" si="113"/>
        <v>-1.3770628481175606</v>
      </c>
      <c r="AL170" s="3">
        <f t="shared" si="114"/>
        <v>-1.5222471606359136</v>
      </c>
      <c r="AM170" s="18">
        <f t="shared" si="115"/>
        <v>1.0013237948121088</v>
      </c>
      <c r="AN170" s="3">
        <f t="shared" si="116"/>
        <v>7.3869062186670931</v>
      </c>
      <c r="AO170" s="3">
        <f t="shared" si="117"/>
        <v>0.53690005324249057</v>
      </c>
      <c r="AP170" s="3">
        <f t="shared" si="118"/>
        <v>-12.73868090935558</v>
      </c>
      <c r="AQ170" s="3">
        <f t="shared" si="119"/>
        <v>-12.25091730664564</v>
      </c>
      <c r="AR170" s="3">
        <f t="shared" si="120"/>
        <v>-6.1524988950170894</v>
      </c>
      <c r="AS170" s="3">
        <f t="shared" si="121"/>
        <v>8.0324964327296939</v>
      </c>
      <c r="AT170" s="18">
        <f t="shared" si="126"/>
        <v>7.3869062186670931</v>
      </c>
      <c r="AU170" s="18">
        <f t="shared" si="127"/>
        <v>-0.83323299615408075</v>
      </c>
      <c r="AV170" s="18">
        <f t="shared" si="128"/>
        <v>10.242722769639201</v>
      </c>
      <c r="AW170" s="18">
        <f t="shared" si="129"/>
        <v>7.6660045121868876</v>
      </c>
      <c r="AX170" s="18">
        <f t="shared" si="130"/>
        <v>4.8808392926343629</v>
      </c>
      <c r="AY170" s="18">
        <f t="shared" si="131"/>
        <v>4.7754360468995287</v>
      </c>
      <c r="AZ170" s="18">
        <f t="shared" si="132"/>
        <v>-9.5547435933656075</v>
      </c>
      <c r="BA170" t="str">
        <f t="shared" si="133"/>
        <v>BI-RUI-017LD</v>
      </c>
      <c r="BB170" t="b">
        <f t="shared" si="134"/>
        <v>0</v>
      </c>
    </row>
    <row r="171" spans="1:54" s="12" customFormat="1" ht="15.75" thickBot="1">
      <c r="A171" s="1">
        <v>138</v>
      </c>
      <c r="B171" s="12" t="s">
        <v>41</v>
      </c>
      <c r="C171" s="12" t="s">
        <v>59</v>
      </c>
      <c r="D171"/>
      <c r="E171" s="3">
        <f t="shared" si="138"/>
        <v>67.117205925845269</v>
      </c>
      <c r="F171" s="3">
        <f t="shared" si="141"/>
        <v>73.44854268294435</v>
      </c>
      <c r="G171" s="3">
        <f t="shared" si="142"/>
        <v>67.602951469557851</v>
      </c>
      <c r="H171" s="5">
        <v>62.02637543071377</v>
      </c>
      <c r="I171" s="5">
        <v>69.229170280886322</v>
      </c>
      <c r="J171" s="5">
        <v>55.180785457634713</v>
      </c>
      <c r="K171" s="5">
        <v>63.903927425520948</v>
      </c>
      <c r="L171" s="5">
        <v>70.22642338279428</v>
      </c>
      <c r="M171" s="5">
        <v>57.71470920851656</v>
      </c>
      <c r="N171" s="5">
        <v>70.057270107750753</v>
      </c>
      <c r="O171" s="5">
        <v>74.489493079669003</v>
      </c>
      <c r="P171" s="5">
        <v>64.973674130098829</v>
      </c>
      <c r="Q171" s="5">
        <v>63.767162466442663</v>
      </c>
      <c r="R171" s="5">
        <v>74.531015658600538</v>
      </c>
      <c r="S171" s="5">
        <v>68.997254776369331</v>
      </c>
      <c r="T171" s="5">
        <v>67.760432450099671</v>
      </c>
      <c r="U171" s="5">
        <v>76.663051146052666</v>
      </c>
      <c r="V171" s="5">
        <v>70.454136514860949</v>
      </c>
      <c r="W171" s="5">
        <v>69.918288916897097</v>
      </c>
      <c r="X171" s="5">
        <v>74.994194254276834</v>
      </c>
      <c r="Y171" s="5">
        <v>70.684404563003866</v>
      </c>
      <c r="Z171" s="5">
        <v>65.674105842981533</v>
      </c>
      <c r="AA171" s="5">
        <v>61.750548037575861</v>
      </c>
      <c r="AB171" s="5">
        <v>67.401305483660863</v>
      </c>
      <c r="AC171" s="5">
        <f>E171-G171</f>
        <v>-0.48574554371258216</v>
      </c>
      <c r="AD171" s="5">
        <f>E171-F171</f>
        <v>-6.3313367570990806</v>
      </c>
      <c r="AE171" s="5">
        <f t="shared" si="122"/>
        <v>5.8455912133864985</v>
      </c>
      <c r="AF171" s="3">
        <f t="shared" si="108"/>
        <v>6.8455899730790577</v>
      </c>
      <c r="AG171" s="3">
        <f t="shared" si="109"/>
        <v>6.1892182170043881</v>
      </c>
      <c r="AH171" s="3">
        <f t="shared" si="110"/>
        <v>5.0835959776519246</v>
      </c>
      <c r="AI171" s="3">
        <f t="shared" si="111"/>
        <v>-5.2300923099266683</v>
      </c>
      <c r="AJ171" s="3">
        <f t="shared" si="112"/>
        <v>-2.6937040647612776</v>
      </c>
      <c r="AK171" s="3">
        <f t="shared" si="113"/>
        <v>-0.76611564610676908</v>
      </c>
      <c r="AL171" s="3">
        <f t="shared" si="114"/>
        <v>-1.7271996406793306</v>
      </c>
      <c r="AM171" s="18">
        <f t="shared" si="115"/>
        <v>-7.2027948501725518</v>
      </c>
      <c r="AN171" s="3">
        <f t="shared" si="116"/>
        <v>14.04838482325161</v>
      </c>
      <c r="AO171" s="3">
        <f t="shared" si="117"/>
        <v>-4.4322229719182502</v>
      </c>
      <c r="AP171" s="3">
        <f t="shared" si="118"/>
        <v>-10.763853192157875</v>
      </c>
      <c r="AQ171" s="3">
        <f t="shared" si="119"/>
        <v>-8.9026186959529952</v>
      </c>
      <c r="AR171" s="3">
        <f t="shared" si="120"/>
        <v>-5.0759053373797371</v>
      </c>
      <c r="AS171" s="3">
        <f t="shared" si="121"/>
        <v>3.9235578054056717</v>
      </c>
      <c r="AT171" s="18">
        <f t="shared" si="126"/>
        <v>14.04838482325161</v>
      </c>
      <c r="AU171" s="18">
        <f t="shared" si="127"/>
        <v>12.511714174277721</v>
      </c>
      <c r="AV171" s="18">
        <f t="shared" si="128"/>
        <v>9.5158189495701748</v>
      </c>
      <c r="AW171" s="18">
        <f t="shared" si="129"/>
        <v>5.5337608822312063</v>
      </c>
      <c r="AX171" s="18">
        <f t="shared" si="130"/>
        <v>6.2089146311917176</v>
      </c>
      <c r="AY171" s="18">
        <f t="shared" si="131"/>
        <v>4.3097896912729681</v>
      </c>
      <c r="AZ171" s="18">
        <f t="shared" si="132"/>
        <v>-5.6507574460850023</v>
      </c>
      <c r="BA171" t="str">
        <f t="shared" si="133"/>
        <v>BI-RUI-017LD</v>
      </c>
      <c r="BB171" t="b">
        <f t="shared" si="134"/>
        <v>0</v>
      </c>
    </row>
    <row r="172" spans="1:54" ht="15.75" thickBot="1">
      <c r="A172" s="21"/>
      <c r="B172" s="22" t="s">
        <v>137</v>
      </c>
      <c r="C172" s="23" t="str">
        <f>C160</f>
        <v>BI-RUI-017LD</v>
      </c>
      <c r="D172" s="23" t="str">
        <f>D160</f>
        <v xml:space="preserve">Somera </v>
      </c>
      <c r="E172" s="34" cm="1">
        <f t="array" ref="E172">10*LOG(AVERAGE(10^(E160:E171/10)))</f>
        <v>68.059889718783808</v>
      </c>
      <c r="F172" s="35" cm="1">
        <f t="array" ref="F172">10*LOG(AVERAGE(10^(F160:F171/10)))</f>
        <v>75.218903791563363</v>
      </c>
      <c r="G172" s="36" cm="1">
        <f t="array" ref="G172">10*LOG(AVERAGE(10^(G160:G171/10)))</f>
        <v>68.479433903295401</v>
      </c>
      <c r="H172" s="34" cm="1">
        <f t="array" ref="H172">10*LOG(AVERAGE(10^(H160:H171/10)))</f>
        <v>64.427662215142533</v>
      </c>
      <c r="I172" s="35" cm="1">
        <f t="array" ref="I172">10*LOG(AVERAGE(10^(I160:I171/10)))</f>
        <v>72.907785005910767</v>
      </c>
      <c r="J172" s="36" cm="1">
        <f t="array" ref="J172">10*LOG(AVERAGE(10^(J160:J171/10)))</f>
        <v>63.193694142241277</v>
      </c>
      <c r="K172" s="34" cm="1">
        <f t="array" ref="K172">10*LOG(AVERAGE(10^(K160:K171/10)))</f>
        <v>65.464957987798755</v>
      </c>
      <c r="L172" s="35" cm="1">
        <f t="array" ref="L172">10*LOG(AVERAGE(10^(L160:L171/10)))</f>
        <v>72.778477090169758</v>
      </c>
      <c r="M172" s="36" cm="1">
        <f t="array" ref="M172">10*LOG(AVERAGE(10^(M160:M171/10)))</f>
        <v>63.08974480817956</v>
      </c>
      <c r="N172" s="34" cm="1">
        <f t="array" ref="N172">10*LOG(AVERAGE(10^(N160:N171/10)))</f>
        <v>65.93674219038553</v>
      </c>
      <c r="O172" s="35" cm="1">
        <f t="array" ref="O172">10*LOG(AVERAGE(10^(O160:O171/10)))</f>
        <v>71.359640558564109</v>
      </c>
      <c r="P172" s="36" cm="1">
        <f t="array" ref="P172">10*LOG(AVERAGE(10^(P160:P171/10)))</f>
        <v>63.058984194921933</v>
      </c>
      <c r="Q172" s="34" cm="1">
        <f t="array" ref="Q172">10*LOG(AVERAGE(10^(Q160:Q171/10)))</f>
        <v>65.280352007377033</v>
      </c>
      <c r="R172" s="35" cm="1">
        <f t="array" ref="R172">10*LOG(AVERAGE(10^(R160:R171/10)))</f>
        <v>76.947853563203395</v>
      </c>
      <c r="S172" s="36" cm="1">
        <f t="array" ref="S172">10*LOG(AVERAGE(10^(S160:S171/10)))</f>
        <v>67.397102873078225</v>
      </c>
      <c r="T172" s="34" cm="1">
        <f t="array" ref="T172">10*LOG(AVERAGE(10^(T160:T171/10)))</f>
        <v>67.177238823929628</v>
      </c>
      <c r="U172" s="35" cm="1">
        <f t="array" ref="U172">10*LOG(AVERAGE(10^(U160:U171/10)))</f>
        <v>77.182512171409911</v>
      </c>
      <c r="V172" s="36" cm="1">
        <f t="array" ref="V172">10*LOG(AVERAGE(10^(V160:V171/10)))</f>
        <v>71.024840477878257</v>
      </c>
      <c r="W172" s="34" cm="1">
        <f t="array" ref="W172">10*LOG(AVERAGE(10^(W160:W171/10)))</f>
        <v>72.863126414908251</v>
      </c>
      <c r="X172" s="35" cm="1">
        <f t="array" ref="X172">10*LOG(AVERAGE(10^(X160:X171/10)))</f>
        <v>78.37179425925919</v>
      </c>
      <c r="Y172" s="36" cm="1">
        <f t="array" ref="Y172">10*LOG(AVERAGE(10^(Y160:Y171/10)))</f>
        <v>72.118501696447595</v>
      </c>
      <c r="Z172" s="34" cm="1">
        <f t="array" ref="Z172">10*LOG(AVERAGE(10^(Z160:Z171/10)))</f>
        <v>68.220349087618288</v>
      </c>
      <c r="AA172" s="35" cm="1">
        <f t="array" ref="AA172">10*LOG(AVERAGE(10^(AA160:AA171/10)))</f>
        <v>70.046352909966387</v>
      </c>
      <c r="AB172" s="36" cm="1">
        <f t="array" ref="AB172">10*LOG(AVERAGE(10^(AB160:AB171/10)))</f>
        <v>69.413026965368914</v>
      </c>
      <c r="AC172" s="29">
        <f>E172-G172</f>
        <v>-0.4195441845115937</v>
      </c>
      <c r="AD172" s="24">
        <f>E172-F172</f>
        <v>-7.1590140727795557</v>
      </c>
      <c r="AE172" s="24">
        <f t="shared" si="122"/>
        <v>6.739469888267962</v>
      </c>
      <c r="AF172" s="30">
        <f t="shared" si="108"/>
        <v>1.2339680729012557</v>
      </c>
      <c r="AG172" s="25">
        <f t="shared" si="109"/>
        <v>2.3752131796191946</v>
      </c>
      <c r="AH172" s="25">
        <f t="shared" si="110"/>
        <v>2.8777579954635968</v>
      </c>
      <c r="AI172" s="25">
        <f t="shared" si="111"/>
        <v>-2.1167508657011922</v>
      </c>
      <c r="AJ172" s="25">
        <f t="shared" si="112"/>
        <v>-3.8476016539486295</v>
      </c>
      <c r="AK172" s="25">
        <f t="shared" si="113"/>
        <v>0.74462471846065625</v>
      </c>
      <c r="AL172" s="31">
        <f t="shared" si="114"/>
        <v>-1.1926778777506257</v>
      </c>
      <c r="AM172" s="32">
        <f t="shared" si="115"/>
        <v>-8.4801227907682346</v>
      </c>
      <c r="AN172" s="27">
        <f t="shared" si="116"/>
        <v>9.7140908636694903</v>
      </c>
      <c r="AO172" s="27">
        <f t="shared" si="117"/>
        <v>-5.4228983681785792</v>
      </c>
      <c r="AP172" s="27">
        <f t="shared" si="118"/>
        <v>-11.667501555826362</v>
      </c>
      <c r="AQ172" s="27">
        <f t="shared" si="119"/>
        <v>-10.005273347480284</v>
      </c>
      <c r="AR172" s="27">
        <f t="shared" si="120"/>
        <v>-5.5086678443509385</v>
      </c>
      <c r="AS172" s="33">
        <f t="shared" si="121"/>
        <v>-1.826003822348099</v>
      </c>
      <c r="AT172" s="27">
        <f t="shared" si="126"/>
        <v>9.7140908636694903</v>
      </c>
      <c r="AU172" s="26">
        <f t="shared" si="127"/>
        <v>9.6887322819901982</v>
      </c>
      <c r="AV172" s="26">
        <f t="shared" si="128"/>
        <v>8.300656363642176</v>
      </c>
      <c r="AW172" s="26">
        <f t="shared" si="129"/>
        <v>9.5507506901251702</v>
      </c>
      <c r="AX172" s="26">
        <f t="shared" si="130"/>
        <v>6.157671693531654</v>
      </c>
      <c r="AY172" s="26">
        <f t="shared" si="131"/>
        <v>6.2532925628115947</v>
      </c>
      <c r="AZ172" s="28">
        <f t="shared" si="132"/>
        <v>0.63332594459747327</v>
      </c>
    </row>
    <row r="173" spans="1:54">
      <c r="A173" s="2">
        <v>200</v>
      </c>
      <c r="B173" t="s">
        <v>27</v>
      </c>
      <c r="C173" t="s">
        <v>61</v>
      </c>
      <c r="D173" t="s">
        <v>62</v>
      </c>
      <c r="E173" s="3">
        <f>10*LOG((1/7)*(10^(H173/10)+10^(K173/10)+10^(N173/10)+10^(Q173/10)+10^(T173/10)+10^(W173/10)+10^(Z173/10)))</f>
        <v>69.718783806358587</v>
      </c>
      <c r="F173" s="3">
        <f t="shared" si="141"/>
        <v>69.167637902181895</v>
      </c>
      <c r="G173" s="3">
        <f t="shared" si="142"/>
        <v>64.028418900330422</v>
      </c>
      <c r="H173" s="5">
        <v>70.35796867258037</v>
      </c>
      <c r="I173" s="5">
        <v>69.289375942918127</v>
      </c>
      <c r="J173" s="5">
        <v>63.972262070065362</v>
      </c>
      <c r="K173" s="5">
        <v>70.092439934353848</v>
      </c>
      <c r="L173" s="5">
        <v>68.998407369506637</v>
      </c>
      <c r="M173" s="5">
        <v>62.794124108572042</v>
      </c>
      <c r="N173" s="5">
        <v>70.472477712108372</v>
      </c>
      <c r="O173" s="5">
        <v>69.369392455697835</v>
      </c>
      <c r="P173" s="5">
        <v>63.708541080476053</v>
      </c>
      <c r="Q173" s="5">
        <v>70.345433218163265</v>
      </c>
      <c r="R173" s="5">
        <v>69.36330569646762</v>
      </c>
      <c r="S173" s="5">
        <v>63.48740584708839</v>
      </c>
      <c r="T173" s="5">
        <v>69.888568079688895</v>
      </c>
      <c r="U173" s="5">
        <v>69.29509434681249</v>
      </c>
      <c r="V173" s="5">
        <v>63.717416821783431</v>
      </c>
      <c r="W173" s="5">
        <v>68.81312818739525</v>
      </c>
      <c r="X173" s="5">
        <v>69.804197507746167</v>
      </c>
      <c r="Y173" s="5">
        <v>64.01365373661568</v>
      </c>
      <c r="Z173" s="5">
        <v>67.163415472063861</v>
      </c>
      <c r="AA173" s="5">
        <v>67.791997558097336</v>
      </c>
      <c r="AB173" s="5">
        <v>65.84934250339731</v>
      </c>
      <c r="AC173" s="5">
        <f>E173-G173</f>
        <v>5.6903649060281651</v>
      </c>
      <c r="AD173" s="5">
        <f>E173-F173</f>
        <v>0.55114590417669262</v>
      </c>
      <c r="AE173" s="5">
        <f t="shared" si="122"/>
        <v>5.1392190018514725</v>
      </c>
      <c r="AF173" s="3">
        <f t="shared" si="108"/>
        <v>6.3857066025150075</v>
      </c>
      <c r="AG173" s="3">
        <f t="shared" si="109"/>
        <v>7.2983158257818062</v>
      </c>
      <c r="AH173" s="3">
        <f t="shared" si="110"/>
        <v>6.7639366316323191</v>
      </c>
      <c r="AI173" s="3">
        <f t="shared" si="111"/>
        <v>6.8580273710748756</v>
      </c>
      <c r="AJ173" s="3">
        <f t="shared" si="112"/>
        <v>6.1711512579054641</v>
      </c>
      <c r="AK173" s="3">
        <f t="shared" si="113"/>
        <v>4.7994744507795701</v>
      </c>
      <c r="AL173" s="3">
        <f t="shared" si="114"/>
        <v>1.3140729686665509</v>
      </c>
      <c r="AM173" s="18">
        <f t="shared" si="115"/>
        <v>1.0685927296622424</v>
      </c>
      <c r="AN173" s="3">
        <f t="shared" si="116"/>
        <v>5.3171138728527652</v>
      </c>
      <c r="AO173" s="3">
        <f t="shared" si="117"/>
        <v>1.1030852564105373</v>
      </c>
      <c r="AP173" s="3">
        <f t="shared" si="118"/>
        <v>0.9821275216956451</v>
      </c>
      <c r="AQ173" s="3">
        <f t="shared" si="119"/>
        <v>0.59347373287640437</v>
      </c>
      <c r="AR173" s="3">
        <f t="shared" si="120"/>
        <v>-0.99106932035091688</v>
      </c>
      <c r="AS173" s="3">
        <f t="shared" si="121"/>
        <v>-0.62858208603347521</v>
      </c>
      <c r="AT173" s="18">
        <f t="shared" si="126"/>
        <v>5.3171138728527652</v>
      </c>
      <c r="AU173" s="18">
        <f t="shared" si="127"/>
        <v>6.204283260934595</v>
      </c>
      <c r="AV173" s="18">
        <f t="shared" si="128"/>
        <v>5.6608513752217817</v>
      </c>
      <c r="AW173" s="18">
        <f t="shared" si="129"/>
        <v>5.8758998493792305</v>
      </c>
      <c r="AX173" s="18">
        <f t="shared" si="130"/>
        <v>5.5776775250290598</v>
      </c>
      <c r="AY173" s="18">
        <f t="shared" si="131"/>
        <v>5.790543771130487</v>
      </c>
      <c r="AZ173" s="18">
        <f t="shared" si="132"/>
        <v>1.9426550547000261</v>
      </c>
      <c r="BA173" t="str">
        <f t="shared" si="133"/>
        <v>BI-RUI-019LD</v>
      </c>
      <c r="BB173" t="str">
        <f t="shared" si="134"/>
        <v>BI-RUI-019LD</v>
      </c>
    </row>
    <row r="174" spans="1:54">
      <c r="A174" s="1">
        <v>263</v>
      </c>
      <c r="B174" t="s">
        <v>30</v>
      </c>
      <c r="C174" t="s">
        <v>61</v>
      </c>
      <c r="E174" s="3">
        <f t="shared" ref="E174:E185" si="143">10*LOG((1/7)*(10^(H174/10)+10^(K174/10)+10^(N174/10)+10^(Q174/10)+10^(T174/10)+10^(W174/10)+10^(Z174/10)))</f>
        <v>69.175404730299903</v>
      </c>
      <c r="F174" s="3">
        <f t="shared" si="141"/>
        <v>68.391649005410528</v>
      </c>
      <c r="G174" s="3">
        <f t="shared" si="142"/>
        <v>62.775158245806736</v>
      </c>
      <c r="H174" s="5">
        <v>69.41936024179148</v>
      </c>
      <c r="I174" s="5">
        <v>68.28286838319876</v>
      </c>
      <c r="J174" s="5">
        <v>61.490976391396678</v>
      </c>
      <c r="K174" s="5">
        <v>69.606364275933259</v>
      </c>
      <c r="L174" s="5">
        <v>68.493047072121882</v>
      </c>
      <c r="M174" s="5">
        <v>61.485554624522607</v>
      </c>
      <c r="N174" s="5">
        <v>69.626672127289183</v>
      </c>
      <c r="O174" s="5">
        <v>68.305580543208222</v>
      </c>
      <c r="P174" s="5">
        <v>62.387489424363437</v>
      </c>
      <c r="Q174" s="5">
        <v>70.256522457041996</v>
      </c>
      <c r="R174" s="5">
        <v>69.029784131374129</v>
      </c>
      <c r="S174" s="5">
        <v>62.916158343348798</v>
      </c>
      <c r="T174" s="5">
        <v>69.50407121407153</v>
      </c>
      <c r="U174" s="5">
        <v>68.883182820677973</v>
      </c>
      <c r="V174" s="5">
        <v>63.109772228274807</v>
      </c>
      <c r="W174" s="5">
        <v>68.124778786920999</v>
      </c>
      <c r="X174" s="5">
        <v>68.066995932209821</v>
      </c>
      <c r="Y174" s="5">
        <v>63.98080707854173</v>
      </c>
      <c r="Z174" s="5">
        <v>66.824632902226341</v>
      </c>
      <c r="AA174" s="5">
        <v>67.501371445252303</v>
      </c>
      <c r="AB174" s="5">
        <v>63.439268915490914</v>
      </c>
      <c r="AC174" s="5">
        <f t="shared" ref="AC174:AC183" si="144">E174-G174</f>
        <v>6.4002464844931666</v>
      </c>
      <c r="AD174" s="5">
        <f t="shared" ref="AD174:AD183" si="145">E174-F174</f>
        <v>0.78375572488937451</v>
      </c>
      <c r="AE174" s="5">
        <f t="shared" si="122"/>
        <v>5.6164907596037921</v>
      </c>
      <c r="AF174" s="3">
        <f t="shared" si="108"/>
        <v>7.9283838503948019</v>
      </c>
      <c r="AG174" s="3">
        <f t="shared" si="109"/>
        <v>8.1208096514106529</v>
      </c>
      <c r="AH174" s="3">
        <f t="shared" si="110"/>
        <v>7.2391827029257456</v>
      </c>
      <c r="AI174" s="3">
        <f t="shared" si="111"/>
        <v>7.3403641136931981</v>
      </c>
      <c r="AJ174" s="3">
        <f t="shared" si="112"/>
        <v>6.3942989857967234</v>
      </c>
      <c r="AK174" s="3">
        <f t="shared" si="113"/>
        <v>4.1439717083792686</v>
      </c>
      <c r="AL174" s="3">
        <f t="shared" si="114"/>
        <v>3.3853639867354275</v>
      </c>
      <c r="AM174" s="18">
        <f t="shared" si="115"/>
        <v>1.13649185859272</v>
      </c>
      <c r="AN174" s="3">
        <f t="shared" si="116"/>
        <v>6.7918919918020819</v>
      </c>
      <c r="AO174" s="3">
        <f t="shared" si="117"/>
        <v>1.3210915840809605</v>
      </c>
      <c r="AP174" s="3">
        <f t="shared" si="118"/>
        <v>1.226738325667867</v>
      </c>
      <c r="AQ174" s="3">
        <f t="shared" si="119"/>
        <v>0.62088839339355673</v>
      </c>
      <c r="AR174" s="3">
        <f t="shared" si="120"/>
        <v>5.7782854711177833E-2</v>
      </c>
      <c r="AS174" s="3">
        <f t="shared" si="121"/>
        <v>-0.67673854302596226</v>
      </c>
      <c r="AT174" s="18">
        <f t="shared" si="126"/>
        <v>6.7918919918020819</v>
      </c>
      <c r="AU174" s="18">
        <f t="shared" si="127"/>
        <v>7.0074924475992759</v>
      </c>
      <c r="AV174" s="18">
        <f t="shared" si="128"/>
        <v>5.9180911188447851</v>
      </c>
      <c r="AW174" s="18">
        <f t="shared" si="129"/>
        <v>6.1136257880253311</v>
      </c>
      <c r="AX174" s="18">
        <f t="shared" si="130"/>
        <v>5.7734105924031667</v>
      </c>
      <c r="AY174" s="18">
        <f t="shared" si="131"/>
        <v>4.0861888536680908</v>
      </c>
      <c r="AZ174" s="18">
        <f t="shared" si="132"/>
        <v>4.0621025297613897</v>
      </c>
      <c r="BA174" t="str">
        <f t="shared" si="133"/>
        <v/>
      </c>
      <c r="BB174" t="str">
        <f t="shared" si="134"/>
        <v>BI-RUI-019LD</v>
      </c>
    </row>
    <row r="175" spans="1:54">
      <c r="A175" s="1">
        <v>451</v>
      </c>
      <c r="B175" t="s">
        <v>32</v>
      </c>
      <c r="C175" t="s">
        <v>61</v>
      </c>
      <c r="E175" s="3">
        <f t="shared" si="143"/>
        <v>69.206406793282738</v>
      </c>
      <c r="F175" s="3">
        <f t="shared" si="141"/>
        <v>68.532259304136801</v>
      </c>
      <c r="G175" s="3">
        <f t="shared" si="142"/>
        <v>63.039682653829033</v>
      </c>
      <c r="H175" s="5">
        <v>69.530358710271202</v>
      </c>
      <c r="I175" s="5">
        <v>68.30152236538531</v>
      </c>
      <c r="J175" s="5">
        <v>62.413488555946401</v>
      </c>
      <c r="K175" s="5">
        <v>69.629884520220799</v>
      </c>
      <c r="L175" s="5">
        <v>68.176230602841088</v>
      </c>
      <c r="M175" s="5">
        <v>61.288716256061157</v>
      </c>
      <c r="N175" s="5">
        <v>69.633074379270852</v>
      </c>
      <c r="O175" s="5">
        <v>68.42212355237551</v>
      </c>
      <c r="P175" s="5">
        <v>61.551955051492747</v>
      </c>
      <c r="Q175" s="5">
        <v>69.707823308873401</v>
      </c>
      <c r="R175" s="5">
        <v>68.646760833991991</v>
      </c>
      <c r="S175" s="5">
        <v>61.904905096416037</v>
      </c>
      <c r="T175" s="5">
        <v>69.829265657186014</v>
      </c>
      <c r="U175" s="5">
        <v>68.808285014823426</v>
      </c>
      <c r="V175" s="5">
        <v>62.951627986509457</v>
      </c>
      <c r="W175" s="5">
        <v>68.12632350875765</v>
      </c>
      <c r="X175" s="5">
        <v>69.152995779508998</v>
      </c>
      <c r="Y175" s="5">
        <v>64.36199539435448</v>
      </c>
      <c r="Z175" s="5">
        <v>67.405061686485055</v>
      </c>
      <c r="AA175" s="5">
        <v>68.120318267727981</v>
      </c>
      <c r="AB175" s="5">
        <v>65.2151363619748</v>
      </c>
      <c r="AC175" s="5">
        <f t="shared" si="144"/>
        <v>6.1667241394537058</v>
      </c>
      <c r="AD175" s="5">
        <f t="shared" si="145"/>
        <v>0.67414748914593758</v>
      </c>
      <c r="AE175" s="5">
        <f t="shared" si="122"/>
        <v>5.4925766503077682</v>
      </c>
      <c r="AF175" s="3">
        <f t="shared" si="108"/>
        <v>7.1168701543248005</v>
      </c>
      <c r="AG175" s="3">
        <f t="shared" si="109"/>
        <v>8.3411682641596414</v>
      </c>
      <c r="AH175" s="3">
        <f t="shared" si="110"/>
        <v>8.0811193277781044</v>
      </c>
      <c r="AI175" s="3">
        <f t="shared" si="111"/>
        <v>7.8029182124573637</v>
      </c>
      <c r="AJ175" s="3">
        <f t="shared" si="112"/>
        <v>6.8776376706765561</v>
      </c>
      <c r="AK175" s="3">
        <f t="shared" si="113"/>
        <v>3.7643281144031704</v>
      </c>
      <c r="AL175" s="3">
        <f t="shared" si="114"/>
        <v>2.1899253245102557</v>
      </c>
      <c r="AM175" s="18">
        <f t="shared" si="115"/>
        <v>1.2288363448858917</v>
      </c>
      <c r="AN175" s="3">
        <f t="shared" si="116"/>
        <v>5.8880338094389089</v>
      </c>
      <c r="AO175" s="3">
        <f t="shared" si="117"/>
        <v>1.2109508268953419</v>
      </c>
      <c r="AP175" s="3">
        <f t="shared" si="118"/>
        <v>1.0610624748814104</v>
      </c>
      <c r="AQ175" s="3">
        <f t="shared" si="119"/>
        <v>1.0209806423625878</v>
      </c>
      <c r="AR175" s="3">
        <f t="shared" si="120"/>
        <v>-1.026672270751348</v>
      </c>
      <c r="AS175" s="3">
        <f t="shared" si="121"/>
        <v>-0.7152565812429259</v>
      </c>
      <c r="AT175" s="18">
        <f t="shared" si="126"/>
        <v>5.8880338094389089</v>
      </c>
      <c r="AU175" s="18">
        <f t="shared" si="127"/>
        <v>6.8875143467799305</v>
      </c>
      <c r="AV175" s="18">
        <f t="shared" si="128"/>
        <v>6.8701685008827624</v>
      </c>
      <c r="AW175" s="18">
        <f t="shared" si="129"/>
        <v>6.7418557375759534</v>
      </c>
      <c r="AX175" s="18">
        <f t="shared" si="130"/>
        <v>5.8566570283139683</v>
      </c>
      <c r="AY175" s="18">
        <f t="shared" si="131"/>
        <v>4.7910003851545184</v>
      </c>
      <c r="AZ175" s="18">
        <f t="shared" si="132"/>
        <v>2.9051819057531816</v>
      </c>
      <c r="BA175" t="str">
        <f t="shared" si="133"/>
        <v/>
      </c>
      <c r="BB175" t="str">
        <f t="shared" si="134"/>
        <v>BI-RUI-019LD</v>
      </c>
    </row>
    <row r="176" spans="1:54">
      <c r="A176" s="1">
        <v>13</v>
      </c>
      <c r="B176" t="s">
        <v>33</v>
      </c>
      <c r="C176" t="s">
        <v>61</v>
      </c>
      <c r="E176" s="3">
        <f t="shared" si="143"/>
        <v>68.819300871272603</v>
      </c>
      <c r="F176" s="3">
        <f t="shared" si="141"/>
        <v>68.513749234896466</v>
      </c>
      <c r="G176" s="3">
        <f t="shared" si="142"/>
        <v>63.055857957938258</v>
      </c>
      <c r="H176" s="5">
        <v>68.911789248817087</v>
      </c>
      <c r="I176" s="5">
        <v>68.286690930990858</v>
      </c>
      <c r="J176" s="5">
        <v>61.921959782170902</v>
      </c>
      <c r="K176" s="5">
        <v>69.449302675384345</v>
      </c>
      <c r="L176" s="5">
        <v>68.590424410460557</v>
      </c>
      <c r="M176" s="5">
        <v>61.665708610799634</v>
      </c>
      <c r="N176" s="5">
        <v>69.803943261911854</v>
      </c>
      <c r="O176" s="5">
        <v>69.073525876336106</v>
      </c>
      <c r="P176" s="5">
        <v>63.956821519739449</v>
      </c>
      <c r="Q176" s="5">
        <v>68.942592926078561</v>
      </c>
      <c r="R176" s="5">
        <v>68.815067395854356</v>
      </c>
      <c r="S176" s="5">
        <v>62.159863768069449</v>
      </c>
      <c r="T176" s="5">
        <v>68.92342869634416</v>
      </c>
      <c r="U176" s="5">
        <v>68.520321428560095</v>
      </c>
      <c r="V176" s="5">
        <v>63.153688347238273</v>
      </c>
      <c r="W176" s="5">
        <v>68.186180180801315</v>
      </c>
      <c r="X176" s="5">
        <v>68.433029426422422</v>
      </c>
      <c r="Y176" s="5">
        <v>63.825862766768473</v>
      </c>
      <c r="Z176" s="5">
        <v>66.951591621464189</v>
      </c>
      <c r="AA176" s="5">
        <v>67.759715295264286</v>
      </c>
      <c r="AB176" s="5">
        <v>63.999917560376467</v>
      </c>
      <c r="AC176" s="5">
        <f t="shared" si="144"/>
        <v>5.7634429133343446</v>
      </c>
      <c r="AD176" s="5">
        <f t="shared" si="145"/>
        <v>0.30555163637613703</v>
      </c>
      <c r="AE176" s="5">
        <f t="shared" si="122"/>
        <v>5.4578912769582075</v>
      </c>
      <c r="AF176" s="3">
        <f t="shared" si="108"/>
        <v>6.9898294666461851</v>
      </c>
      <c r="AG176" s="3">
        <f t="shared" si="109"/>
        <v>7.7835940645847117</v>
      </c>
      <c r="AH176" s="3">
        <f t="shared" si="110"/>
        <v>5.8471217421724049</v>
      </c>
      <c r="AI176" s="3">
        <f t="shared" si="111"/>
        <v>6.7827291580091114</v>
      </c>
      <c r="AJ176" s="3">
        <f t="shared" si="112"/>
        <v>5.7697403491058878</v>
      </c>
      <c r="AK176" s="3">
        <f t="shared" si="113"/>
        <v>4.360317414032842</v>
      </c>
      <c r="AL176" s="3">
        <f t="shared" si="114"/>
        <v>2.9516740610877221</v>
      </c>
      <c r="AM176" s="18">
        <f t="shared" si="115"/>
        <v>0.62509831782622882</v>
      </c>
      <c r="AN176" s="3">
        <f t="shared" si="116"/>
        <v>6.3647311488199563</v>
      </c>
      <c r="AO176" s="3">
        <f t="shared" si="117"/>
        <v>0.73041738557574831</v>
      </c>
      <c r="AP176" s="3">
        <f t="shared" si="118"/>
        <v>0.12752553022420443</v>
      </c>
      <c r="AQ176" s="3">
        <f t="shared" si="119"/>
        <v>0.40310726778406547</v>
      </c>
      <c r="AR176" s="3">
        <f t="shared" si="120"/>
        <v>-0.24684924562110666</v>
      </c>
      <c r="AS176" s="3">
        <f t="shared" si="121"/>
        <v>-0.80812367380009675</v>
      </c>
      <c r="AT176" s="18">
        <f t="shared" si="126"/>
        <v>6.3647311488199563</v>
      </c>
      <c r="AU176" s="18">
        <f t="shared" si="127"/>
        <v>6.9247157996609232</v>
      </c>
      <c r="AV176" s="18">
        <f t="shared" si="128"/>
        <v>5.1167043565966566</v>
      </c>
      <c r="AW176" s="18">
        <f t="shared" si="129"/>
        <v>6.6552036277849069</v>
      </c>
      <c r="AX176" s="18">
        <f t="shared" si="130"/>
        <v>5.3666330813218224</v>
      </c>
      <c r="AY176" s="18">
        <f t="shared" si="131"/>
        <v>4.6071666596539487</v>
      </c>
      <c r="AZ176" s="18">
        <f t="shared" si="132"/>
        <v>3.7597977348878189</v>
      </c>
      <c r="BA176" t="str">
        <f t="shared" si="133"/>
        <v/>
      </c>
      <c r="BB176" t="str">
        <f t="shared" si="134"/>
        <v>BI-RUI-019LD</v>
      </c>
    </row>
    <row r="177" spans="1:54">
      <c r="A177" s="1">
        <v>514</v>
      </c>
      <c r="B177" t="s">
        <v>34</v>
      </c>
      <c r="C177" t="s">
        <v>61</v>
      </c>
      <c r="E177" s="3">
        <f t="shared" si="143"/>
        <v>69.329027229531192</v>
      </c>
      <c r="F177" s="3">
        <f t="shared" si="141"/>
        <v>68.879699311293066</v>
      </c>
      <c r="G177" s="3">
        <f t="shared" si="142"/>
        <v>63.19182365254126</v>
      </c>
      <c r="H177" s="5">
        <v>69.401858136476136</v>
      </c>
      <c r="I177" s="5">
        <v>68.609481887882879</v>
      </c>
      <c r="J177" s="5">
        <v>62.377907694603181</v>
      </c>
      <c r="K177" s="5">
        <v>69.716429019456058</v>
      </c>
      <c r="L177" s="5">
        <v>69.172710837615242</v>
      </c>
      <c r="M177" s="5">
        <v>61.967907134129391</v>
      </c>
      <c r="N177" s="5">
        <v>70.025296823971374</v>
      </c>
      <c r="O177" s="5">
        <v>68.765493802735563</v>
      </c>
      <c r="P177" s="5">
        <v>62.20868511901098</v>
      </c>
      <c r="Q177" s="5">
        <v>69.453986896544237</v>
      </c>
      <c r="R177" s="5">
        <v>69.330141989105428</v>
      </c>
      <c r="S177" s="5">
        <v>63.159518189882263</v>
      </c>
      <c r="T177" s="5">
        <v>70.255995393488931</v>
      </c>
      <c r="U177" s="5">
        <v>69.222830945140487</v>
      </c>
      <c r="V177" s="5">
        <v>63.767294782866713</v>
      </c>
      <c r="W177" s="5">
        <v>68.285764317918193</v>
      </c>
      <c r="X177" s="5">
        <v>69.124538362179365</v>
      </c>
      <c r="Y177" s="5">
        <v>64.213316321743463</v>
      </c>
      <c r="Z177" s="5">
        <v>67.539706099853731</v>
      </c>
      <c r="AA177" s="5">
        <v>67.72756065423701</v>
      </c>
      <c r="AB177" s="5">
        <v>64.054069440688806</v>
      </c>
      <c r="AC177" s="5">
        <f t="shared" si="144"/>
        <v>6.1372035769899327</v>
      </c>
      <c r="AD177" s="5">
        <f t="shared" si="145"/>
        <v>0.44932791823812579</v>
      </c>
      <c r="AE177" s="5">
        <f t="shared" si="122"/>
        <v>5.6878756587518069</v>
      </c>
      <c r="AF177" s="3">
        <f t="shared" si="108"/>
        <v>7.0239504418729553</v>
      </c>
      <c r="AG177" s="3">
        <f t="shared" si="109"/>
        <v>7.7485218853266673</v>
      </c>
      <c r="AH177" s="3">
        <f t="shared" si="110"/>
        <v>7.816611704960394</v>
      </c>
      <c r="AI177" s="3">
        <f t="shared" si="111"/>
        <v>6.2944687066619736</v>
      </c>
      <c r="AJ177" s="3">
        <f t="shared" si="112"/>
        <v>6.4887006106222174</v>
      </c>
      <c r="AK177" s="3">
        <f t="shared" si="113"/>
        <v>4.0724479961747306</v>
      </c>
      <c r="AL177" s="3">
        <f t="shared" si="114"/>
        <v>3.4856366591649248</v>
      </c>
      <c r="AM177" s="18">
        <f t="shared" si="115"/>
        <v>0.79237624859325706</v>
      </c>
      <c r="AN177" s="3">
        <f t="shared" si="116"/>
        <v>6.2315741932796982</v>
      </c>
      <c r="AO177" s="3">
        <f t="shared" si="117"/>
        <v>1.2598030212358111</v>
      </c>
      <c r="AP177" s="3">
        <f t="shared" si="118"/>
        <v>0.1238449074388086</v>
      </c>
      <c r="AQ177" s="3">
        <f t="shared" si="119"/>
        <v>1.0331644483484439</v>
      </c>
      <c r="AR177" s="3">
        <f t="shared" si="120"/>
        <v>-0.83877404426117153</v>
      </c>
      <c r="AS177" s="3">
        <f t="shared" si="121"/>
        <v>-0.18785455438327858</v>
      </c>
      <c r="AT177" s="18">
        <f t="shared" si="126"/>
        <v>6.2315741932796982</v>
      </c>
      <c r="AU177" s="18">
        <f t="shared" si="127"/>
        <v>7.204803703485851</v>
      </c>
      <c r="AV177" s="18">
        <f t="shared" si="128"/>
        <v>6.5568086837245829</v>
      </c>
      <c r="AW177" s="18">
        <f t="shared" si="129"/>
        <v>6.170623799223165</v>
      </c>
      <c r="AX177" s="18">
        <f t="shared" si="130"/>
        <v>5.4555361622737735</v>
      </c>
      <c r="AY177" s="18">
        <f t="shared" si="131"/>
        <v>4.9112220404359022</v>
      </c>
      <c r="AZ177" s="18">
        <f t="shared" si="132"/>
        <v>3.6734912135482034</v>
      </c>
      <c r="BA177" t="str">
        <f t="shared" si="133"/>
        <v/>
      </c>
      <c r="BB177" t="str">
        <f t="shared" si="134"/>
        <v>BI-RUI-019LD</v>
      </c>
    </row>
    <row r="178" spans="1:54">
      <c r="A178" s="1">
        <v>388</v>
      </c>
      <c r="B178" t="s">
        <v>35</v>
      </c>
      <c r="C178" t="s">
        <v>61</v>
      </c>
      <c r="E178" s="3">
        <f t="shared" si="143"/>
        <v>69.51671530799689</v>
      </c>
      <c r="F178" s="3">
        <f t="shared" si="141"/>
        <v>68.87456442057838</v>
      </c>
      <c r="G178" s="3">
        <f t="shared" si="142"/>
        <v>63.265562645620996</v>
      </c>
      <c r="H178" s="5">
        <v>70.198395386060497</v>
      </c>
      <c r="I178" s="5">
        <v>68.746486798906773</v>
      </c>
      <c r="J178" s="5">
        <v>62.413090779881642</v>
      </c>
      <c r="K178" s="5">
        <v>69.85115534462426</v>
      </c>
      <c r="L178" s="5">
        <v>68.946278349719691</v>
      </c>
      <c r="M178" s="5">
        <v>62.408269771199222</v>
      </c>
      <c r="N178" s="5">
        <v>69.774671165477898</v>
      </c>
      <c r="O178" s="5">
        <v>69.25071432084539</v>
      </c>
      <c r="P178" s="5">
        <v>62.229872527492148</v>
      </c>
      <c r="Q178" s="5">
        <v>69.741352138370601</v>
      </c>
      <c r="R178" s="5">
        <v>68.964583761538464</v>
      </c>
      <c r="S178" s="5">
        <v>63.213420877900852</v>
      </c>
      <c r="T178" s="5">
        <v>70.410947439656425</v>
      </c>
      <c r="U178" s="5">
        <v>69.333131131497964</v>
      </c>
      <c r="V178" s="5">
        <v>63.578888743305058</v>
      </c>
      <c r="W178" s="5">
        <v>68.352399355942765</v>
      </c>
      <c r="X178" s="5">
        <v>68.527197626471761</v>
      </c>
      <c r="Y178" s="5">
        <v>64.224692613172508</v>
      </c>
      <c r="Z178" s="5">
        <v>67.593716450854274</v>
      </c>
      <c r="AA178" s="5">
        <v>68.252237296946774</v>
      </c>
      <c r="AB178" s="5">
        <v>64.267624760639393</v>
      </c>
      <c r="AC178" s="5">
        <f t="shared" si="144"/>
        <v>6.251152662375894</v>
      </c>
      <c r="AD178" s="5">
        <f t="shared" si="145"/>
        <v>0.64215088741850934</v>
      </c>
      <c r="AE178" s="5">
        <f t="shared" si="122"/>
        <v>5.6090017749573846</v>
      </c>
      <c r="AF178" s="3">
        <f t="shared" si="108"/>
        <v>7.7853046061788547</v>
      </c>
      <c r="AG178" s="3">
        <f t="shared" si="109"/>
        <v>7.4428855734250376</v>
      </c>
      <c r="AH178" s="3">
        <f t="shared" si="110"/>
        <v>7.5447986379857497</v>
      </c>
      <c r="AI178" s="3">
        <f t="shared" si="111"/>
        <v>6.5279312604697495</v>
      </c>
      <c r="AJ178" s="3">
        <f t="shared" si="112"/>
        <v>6.8320586963513676</v>
      </c>
      <c r="AK178" s="3">
        <f t="shared" si="113"/>
        <v>4.1277067427702576</v>
      </c>
      <c r="AL178" s="3">
        <f t="shared" si="114"/>
        <v>3.3260916902148807</v>
      </c>
      <c r="AM178" s="18">
        <f t="shared" si="115"/>
        <v>1.4519085871537243</v>
      </c>
      <c r="AN178" s="3">
        <f t="shared" si="116"/>
        <v>6.3333960190251304</v>
      </c>
      <c r="AO178" s="3">
        <f t="shared" si="117"/>
        <v>0.52395684463250802</v>
      </c>
      <c r="AP178" s="3">
        <f t="shared" si="118"/>
        <v>0.77676837683213762</v>
      </c>
      <c r="AQ178" s="3">
        <f t="shared" si="119"/>
        <v>1.0778163081584609</v>
      </c>
      <c r="AR178" s="3">
        <f t="shared" si="120"/>
        <v>-0.17479827052899566</v>
      </c>
      <c r="AS178" s="3">
        <f t="shared" si="121"/>
        <v>-0.65852084609250028</v>
      </c>
      <c r="AT178" s="18">
        <f t="shared" si="126"/>
        <v>6.3333960190251304</v>
      </c>
      <c r="AU178" s="18">
        <f t="shared" si="127"/>
        <v>6.5380085785204685</v>
      </c>
      <c r="AV178" s="18">
        <f t="shared" si="128"/>
        <v>7.0208417933532417</v>
      </c>
      <c r="AW178" s="18">
        <f t="shared" si="129"/>
        <v>5.7511628836376119</v>
      </c>
      <c r="AX178" s="18">
        <f t="shared" si="130"/>
        <v>5.7542423881929068</v>
      </c>
      <c r="AY178" s="18">
        <f t="shared" si="131"/>
        <v>4.3025050132992533</v>
      </c>
      <c r="AZ178" s="18">
        <f t="shared" si="132"/>
        <v>3.984612536307381</v>
      </c>
      <c r="BA178" t="str">
        <f t="shared" si="133"/>
        <v/>
      </c>
      <c r="BB178" t="str">
        <f t="shared" si="134"/>
        <v>BI-RUI-019LD</v>
      </c>
    </row>
    <row r="179" spans="1:54">
      <c r="A179" s="1">
        <v>325</v>
      </c>
      <c r="B179" t="s">
        <v>36</v>
      </c>
      <c r="C179" t="s">
        <v>61</v>
      </c>
      <c r="E179" s="3">
        <f t="shared" si="143"/>
        <v>69.010978868233948</v>
      </c>
      <c r="F179" s="3">
        <f t="shared" si="141"/>
        <v>68.666559909800355</v>
      </c>
      <c r="G179" s="3">
        <f t="shared" si="142"/>
        <v>63.168627091973413</v>
      </c>
      <c r="H179" s="5">
        <v>69.114274827231156</v>
      </c>
      <c r="I179" s="5">
        <v>68.178299588522421</v>
      </c>
      <c r="J179" s="5">
        <v>62.185973451445449</v>
      </c>
      <c r="K179" s="5">
        <v>69.036554665040086</v>
      </c>
      <c r="L179" s="5">
        <v>68.390511298120899</v>
      </c>
      <c r="M179" s="5">
        <v>62.09713050976201</v>
      </c>
      <c r="N179" s="5">
        <v>69.801817633496967</v>
      </c>
      <c r="O179" s="5">
        <v>68.861560421936559</v>
      </c>
      <c r="P179" s="5">
        <v>62.515478872015223</v>
      </c>
      <c r="Q179" s="5">
        <v>69.637747894122569</v>
      </c>
      <c r="R179" s="5">
        <v>69.557086011303511</v>
      </c>
      <c r="S179" s="5">
        <v>62.973304908758458</v>
      </c>
      <c r="T179" s="5">
        <v>70.183165805892855</v>
      </c>
      <c r="U179" s="5">
        <v>69.369166167698538</v>
      </c>
      <c r="V179" s="5">
        <v>64.243257673161764</v>
      </c>
      <c r="W179" s="5">
        <v>67.449541309658414</v>
      </c>
      <c r="X179" s="5">
        <v>68.17854486086398</v>
      </c>
      <c r="Y179" s="5">
        <v>63.854342508849797</v>
      </c>
      <c r="Z179" s="5">
        <v>66.844279197061041</v>
      </c>
      <c r="AA179" s="5">
        <v>67.831587534262567</v>
      </c>
      <c r="AB179" s="5">
        <v>63.786758218732928</v>
      </c>
      <c r="AC179" s="5">
        <f t="shared" si="144"/>
        <v>5.8423517762605357</v>
      </c>
      <c r="AD179" s="5">
        <f t="shared" si="145"/>
        <v>0.34441895843359305</v>
      </c>
      <c r="AE179" s="5">
        <f t="shared" si="122"/>
        <v>5.4979328178269427</v>
      </c>
      <c r="AF179" s="3">
        <f t="shared" si="108"/>
        <v>6.9283013757857077</v>
      </c>
      <c r="AG179" s="3">
        <f t="shared" si="109"/>
        <v>6.9394241552780755</v>
      </c>
      <c r="AH179" s="3">
        <f t="shared" si="110"/>
        <v>7.2863387614817441</v>
      </c>
      <c r="AI179" s="3">
        <f t="shared" si="111"/>
        <v>6.6644429853641114</v>
      </c>
      <c r="AJ179" s="3">
        <f t="shared" si="112"/>
        <v>5.939908132731091</v>
      </c>
      <c r="AK179" s="3">
        <f t="shared" si="113"/>
        <v>3.5951988008086175</v>
      </c>
      <c r="AL179" s="3">
        <f t="shared" si="114"/>
        <v>3.0575209783281139</v>
      </c>
      <c r="AM179" s="18">
        <f t="shared" si="115"/>
        <v>0.93597523870873545</v>
      </c>
      <c r="AN179" s="3">
        <f t="shared" si="116"/>
        <v>5.9923261370769723</v>
      </c>
      <c r="AO179" s="3">
        <f t="shared" si="117"/>
        <v>0.94025721156040731</v>
      </c>
      <c r="AP179" s="3">
        <f t="shared" si="118"/>
        <v>8.0661882819057951E-2</v>
      </c>
      <c r="AQ179" s="3">
        <f t="shared" si="119"/>
        <v>0.81399963819431775</v>
      </c>
      <c r="AR179" s="3">
        <f t="shared" si="120"/>
        <v>-0.72900355120556526</v>
      </c>
      <c r="AS179" s="3">
        <f t="shared" si="121"/>
        <v>-0.98730833720152589</v>
      </c>
      <c r="AT179" s="18">
        <f t="shared" si="126"/>
        <v>5.9923261370769723</v>
      </c>
      <c r="AU179" s="18">
        <f t="shared" si="127"/>
        <v>6.2933807883588884</v>
      </c>
      <c r="AV179" s="18">
        <f t="shared" si="128"/>
        <v>6.3460815499213368</v>
      </c>
      <c r="AW179" s="18">
        <f t="shared" si="129"/>
        <v>6.5837811025450534</v>
      </c>
      <c r="AX179" s="18">
        <f t="shared" si="130"/>
        <v>5.1259084945367732</v>
      </c>
      <c r="AY179" s="18">
        <f t="shared" si="131"/>
        <v>4.3242023520141828</v>
      </c>
      <c r="AZ179" s="18">
        <f t="shared" si="132"/>
        <v>4.0448293155296398</v>
      </c>
      <c r="BA179" t="str">
        <f t="shared" si="133"/>
        <v/>
      </c>
      <c r="BB179" t="str">
        <f t="shared" si="134"/>
        <v>BI-RUI-019LD</v>
      </c>
    </row>
    <row r="180" spans="1:54">
      <c r="A180" s="1">
        <v>76</v>
      </c>
      <c r="B180" t="s">
        <v>37</v>
      </c>
      <c r="C180" t="s">
        <v>61</v>
      </c>
      <c r="E180" s="3">
        <f t="shared" si="143"/>
        <v>68.61145511053823</v>
      </c>
      <c r="F180" s="3">
        <f t="shared" si="141"/>
        <v>68.438710204523105</v>
      </c>
      <c r="G180" s="3">
        <f t="shared" si="142"/>
        <v>63.492190633186297</v>
      </c>
      <c r="H180" s="5">
        <v>68.792993394440103</v>
      </c>
      <c r="I180" s="5">
        <v>68.604834886762319</v>
      </c>
      <c r="J180" s="5">
        <v>63.592584326203642</v>
      </c>
      <c r="K180" s="5">
        <v>68.682845201240255</v>
      </c>
      <c r="L180" s="5">
        <v>68.544078989476162</v>
      </c>
      <c r="M180" s="5">
        <v>62.894156163380757</v>
      </c>
      <c r="N180" s="5">
        <v>69.563354829495083</v>
      </c>
      <c r="O180" s="5">
        <v>68.33661484033388</v>
      </c>
      <c r="P180" s="5">
        <v>63.115764681653488</v>
      </c>
      <c r="Q180" s="5">
        <v>69.071473330622069</v>
      </c>
      <c r="R180" s="5">
        <v>68.375967771012796</v>
      </c>
      <c r="S180" s="5">
        <v>63.186669955429252</v>
      </c>
      <c r="T180" s="5">
        <v>69.148394831273833</v>
      </c>
      <c r="U180" s="5">
        <v>68.586186688519319</v>
      </c>
      <c r="V180" s="5">
        <v>63.599917637465232</v>
      </c>
      <c r="W180" s="5">
        <v>67.701010156124596</v>
      </c>
      <c r="X180" s="5">
        <v>68.133325589797636</v>
      </c>
      <c r="Y180" s="5">
        <v>63.461237873796158</v>
      </c>
      <c r="Z180" s="5">
        <v>66.683171990210141</v>
      </c>
      <c r="AA180" s="5">
        <v>68.470674012410612</v>
      </c>
      <c r="AB180" s="5">
        <v>64.420096485529768</v>
      </c>
      <c r="AC180" s="5">
        <f t="shared" si="144"/>
        <v>5.1192644773519334</v>
      </c>
      <c r="AD180" s="5">
        <f t="shared" si="145"/>
        <v>0.17274490601512582</v>
      </c>
      <c r="AE180" s="5">
        <f t="shared" si="122"/>
        <v>4.9465195713368075</v>
      </c>
      <c r="AF180" s="3">
        <f t="shared" si="108"/>
        <v>5.2004090682364605</v>
      </c>
      <c r="AG180" s="3">
        <f t="shared" si="109"/>
        <v>5.7886890378594984</v>
      </c>
      <c r="AH180" s="3">
        <f t="shared" si="110"/>
        <v>6.4475901478415949</v>
      </c>
      <c r="AI180" s="3">
        <f t="shared" si="111"/>
        <v>5.884803375192817</v>
      </c>
      <c r="AJ180" s="3">
        <f t="shared" si="112"/>
        <v>5.5484771938086013</v>
      </c>
      <c r="AK180" s="3">
        <f t="shared" si="113"/>
        <v>4.2397722823284383</v>
      </c>
      <c r="AL180" s="3">
        <f t="shared" si="114"/>
        <v>2.2630755046803728</v>
      </c>
      <c r="AM180" s="18">
        <f t="shared" si="115"/>
        <v>0.18815850767778386</v>
      </c>
      <c r="AN180" s="3">
        <f t="shared" si="116"/>
        <v>5.0122505605586767</v>
      </c>
      <c r="AO180" s="3">
        <f t="shared" si="117"/>
        <v>1.226739989161203</v>
      </c>
      <c r="AP180" s="3">
        <f t="shared" si="118"/>
        <v>0.6955055596092734</v>
      </c>
      <c r="AQ180" s="3">
        <f t="shared" si="119"/>
        <v>0.56220814275451403</v>
      </c>
      <c r="AR180" s="3">
        <f t="shared" si="120"/>
        <v>-0.43231543367303971</v>
      </c>
      <c r="AS180" s="3">
        <f t="shared" si="121"/>
        <v>-1.7875020222004707</v>
      </c>
      <c r="AT180" s="18">
        <f t="shared" si="126"/>
        <v>5.0122505605586767</v>
      </c>
      <c r="AU180" s="18">
        <f t="shared" si="127"/>
        <v>5.6499228260954055</v>
      </c>
      <c r="AV180" s="18">
        <f t="shared" si="128"/>
        <v>5.2208501586803919</v>
      </c>
      <c r="AW180" s="18">
        <f t="shared" si="129"/>
        <v>5.1892978155835436</v>
      </c>
      <c r="AX180" s="18">
        <f t="shared" si="130"/>
        <v>4.9862690510540872</v>
      </c>
      <c r="AY180" s="18">
        <f t="shared" si="131"/>
        <v>4.672087716001478</v>
      </c>
      <c r="AZ180" s="18">
        <f t="shared" si="132"/>
        <v>4.0505775268808435</v>
      </c>
      <c r="BA180" t="str">
        <f t="shared" si="133"/>
        <v/>
      </c>
      <c r="BB180" t="str">
        <f t="shared" si="134"/>
        <v>BI-RUI-019LD</v>
      </c>
    </row>
    <row r="181" spans="1:54">
      <c r="A181" s="1">
        <v>700</v>
      </c>
      <c r="B181" t="s">
        <v>38</v>
      </c>
      <c r="C181" t="s">
        <v>61</v>
      </c>
      <c r="E181" s="3">
        <f t="shared" si="143"/>
        <v>69.332050962190067</v>
      </c>
      <c r="F181" s="3">
        <f t="shared" si="141"/>
        <v>68.816974149020069</v>
      </c>
      <c r="G181" s="3">
        <f t="shared" si="142"/>
        <v>62.69755211189355</v>
      </c>
      <c r="H181" s="5">
        <v>70.361927652378256</v>
      </c>
      <c r="I181" s="5">
        <v>69.222580186013417</v>
      </c>
      <c r="J181" s="5">
        <v>62.512991677900501</v>
      </c>
      <c r="K181" s="5">
        <v>68.90325070317941</v>
      </c>
      <c r="L181" s="5">
        <v>68.201857009465201</v>
      </c>
      <c r="M181" s="5">
        <v>62.038419965581959</v>
      </c>
      <c r="N181" s="5">
        <v>69.58766632748079</v>
      </c>
      <c r="O181" s="5">
        <v>68.454564930876714</v>
      </c>
      <c r="P181" s="5">
        <v>62.242859123095457</v>
      </c>
      <c r="Q181" s="5">
        <v>70.224997168389564</v>
      </c>
      <c r="R181" s="5">
        <v>69.676767364471317</v>
      </c>
      <c r="S181" s="5">
        <v>62.128021148262683</v>
      </c>
      <c r="T181" s="5">
        <v>69.776076931679171</v>
      </c>
      <c r="U181" s="5">
        <v>69.117528461727758</v>
      </c>
      <c r="V181" s="5">
        <v>63.737307643040062</v>
      </c>
      <c r="W181" s="5">
        <v>67.862381891761046</v>
      </c>
      <c r="X181" s="5">
        <v>68.22280372985901</v>
      </c>
      <c r="Y181" s="5">
        <v>62.779000322793472</v>
      </c>
      <c r="Z181" s="5">
        <v>67.886923961501992</v>
      </c>
      <c r="AA181" s="5">
        <v>68.601099191361413</v>
      </c>
      <c r="AB181" s="5">
        <v>63.171447444803107</v>
      </c>
      <c r="AC181" s="5">
        <f t="shared" si="144"/>
        <v>6.6344988502965165</v>
      </c>
      <c r="AD181" s="5">
        <f t="shared" si="145"/>
        <v>0.51507681316999765</v>
      </c>
      <c r="AE181" s="5">
        <f t="shared" si="122"/>
        <v>6.1194220371265189</v>
      </c>
      <c r="AF181" s="3">
        <f t="shared" si="108"/>
        <v>7.8489359744777545</v>
      </c>
      <c r="AG181" s="3">
        <f t="shared" si="109"/>
        <v>6.8648307375974511</v>
      </c>
      <c r="AH181" s="3">
        <f t="shared" si="110"/>
        <v>7.344807204385333</v>
      </c>
      <c r="AI181" s="3">
        <f t="shared" si="111"/>
        <v>8.0969760201268812</v>
      </c>
      <c r="AJ181" s="3">
        <f t="shared" si="112"/>
        <v>6.0387692886391093</v>
      </c>
      <c r="AK181" s="3">
        <f t="shared" si="113"/>
        <v>5.0833815689675745</v>
      </c>
      <c r="AL181" s="3">
        <f t="shared" si="114"/>
        <v>4.7154765166988852</v>
      </c>
      <c r="AM181" s="18">
        <f t="shared" si="115"/>
        <v>1.1393474663648391</v>
      </c>
      <c r="AN181" s="3">
        <f t="shared" si="116"/>
        <v>6.7095885081129154</v>
      </c>
      <c r="AO181" s="3">
        <f t="shared" si="117"/>
        <v>1.1331013966040757</v>
      </c>
      <c r="AP181" s="3">
        <f t="shared" si="118"/>
        <v>0.54822980391824672</v>
      </c>
      <c r="AQ181" s="3">
        <f t="shared" si="119"/>
        <v>0.65854846995141259</v>
      </c>
      <c r="AR181" s="3">
        <f t="shared" si="120"/>
        <v>-0.36042183809796313</v>
      </c>
      <c r="AS181" s="3">
        <f t="shared" si="121"/>
        <v>-0.71417522985942128</v>
      </c>
      <c r="AT181" s="18">
        <f t="shared" si="126"/>
        <v>6.7095885081129154</v>
      </c>
      <c r="AU181" s="18">
        <f t="shared" si="127"/>
        <v>6.163437043883242</v>
      </c>
      <c r="AV181" s="18">
        <f t="shared" si="128"/>
        <v>6.2117058077812572</v>
      </c>
      <c r="AW181" s="18">
        <f t="shared" si="129"/>
        <v>7.5487462162086345</v>
      </c>
      <c r="AX181" s="18">
        <f t="shared" si="130"/>
        <v>5.3802208186876967</v>
      </c>
      <c r="AY181" s="18">
        <f t="shared" si="131"/>
        <v>5.4438034070655377</v>
      </c>
      <c r="AZ181" s="18">
        <f t="shared" si="132"/>
        <v>5.4296517465583065</v>
      </c>
      <c r="BA181" t="str">
        <f t="shared" si="133"/>
        <v/>
      </c>
      <c r="BB181" t="str">
        <f t="shared" si="134"/>
        <v>BI-RUI-019LD</v>
      </c>
    </row>
    <row r="182" spans="1:54">
      <c r="A182" s="1">
        <v>638</v>
      </c>
      <c r="B182" t="s">
        <v>39</v>
      </c>
      <c r="C182" t="s">
        <v>61</v>
      </c>
      <c r="E182" s="3">
        <f t="shared" si="143"/>
        <v>69.330122358423367</v>
      </c>
      <c r="F182" s="3">
        <f t="shared" si="141"/>
        <v>68.660524873094943</v>
      </c>
      <c r="G182" s="3">
        <f t="shared" si="142"/>
        <v>62.963692800631478</v>
      </c>
      <c r="H182" s="5">
        <v>69.675922705722982</v>
      </c>
      <c r="I182" s="5">
        <v>68.980830663520976</v>
      </c>
      <c r="J182" s="5">
        <v>62.343764861919901</v>
      </c>
      <c r="K182" s="5">
        <v>69.709623014658561</v>
      </c>
      <c r="L182" s="5">
        <v>68.707636569862643</v>
      </c>
      <c r="M182" s="5">
        <v>62.100296316268597</v>
      </c>
      <c r="N182" s="5">
        <v>69.561677066870544</v>
      </c>
      <c r="O182" s="5">
        <v>68.445674176179708</v>
      </c>
      <c r="P182" s="5">
        <v>62.024621957890332</v>
      </c>
      <c r="Q182" s="5">
        <v>69.824188256354688</v>
      </c>
      <c r="R182" s="5">
        <v>68.627226328141674</v>
      </c>
      <c r="S182" s="5">
        <v>62.160620267672513</v>
      </c>
      <c r="T182" s="5">
        <v>69.803228752635647</v>
      </c>
      <c r="U182" s="5">
        <v>69.12429997915028</v>
      </c>
      <c r="V182" s="5">
        <v>63.208080894903738</v>
      </c>
      <c r="W182" s="5">
        <v>68.609197253642122</v>
      </c>
      <c r="X182" s="5">
        <v>68.816759855054983</v>
      </c>
      <c r="Y182" s="5">
        <v>64.179947303379436</v>
      </c>
      <c r="Z182" s="5">
        <v>67.708633586454837</v>
      </c>
      <c r="AA182" s="5">
        <v>67.794051030834865</v>
      </c>
      <c r="AB182" s="5">
        <v>64.088071993125084</v>
      </c>
      <c r="AC182" s="5">
        <f t="shared" si="144"/>
        <v>6.3664295577918892</v>
      </c>
      <c r="AD182" s="5">
        <f t="shared" si="145"/>
        <v>0.66959748532842411</v>
      </c>
      <c r="AE182" s="5">
        <f t="shared" si="122"/>
        <v>5.6968320724634651</v>
      </c>
      <c r="AF182" s="3">
        <f t="shared" si="108"/>
        <v>7.3321578438030812</v>
      </c>
      <c r="AG182" s="3">
        <f t="shared" si="109"/>
        <v>7.6093266983899639</v>
      </c>
      <c r="AH182" s="3">
        <f t="shared" si="110"/>
        <v>7.537055108980212</v>
      </c>
      <c r="AI182" s="3">
        <f t="shared" si="111"/>
        <v>7.6635679886821748</v>
      </c>
      <c r="AJ182" s="3">
        <f t="shared" si="112"/>
        <v>6.5951478577319094</v>
      </c>
      <c r="AK182" s="3">
        <f t="shared" si="113"/>
        <v>4.4292499502626868</v>
      </c>
      <c r="AL182" s="3">
        <f t="shared" si="114"/>
        <v>3.6205615933297537</v>
      </c>
      <c r="AM182" s="18">
        <f t="shared" si="115"/>
        <v>0.69509204220200616</v>
      </c>
      <c r="AN182" s="3">
        <f t="shared" si="116"/>
        <v>6.6370658016010751</v>
      </c>
      <c r="AO182" s="3">
        <f t="shared" si="117"/>
        <v>1.1160028906908366</v>
      </c>
      <c r="AP182" s="3">
        <f t="shared" si="118"/>
        <v>1.1969619282130139</v>
      </c>
      <c r="AQ182" s="3">
        <f t="shared" si="119"/>
        <v>0.67892877348536729</v>
      </c>
      <c r="AR182" s="3">
        <f t="shared" si="120"/>
        <v>-0.2075626014128602</v>
      </c>
      <c r="AS182" s="3">
        <f t="shared" si="121"/>
        <v>-8.5417444380027518E-2</v>
      </c>
      <c r="AT182" s="18">
        <f t="shared" si="126"/>
        <v>6.6370658016010751</v>
      </c>
      <c r="AU182" s="18">
        <f t="shared" si="127"/>
        <v>6.607340253594046</v>
      </c>
      <c r="AV182" s="18">
        <f t="shared" si="128"/>
        <v>6.4210522182893754</v>
      </c>
      <c r="AW182" s="18">
        <f t="shared" si="129"/>
        <v>6.4666060604691609</v>
      </c>
      <c r="AX182" s="18">
        <f t="shared" si="130"/>
        <v>5.9162190842465421</v>
      </c>
      <c r="AY182" s="18">
        <f t="shared" si="131"/>
        <v>4.636812551675547</v>
      </c>
      <c r="AZ182" s="18">
        <f t="shared" si="132"/>
        <v>3.7059790377097812</v>
      </c>
      <c r="BA182" t="str">
        <f t="shared" si="133"/>
        <v/>
      </c>
      <c r="BB182" t="str">
        <f t="shared" si="134"/>
        <v>BI-RUI-019LD</v>
      </c>
    </row>
    <row r="183" spans="1:54" ht="15.75" thickBot="1">
      <c r="A183" s="1">
        <v>577</v>
      </c>
      <c r="B183" t="s">
        <v>40</v>
      </c>
      <c r="C183" t="s">
        <v>61</v>
      </c>
      <c r="E183" s="3">
        <f t="shared" si="143"/>
        <v>69.50241475104167</v>
      </c>
      <c r="F183" s="3">
        <f t="shared" si="141"/>
        <v>68.542591086655278</v>
      </c>
      <c r="G183" s="3">
        <f t="shared" si="142"/>
        <v>63.22989808184154</v>
      </c>
      <c r="H183" s="5">
        <v>70.379700772332441</v>
      </c>
      <c r="I183" s="5">
        <v>69.239398741689598</v>
      </c>
      <c r="J183" s="5">
        <v>62.41058354900418</v>
      </c>
      <c r="K183" s="5">
        <v>69.560459260965658</v>
      </c>
      <c r="L183" s="5">
        <v>68.355028471952053</v>
      </c>
      <c r="M183" s="5">
        <v>62.620839013059353</v>
      </c>
      <c r="N183" s="5">
        <v>69.687019386291297</v>
      </c>
      <c r="O183" s="5">
        <v>67.932564358710735</v>
      </c>
      <c r="P183" s="5">
        <v>62.482204722611137</v>
      </c>
      <c r="Q183" s="5">
        <v>69.937260572294235</v>
      </c>
      <c r="R183" s="5">
        <v>68.345697458998018</v>
      </c>
      <c r="S183" s="5">
        <v>62.28532606769997</v>
      </c>
      <c r="T183" s="5">
        <v>69.900851640043527</v>
      </c>
      <c r="U183" s="5">
        <v>68.803563507715239</v>
      </c>
      <c r="V183" s="5">
        <v>63.178570982540442</v>
      </c>
      <c r="W183" s="5">
        <v>68.943553712493596</v>
      </c>
      <c r="X183" s="5">
        <v>68.974218862971227</v>
      </c>
      <c r="Y183" s="5">
        <v>64.540813548224321</v>
      </c>
      <c r="Z183" s="5">
        <v>67.554859091684861</v>
      </c>
      <c r="AA183" s="5">
        <v>67.973465997658423</v>
      </c>
      <c r="AB183" s="5">
        <v>64.421785655949847</v>
      </c>
      <c r="AC183" s="5">
        <f t="shared" si="144"/>
        <v>6.2725166692001295</v>
      </c>
      <c r="AD183" s="5">
        <f t="shared" si="145"/>
        <v>0.95982366438639133</v>
      </c>
      <c r="AE183" s="5">
        <f t="shared" si="122"/>
        <v>5.3126930048137382</v>
      </c>
      <c r="AF183" s="3">
        <f t="shared" si="108"/>
        <v>7.9691172233282614</v>
      </c>
      <c r="AG183" s="3">
        <f t="shared" si="109"/>
        <v>6.9396202479063049</v>
      </c>
      <c r="AH183" s="3">
        <f t="shared" si="110"/>
        <v>7.2048146636801604</v>
      </c>
      <c r="AI183" s="3">
        <f t="shared" si="111"/>
        <v>7.6519345045942657</v>
      </c>
      <c r="AJ183" s="3">
        <f t="shared" si="112"/>
        <v>6.7222806575030845</v>
      </c>
      <c r="AK183" s="3">
        <f t="shared" si="113"/>
        <v>4.4027401642692752</v>
      </c>
      <c r="AL183" s="3">
        <f t="shared" si="114"/>
        <v>3.1330734357350138</v>
      </c>
      <c r="AM183" s="18">
        <f t="shared" si="115"/>
        <v>1.1403020306428431</v>
      </c>
      <c r="AN183" s="3">
        <f t="shared" si="116"/>
        <v>6.8288151926854184</v>
      </c>
      <c r="AO183" s="3">
        <f t="shared" si="117"/>
        <v>1.7544550275805619</v>
      </c>
      <c r="AP183" s="3">
        <f t="shared" si="118"/>
        <v>1.5915631132962176</v>
      </c>
      <c r="AQ183" s="3">
        <f t="shared" si="119"/>
        <v>1.0972881323282877</v>
      </c>
      <c r="AR183" s="3">
        <f t="shared" si="120"/>
        <v>-3.0665150477631187E-2</v>
      </c>
      <c r="AS183" s="3">
        <f t="shared" si="121"/>
        <v>-0.41860690597356154</v>
      </c>
      <c r="AT183" s="18">
        <f t="shared" si="126"/>
        <v>6.8288151926854184</v>
      </c>
      <c r="AU183" s="18">
        <f t="shared" si="127"/>
        <v>5.7341894588927005</v>
      </c>
      <c r="AV183" s="18">
        <f t="shared" si="128"/>
        <v>5.4503596360995985</v>
      </c>
      <c r="AW183" s="18">
        <f t="shared" si="129"/>
        <v>6.0603713912980481</v>
      </c>
      <c r="AX183" s="18">
        <f t="shared" si="130"/>
        <v>5.6249925251747968</v>
      </c>
      <c r="AY183" s="18">
        <f t="shared" si="131"/>
        <v>4.4334053147469064</v>
      </c>
      <c r="AZ183" s="18">
        <f t="shared" si="132"/>
        <v>3.5516803417085754</v>
      </c>
      <c r="BA183" t="str">
        <f t="shared" si="133"/>
        <v/>
      </c>
      <c r="BB183" t="str">
        <f t="shared" si="134"/>
        <v>BI-RUI-019LD</v>
      </c>
    </row>
    <row r="184" spans="1:54" ht="15.75" thickBot="1">
      <c r="A184" s="21"/>
      <c r="B184" s="22" t="s">
        <v>137</v>
      </c>
      <c r="C184" s="23" t="str">
        <f>C172</f>
        <v>BI-RUI-017LD</v>
      </c>
      <c r="D184" s="23" t="str">
        <f>D172</f>
        <v xml:space="preserve">Somera </v>
      </c>
      <c r="E184" s="34" cm="1">
        <f t="array" ref="E184">10*LOG(AVERAGE(10^(E172:E183/10)))</f>
        <v>69.155539762858297</v>
      </c>
      <c r="F184" s="35" cm="1">
        <f t="array" ref="F184">10*LOG(AVERAGE(10^(F172:F183/10)))</f>
        <v>69.797882679534311</v>
      </c>
      <c r="G184" s="36" cm="1">
        <f t="array" ref="G184">10*LOG(AVERAGE(10^(G172:G183/10)))</f>
        <v>63.973963305620636</v>
      </c>
      <c r="H184" s="34" cm="1">
        <f t="array" ref="H184">10*LOG(AVERAGE(10^(H172:H183/10)))</f>
        <v>69.424678490304487</v>
      </c>
      <c r="I184" s="35" cm="1">
        <f t="array" ref="I184">10*LOG(AVERAGE(10^(I172:I183/10)))</f>
        <v>69.273010853372995</v>
      </c>
      <c r="J184" s="36" cm="1">
        <f t="array" ref="J184">10*LOG(AVERAGE(10^(J172:J183/10)))</f>
        <v>62.621732565201569</v>
      </c>
      <c r="K184" s="34" cm="1">
        <f t="array" ref="K184">10*LOG(AVERAGE(10^(K172:K183/10)))</f>
        <v>69.270479657901078</v>
      </c>
      <c r="L184" s="35" cm="1">
        <f t="array" ref="L184">10*LOG(AVERAGE(10^(L172:L183/10)))</f>
        <v>69.156512691151661</v>
      </c>
      <c r="M184" s="36" cm="1">
        <f t="array" ref="M184">10*LOG(AVERAGE(10^(M172:M183/10)))</f>
        <v>62.238471422581476</v>
      </c>
      <c r="N184" s="34" cm="1">
        <f t="array" ref="N184">10*LOG(AVERAGE(10^(N172:N183/10)))</f>
        <v>69.565952371050884</v>
      </c>
      <c r="O184" s="35" cm="1">
        <f t="array" ref="O184">10*LOG(AVERAGE(10^(O172:O183/10)))</f>
        <v>68.975790075612707</v>
      </c>
      <c r="P184" s="36" cm="1">
        <f t="array" ref="P184">10*LOG(AVERAGE(10^(P172:P183/10)))</f>
        <v>62.67747776363278</v>
      </c>
      <c r="Q184" s="34" cm="1">
        <f t="array" ref="Q184">10*LOG(AVERAGE(10^(Q172:Q183/10)))</f>
        <v>69.522458721946705</v>
      </c>
      <c r="R184" s="35" cm="1">
        <f t="array" ref="R184">10*LOG(AVERAGE(10^(R172:R183/10)))</f>
        <v>70.570786880825693</v>
      </c>
      <c r="S184" s="36" cm="1">
        <f t="array" ref="S184">10*LOG(AVERAGE(10^(S172:S183/10)))</f>
        <v>63.370766331569612</v>
      </c>
      <c r="T184" s="34" cm="1">
        <f t="array" ref="T184">10*LOG(AVERAGE(10^(T172:T183/10)))</f>
        <v>69.637316512118275</v>
      </c>
      <c r="U184" s="35" cm="1">
        <f t="array" ref="U184">10*LOG(AVERAGE(10^(U172:U183/10)))</f>
        <v>70.667963591968231</v>
      </c>
      <c r="V184" s="36" cm="1">
        <f t="array" ref="V184">10*LOG(AVERAGE(10^(V172:V183/10)))</f>
        <v>64.919032978534545</v>
      </c>
      <c r="W184" s="34" cm="1">
        <f t="array" ref="W184">10*LOG(AVERAGE(10^(W172:W183/10)))</f>
        <v>68.881824153458794</v>
      </c>
      <c r="X184" s="35" cm="1">
        <f t="array" ref="X184">10*LOG(AVERAGE(10^(X172:X183/10)))</f>
        <v>70.981628002308156</v>
      </c>
      <c r="Y184" s="36" cm="1">
        <f t="array" ref="Y184">10*LOG(AVERAGE(10^(Y172:Y183/10)))</f>
        <v>65.617196825846619</v>
      </c>
      <c r="Z184" s="34" cm="1">
        <f t="array" ref="Z184">10*LOG(AVERAGE(10^(Z172:Z183/10)))</f>
        <v>67.38859111463691</v>
      </c>
      <c r="AA184" s="35" cm="1">
        <f t="array" ref="AA184">10*LOG(AVERAGE(10^(AA172:AA183/10)))</f>
        <v>68.209272076940977</v>
      </c>
      <c r="AB184" s="36" cm="1">
        <f t="array" ref="AB184">10*LOG(AVERAGE(10^(AB172:AB183/10)))</f>
        <v>65.051945720470854</v>
      </c>
      <c r="AC184" s="29">
        <f>E184-G184</f>
        <v>5.1815764572376608</v>
      </c>
      <c r="AD184" s="24">
        <f>E184-F184</f>
        <v>-0.6423429166760144</v>
      </c>
      <c r="AE184" s="24">
        <f t="shared" si="122"/>
        <v>5.8239193739136752</v>
      </c>
      <c r="AF184" s="30">
        <f t="shared" si="108"/>
        <v>6.8029459251029181</v>
      </c>
      <c r="AG184" s="25">
        <f t="shared" si="109"/>
        <v>7.0320082353196014</v>
      </c>
      <c r="AH184" s="25">
        <f t="shared" si="110"/>
        <v>6.8884746074181038</v>
      </c>
      <c r="AI184" s="25">
        <f t="shared" si="111"/>
        <v>6.151692390377093</v>
      </c>
      <c r="AJ184" s="25">
        <f t="shared" si="112"/>
        <v>4.7182835335837296</v>
      </c>
      <c r="AK184" s="25">
        <f t="shared" si="113"/>
        <v>3.2646273276121747</v>
      </c>
      <c r="AL184" s="31">
        <f t="shared" si="114"/>
        <v>2.3366453941660552</v>
      </c>
      <c r="AM184" s="32">
        <f t="shared" si="115"/>
        <v>0.15166763693149221</v>
      </c>
      <c r="AN184" s="27">
        <f t="shared" si="116"/>
        <v>6.6512782881714259</v>
      </c>
      <c r="AO184" s="27">
        <f t="shared" si="117"/>
        <v>0.59016229543817644</v>
      </c>
      <c r="AP184" s="27">
        <f t="shared" si="118"/>
        <v>-1.0483281588789879</v>
      </c>
      <c r="AQ184" s="27">
        <f t="shared" si="119"/>
        <v>-1.0306470798499561</v>
      </c>
      <c r="AR184" s="27">
        <f t="shared" si="120"/>
        <v>-2.099803848849362</v>
      </c>
      <c r="AS184" s="33">
        <f t="shared" si="121"/>
        <v>-0.82068096230406695</v>
      </c>
      <c r="AT184" s="27">
        <f t="shared" si="126"/>
        <v>6.6512782881714259</v>
      </c>
      <c r="AU184" s="26">
        <f t="shared" si="127"/>
        <v>6.9180412685701853</v>
      </c>
      <c r="AV184" s="26">
        <f t="shared" si="128"/>
        <v>6.2983123119799274</v>
      </c>
      <c r="AW184" s="26">
        <f t="shared" si="129"/>
        <v>7.2000205492560809</v>
      </c>
      <c r="AX184" s="26">
        <f t="shared" si="130"/>
        <v>5.7489306134336857</v>
      </c>
      <c r="AY184" s="26">
        <f t="shared" si="131"/>
        <v>5.3644311764615367</v>
      </c>
      <c r="AZ184" s="28">
        <f t="shared" si="132"/>
        <v>3.1573263564701222</v>
      </c>
    </row>
    <row r="185" spans="1:54" s="12" customFormat="1">
      <c r="A185" s="1">
        <v>139</v>
      </c>
      <c r="B185" s="12" t="s">
        <v>41</v>
      </c>
      <c r="C185" s="12" t="s">
        <v>61</v>
      </c>
      <c r="D185"/>
      <c r="E185" s="3">
        <f t="shared" si="143"/>
        <v>69.168829217354045</v>
      </c>
      <c r="F185" s="3">
        <f t="shared" si="141"/>
        <v>68.70082790089856</v>
      </c>
      <c r="G185" s="3">
        <f t="shared" si="142"/>
        <v>63.436786664539937</v>
      </c>
      <c r="H185" s="5">
        <v>69.903437351110583</v>
      </c>
      <c r="I185" s="5">
        <v>68.133724652238172</v>
      </c>
      <c r="J185" s="5">
        <v>62.132277724973633</v>
      </c>
      <c r="K185" s="5">
        <v>69.58140781522971</v>
      </c>
      <c r="L185" s="5">
        <v>68.744839370457584</v>
      </c>
      <c r="M185" s="5">
        <v>62.306194511350242</v>
      </c>
      <c r="N185" s="5">
        <v>69.467780699466346</v>
      </c>
      <c r="O185" s="5">
        <v>68.920061781102774</v>
      </c>
      <c r="P185" s="5">
        <v>63.219771521236737</v>
      </c>
      <c r="Q185" s="5">
        <v>69.105152379602885</v>
      </c>
      <c r="R185" s="5">
        <v>69.036832347120239</v>
      </c>
      <c r="S185" s="5">
        <v>62.995549311921117</v>
      </c>
      <c r="T185" s="5">
        <v>69.833516582290756</v>
      </c>
      <c r="U185" s="5">
        <v>69.331416709348844</v>
      </c>
      <c r="V185" s="5">
        <v>64.313104605384993</v>
      </c>
      <c r="W185" s="5">
        <v>68.591895907475418</v>
      </c>
      <c r="X185" s="5">
        <v>68.219581773134948</v>
      </c>
      <c r="Y185" s="5">
        <v>64.332667396163927</v>
      </c>
      <c r="Z185" s="5">
        <v>67.081197186166008</v>
      </c>
      <c r="AA185" s="5">
        <v>68.379282109922841</v>
      </c>
      <c r="AB185" s="5">
        <v>64.160496911355722</v>
      </c>
      <c r="AC185" s="5">
        <f>E185-G185</f>
        <v>5.7320425528141072</v>
      </c>
      <c r="AD185" s="5">
        <f>E185-F185</f>
        <v>0.46800131645548504</v>
      </c>
      <c r="AE185" s="5">
        <f t="shared" si="122"/>
        <v>5.2640412363586222</v>
      </c>
      <c r="AF185" s="3">
        <f t="shared" si="108"/>
        <v>7.7711596261369493</v>
      </c>
      <c r="AG185" s="3">
        <f t="shared" si="109"/>
        <v>7.2752133038794682</v>
      </c>
      <c r="AH185" s="3">
        <f t="shared" si="110"/>
        <v>6.2480091782296086</v>
      </c>
      <c r="AI185" s="3">
        <f t="shared" si="111"/>
        <v>6.1096030676817676</v>
      </c>
      <c r="AJ185" s="3">
        <f t="shared" si="112"/>
        <v>5.5204119769057627</v>
      </c>
      <c r="AK185" s="3">
        <f t="shared" si="113"/>
        <v>4.2592285113114912</v>
      </c>
      <c r="AL185" s="3">
        <f t="shared" si="114"/>
        <v>2.9207002748102866</v>
      </c>
      <c r="AM185" s="18">
        <f t="shared" si="115"/>
        <v>1.7697126988724108</v>
      </c>
      <c r="AN185" s="3">
        <f t="shared" si="116"/>
        <v>6.0014469272645385</v>
      </c>
      <c r="AO185" s="3">
        <f t="shared" si="117"/>
        <v>0.54771891836357156</v>
      </c>
      <c r="AP185" s="3">
        <f t="shared" si="118"/>
        <v>6.8320032482645843E-2</v>
      </c>
      <c r="AQ185" s="3">
        <f t="shared" si="119"/>
        <v>0.50209987294191194</v>
      </c>
      <c r="AR185" s="3">
        <f t="shared" si="120"/>
        <v>0.37231413434047056</v>
      </c>
      <c r="AS185" s="3">
        <f t="shared" si="121"/>
        <v>-1.2980849237568322</v>
      </c>
      <c r="AT185" s="18">
        <f t="shared" si="126"/>
        <v>6.0014469272645385</v>
      </c>
      <c r="AU185" s="18">
        <f t="shared" si="127"/>
        <v>6.4386448591073417</v>
      </c>
      <c r="AV185" s="18">
        <f t="shared" si="128"/>
        <v>5.700290259866037</v>
      </c>
      <c r="AW185" s="18">
        <f t="shared" si="129"/>
        <v>6.0412830351991218</v>
      </c>
      <c r="AX185" s="18">
        <f t="shared" si="130"/>
        <v>5.0183121039638507</v>
      </c>
      <c r="AY185" s="18">
        <f t="shared" si="131"/>
        <v>3.8869143769710206</v>
      </c>
      <c r="AZ185" s="18">
        <f t="shared" si="132"/>
        <v>4.2187851985671188</v>
      </c>
      <c r="BA185" t="str">
        <f t="shared" si="133"/>
        <v/>
      </c>
      <c r="BB185" t="str">
        <f t="shared" si="134"/>
        <v>BI-RUI-019LD</v>
      </c>
    </row>
    <row r="186" spans="1:54">
      <c r="A186" s="2">
        <v>201</v>
      </c>
      <c r="B186" t="s">
        <v>27</v>
      </c>
      <c r="C186" t="s">
        <v>63</v>
      </c>
      <c r="E186" s="3">
        <f>10*LOG((1/7)*(10^(H186/10)+10^(K186/10)+10^(N186/10)+10^(Q186/10)+10^(T186/10)+10^(W186/10)+10^(Z186/10)))</f>
        <v>73.455655596289319</v>
      </c>
      <c r="F186" s="3">
        <f t="shared" si="141"/>
        <v>73.017750314446445</v>
      </c>
      <c r="G186" s="3">
        <f t="shared" si="142"/>
        <v>74.80826879035645</v>
      </c>
      <c r="H186" s="5">
        <v>74.138917719226328</v>
      </c>
      <c r="I186" s="5">
        <v>71.744646581128166</v>
      </c>
      <c r="J186" s="5">
        <v>69.660613074032199</v>
      </c>
      <c r="K186" s="5">
        <v>72.220494243574592</v>
      </c>
      <c r="L186" s="5">
        <v>70.267946899033845</v>
      </c>
      <c r="M186" s="5">
        <v>66.376079399230733</v>
      </c>
      <c r="N186" s="5">
        <v>74.259122462943608</v>
      </c>
      <c r="O186" s="5">
        <v>73.924640578115586</v>
      </c>
      <c r="P186" s="5">
        <v>69.730049819839152</v>
      </c>
      <c r="Q186" s="5">
        <v>76.289543896489221</v>
      </c>
      <c r="R186" s="5">
        <v>72.678300200479597</v>
      </c>
      <c r="S186" s="5">
        <v>66.136395893204963</v>
      </c>
      <c r="T186" s="5">
        <v>73.167117227763313</v>
      </c>
      <c r="U186" s="5">
        <v>73.741977004728398</v>
      </c>
      <c r="V186" s="5">
        <v>69.498358917691547</v>
      </c>
      <c r="W186" s="5">
        <v>71.249885198113731</v>
      </c>
      <c r="X186" s="5">
        <v>73.534820949983825</v>
      </c>
      <c r="Y186" s="5">
        <v>71.219069124777619</v>
      </c>
      <c r="Z186" s="5">
        <v>69.64731056952958</v>
      </c>
      <c r="AA186" s="5">
        <v>74.015354995905909</v>
      </c>
      <c r="AB186" s="5">
        <v>82.110000091499586</v>
      </c>
      <c r="AC186" s="5">
        <f>E186-G186</f>
        <v>-1.352613194067132</v>
      </c>
      <c r="AD186" s="5">
        <f>E186-F186</f>
        <v>0.43790528184287325</v>
      </c>
      <c r="AE186" s="5">
        <f t="shared" si="122"/>
        <v>-1.7905184759100052</v>
      </c>
      <c r="AF186" s="3">
        <f t="shared" si="108"/>
        <v>4.4783046451941289</v>
      </c>
      <c r="AG186" s="3">
        <f t="shared" si="109"/>
        <v>5.8444148443438593</v>
      </c>
      <c r="AH186" s="3">
        <f t="shared" si="110"/>
        <v>4.5290726431044561</v>
      </c>
      <c r="AI186" s="3">
        <f t="shared" si="111"/>
        <v>10.153148003284258</v>
      </c>
      <c r="AJ186" s="3">
        <f t="shared" si="112"/>
        <v>3.668758310071766</v>
      </c>
      <c r="AK186" s="3">
        <f t="shared" si="113"/>
        <v>3.0816073336112026E-2</v>
      </c>
      <c r="AL186" s="3">
        <f t="shared" si="114"/>
        <v>-12.462689521970006</v>
      </c>
      <c r="AM186" s="18">
        <f t="shared" si="115"/>
        <v>2.3942711380981621</v>
      </c>
      <c r="AN186" s="3">
        <f t="shared" si="116"/>
        <v>2.0840335070959668</v>
      </c>
      <c r="AO186" s="3">
        <f t="shared" si="117"/>
        <v>0.33448188482802266</v>
      </c>
      <c r="AP186" s="3">
        <f t="shared" si="118"/>
        <v>3.6112436960096232</v>
      </c>
      <c r="AQ186" s="3">
        <f t="shared" si="119"/>
        <v>-0.57485977696508428</v>
      </c>
      <c r="AR186" s="3">
        <f t="shared" si="120"/>
        <v>-2.2849357518700941</v>
      </c>
      <c r="AS186" s="3">
        <f t="shared" si="121"/>
        <v>-4.3680444263763292</v>
      </c>
      <c r="AT186" s="18">
        <f t="shared" si="126"/>
        <v>2.0840335070959668</v>
      </c>
      <c r="AU186" s="18">
        <f t="shared" si="127"/>
        <v>3.8918674998031122</v>
      </c>
      <c r="AV186" s="18">
        <f t="shared" si="128"/>
        <v>4.1945907582764335</v>
      </c>
      <c r="AW186" s="18">
        <f t="shared" si="129"/>
        <v>6.5419043072746348</v>
      </c>
      <c r="AX186" s="18">
        <f t="shared" si="130"/>
        <v>4.2436180870368503</v>
      </c>
      <c r="AY186" s="18">
        <f t="shared" si="131"/>
        <v>2.3157518252062061</v>
      </c>
      <c r="AZ186" s="18">
        <f t="shared" si="132"/>
        <v>-8.0946450955936768</v>
      </c>
      <c r="BA186" t="str">
        <f t="shared" si="133"/>
        <v>BI-RUI-020LD</v>
      </c>
      <c r="BB186" t="str">
        <f t="shared" si="134"/>
        <v>BI-RUI-020LD</v>
      </c>
    </row>
    <row r="187" spans="1:54">
      <c r="A187" s="1">
        <v>264</v>
      </c>
      <c r="B187" t="s">
        <v>30</v>
      </c>
      <c r="C187" t="s">
        <v>63</v>
      </c>
      <c r="E187" s="3">
        <f t="shared" ref="E187:E197" si="146">10*LOG((1/7)*(10^(H187/10)+10^(K187/10)+10^(N187/10)+10^(Q187/10)+10^(T187/10)+10^(W187/10)+10^(Z187/10)))</f>
        <v>73.992590545891304</v>
      </c>
      <c r="F187" s="3">
        <f t="shared" si="141"/>
        <v>73.291392167383052</v>
      </c>
      <c r="G187" s="3">
        <f t="shared" si="142"/>
        <v>70.816167671046173</v>
      </c>
      <c r="H187" s="5">
        <v>73.551464363004953</v>
      </c>
      <c r="I187" s="5">
        <v>70.928484917042127</v>
      </c>
      <c r="J187" s="5">
        <v>71.547913175376564</v>
      </c>
      <c r="K187" s="5">
        <v>74.438164007439184</v>
      </c>
      <c r="L187" s="5">
        <v>70.962898471946914</v>
      </c>
      <c r="M187" s="5">
        <v>71.579432728613398</v>
      </c>
      <c r="N187" s="5">
        <v>77.119099427251214</v>
      </c>
      <c r="O187" s="5">
        <v>73.299443745728922</v>
      </c>
      <c r="P187" s="5">
        <v>69.115404936811842</v>
      </c>
      <c r="Q187" s="5">
        <v>73.168823332740786</v>
      </c>
      <c r="R187" s="5">
        <v>72.203545656467767</v>
      </c>
      <c r="S187" s="5">
        <v>66.877224598668789</v>
      </c>
      <c r="T187" s="5">
        <v>72.700032955137587</v>
      </c>
      <c r="U187" s="5">
        <v>76.913755438769357</v>
      </c>
      <c r="V187" s="5">
        <v>71.395864422211034</v>
      </c>
      <c r="W187" s="5">
        <v>72.240758809231693</v>
      </c>
      <c r="X187" s="5">
        <v>74.868821696030466</v>
      </c>
      <c r="Y187" s="5">
        <v>73.845663883734957</v>
      </c>
      <c r="Z187" s="5">
        <v>72.421385640147832</v>
      </c>
      <c r="AA187" s="5">
        <v>68.256695306926034</v>
      </c>
      <c r="AB187" s="5">
        <v>66.759858272427607</v>
      </c>
      <c r="AC187" s="5">
        <f t="shared" ref="AC187:AC196" si="147">E187-G187</f>
        <v>3.1764228748451302</v>
      </c>
      <c r="AD187" s="5">
        <f t="shared" ref="AD187:AD196" si="148">E187-F187</f>
        <v>0.70119837850825206</v>
      </c>
      <c r="AE187" s="5">
        <f t="shared" si="122"/>
        <v>2.4752244963368781</v>
      </c>
      <c r="AF187" s="3">
        <f t="shared" si="108"/>
        <v>2.0035511876283891</v>
      </c>
      <c r="AG187" s="3">
        <f t="shared" si="109"/>
        <v>2.8587312788257861</v>
      </c>
      <c r="AH187" s="3">
        <f t="shared" si="110"/>
        <v>8.0036944904393721</v>
      </c>
      <c r="AI187" s="3">
        <f t="shared" si="111"/>
        <v>6.2915987340719965</v>
      </c>
      <c r="AJ187" s="3">
        <f t="shared" si="112"/>
        <v>1.3041685329265533</v>
      </c>
      <c r="AK187" s="3">
        <f t="shared" si="113"/>
        <v>-1.6049050745032645</v>
      </c>
      <c r="AL187" s="3">
        <f t="shared" si="114"/>
        <v>5.6615273677202254</v>
      </c>
      <c r="AM187" s="18">
        <f t="shared" si="115"/>
        <v>2.6229794459628266</v>
      </c>
      <c r="AN187" s="3">
        <f t="shared" si="116"/>
        <v>-0.61942825833443749</v>
      </c>
      <c r="AO187" s="3">
        <f t="shared" si="117"/>
        <v>3.819655681522292</v>
      </c>
      <c r="AP187" s="3">
        <f t="shared" si="118"/>
        <v>0.96527767627301841</v>
      </c>
      <c r="AQ187" s="3">
        <f t="shared" si="119"/>
        <v>-4.2137224836317699</v>
      </c>
      <c r="AR187" s="3">
        <f t="shared" si="120"/>
        <v>-2.628062886798773</v>
      </c>
      <c r="AS187" s="3">
        <f t="shared" si="121"/>
        <v>4.1646903332217988</v>
      </c>
      <c r="AT187" s="18">
        <f t="shared" si="126"/>
        <v>-0.61942825833443749</v>
      </c>
      <c r="AU187" s="18">
        <f t="shared" si="127"/>
        <v>-0.61653425666648332</v>
      </c>
      <c r="AV187" s="18">
        <f t="shared" si="128"/>
        <v>4.1840388089170801</v>
      </c>
      <c r="AW187" s="18">
        <f t="shared" si="129"/>
        <v>5.3263210577989781</v>
      </c>
      <c r="AX187" s="18">
        <f t="shared" si="130"/>
        <v>5.5178910165583233</v>
      </c>
      <c r="AY187" s="18">
        <f t="shared" si="131"/>
        <v>1.0231578122955085</v>
      </c>
      <c r="AZ187" s="18">
        <f t="shared" si="132"/>
        <v>1.4968370344984265</v>
      </c>
      <c r="BA187" t="str">
        <f t="shared" si="133"/>
        <v>BI-RUI-020LD</v>
      </c>
      <c r="BB187" t="str">
        <f t="shared" si="134"/>
        <v>BI-RUI-020LD</v>
      </c>
    </row>
    <row r="188" spans="1:54">
      <c r="A188" s="1">
        <v>452</v>
      </c>
      <c r="B188" t="s">
        <v>32</v>
      </c>
      <c r="C188" t="s">
        <v>63</v>
      </c>
      <c r="E188" s="3">
        <f t="shared" si="146"/>
        <v>71.958062502143846</v>
      </c>
      <c r="F188" s="3">
        <f t="shared" si="141"/>
        <v>74.635882096990954</v>
      </c>
      <c r="G188" s="3">
        <f t="shared" si="142"/>
        <v>70.47432674482306</v>
      </c>
      <c r="H188" s="5">
        <v>70.059642634596386</v>
      </c>
      <c r="I188" s="5">
        <v>70.414625215660109</v>
      </c>
      <c r="J188" s="5">
        <v>69.604536420895329</v>
      </c>
      <c r="K188" s="5">
        <v>73.580812102589661</v>
      </c>
      <c r="L188" s="5">
        <v>71.538421786042264</v>
      </c>
      <c r="M188" s="5">
        <v>64.138896084625131</v>
      </c>
      <c r="N188" s="5">
        <v>74.290208484485717</v>
      </c>
      <c r="O188" s="5">
        <v>73.528168926673601</v>
      </c>
      <c r="P188" s="5">
        <v>64.953537850806086</v>
      </c>
      <c r="Q188" s="5">
        <v>70.747554938095476</v>
      </c>
      <c r="R188" s="5">
        <v>74.264074865939008</v>
      </c>
      <c r="S188" s="5">
        <v>69.472714062659719</v>
      </c>
      <c r="T188" s="5">
        <v>72.427764471719755</v>
      </c>
      <c r="U188" s="5">
        <v>75.793554085201706</v>
      </c>
      <c r="V188" s="5">
        <v>75.150656748130388</v>
      </c>
      <c r="W188" s="5">
        <v>70.753350981963024</v>
      </c>
      <c r="X188" s="5">
        <v>75.978371212384332</v>
      </c>
      <c r="Y188" s="5">
        <v>70.706232670519867</v>
      </c>
      <c r="Z188" s="5">
        <v>69.451571469184202</v>
      </c>
      <c r="AA188" s="5">
        <v>77.118276766881763</v>
      </c>
      <c r="AB188" s="5">
        <v>69.940980068339002</v>
      </c>
      <c r="AC188" s="5">
        <f t="shared" si="147"/>
        <v>1.4837357573207868</v>
      </c>
      <c r="AD188" s="5">
        <f t="shared" si="148"/>
        <v>-2.677819594847108</v>
      </c>
      <c r="AE188" s="5">
        <f t="shared" si="122"/>
        <v>4.1615553521678947</v>
      </c>
      <c r="AF188" s="3">
        <f t="shared" si="108"/>
        <v>0.45510621370105753</v>
      </c>
      <c r="AG188" s="3">
        <f t="shared" si="109"/>
        <v>9.4419160179645303</v>
      </c>
      <c r="AH188" s="3">
        <f t="shared" si="110"/>
        <v>9.3366706336796312</v>
      </c>
      <c r="AI188" s="3">
        <f t="shared" si="111"/>
        <v>1.274840875435757</v>
      </c>
      <c r="AJ188" s="3">
        <f t="shared" si="112"/>
        <v>-2.7228922764106329</v>
      </c>
      <c r="AK188" s="3">
        <f t="shared" si="113"/>
        <v>4.7118311443156813E-2</v>
      </c>
      <c r="AL188" s="3">
        <f t="shared" si="114"/>
        <v>-0.48940859915479962</v>
      </c>
      <c r="AM188" s="18">
        <f t="shared" si="115"/>
        <v>-0.35498258106372305</v>
      </c>
      <c r="AN188" s="3">
        <f t="shared" si="116"/>
        <v>0.81008879476478057</v>
      </c>
      <c r="AO188" s="3">
        <f t="shared" si="117"/>
        <v>0.76203955781211619</v>
      </c>
      <c r="AP188" s="3">
        <f t="shared" si="118"/>
        <v>-3.5165199278435324</v>
      </c>
      <c r="AQ188" s="3">
        <f t="shared" si="119"/>
        <v>-3.3657896134819509</v>
      </c>
      <c r="AR188" s="3">
        <f t="shared" si="120"/>
        <v>-5.2250202304213076</v>
      </c>
      <c r="AS188" s="3">
        <f t="shared" si="121"/>
        <v>-7.6667052976975612</v>
      </c>
      <c r="AT188" s="18">
        <f t="shared" si="126"/>
        <v>0.81008879476478057</v>
      </c>
      <c r="AU188" s="18">
        <f t="shared" si="127"/>
        <v>7.399525701417133</v>
      </c>
      <c r="AV188" s="18">
        <f t="shared" si="128"/>
        <v>8.5746310758675151</v>
      </c>
      <c r="AW188" s="18">
        <f t="shared" si="129"/>
        <v>4.7913608032792894</v>
      </c>
      <c r="AX188" s="18">
        <f t="shared" si="130"/>
        <v>0.64289733707131802</v>
      </c>
      <c r="AY188" s="18">
        <f t="shared" si="131"/>
        <v>5.2721385418644644</v>
      </c>
      <c r="AZ188" s="18">
        <f t="shared" si="132"/>
        <v>7.1772966985427615</v>
      </c>
      <c r="BA188" t="str">
        <f t="shared" si="133"/>
        <v>BI-RUI-020LD</v>
      </c>
      <c r="BB188" t="str">
        <f t="shared" si="134"/>
        <v>BI-RUI-020LD</v>
      </c>
    </row>
    <row r="189" spans="1:54">
      <c r="A189" s="1">
        <v>14</v>
      </c>
      <c r="B189" t="s">
        <v>33</v>
      </c>
      <c r="C189" t="s">
        <v>63</v>
      </c>
      <c r="E189" s="3">
        <f t="shared" si="146"/>
        <v>72.572099855478442</v>
      </c>
      <c r="F189" s="3">
        <f t="shared" si="141"/>
        <v>78.749357431753481</v>
      </c>
      <c r="G189" s="3">
        <f t="shared" si="142"/>
        <v>72.427536757021059</v>
      </c>
      <c r="H189" s="5">
        <v>70.023052943747189</v>
      </c>
      <c r="I189" s="5">
        <v>71.518780696855686</v>
      </c>
      <c r="J189" s="5">
        <v>68.021891802666559</v>
      </c>
      <c r="K189" s="5">
        <v>72.541265274120448</v>
      </c>
      <c r="L189" s="5">
        <v>83.498574200964001</v>
      </c>
      <c r="M189" s="5">
        <v>70.793897923698964</v>
      </c>
      <c r="N189" s="5">
        <v>71.562456583633264</v>
      </c>
      <c r="O189" s="5">
        <v>71.843926049788564</v>
      </c>
      <c r="P189" s="5">
        <v>73.824169887456065</v>
      </c>
      <c r="Q189" s="5">
        <v>74.344105806501489</v>
      </c>
      <c r="R189" s="5">
        <v>78.152601881263109</v>
      </c>
      <c r="S189" s="5">
        <v>69.539157519062599</v>
      </c>
      <c r="T189" s="5">
        <v>72.726493542442682</v>
      </c>
      <c r="U189" s="5">
        <v>77.242237251850895</v>
      </c>
      <c r="V189" s="5">
        <v>74.737922946897598</v>
      </c>
      <c r="W189" s="5">
        <v>74.716044793005935</v>
      </c>
      <c r="X189" s="5">
        <v>80.617360231828144</v>
      </c>
      <c r="Y189" s="5">
        <v>73.571503442192551</v>
      </c>
      <c r="Z189" s="5">
        <v>69.385884866003082</v>
      </c>
      <c r="AA189" s="5">
        <v>75.7924061609163</v>
      </c>
      <c r="AB189" s="5">
        <v>72.654636389845166</v>
      </c>
      <c r="AC189" s="5">
        <f t="shared" si="147"/>
        <v>0.14456309845738247</v>
      </c>
      <c r="AD189" s="5">
        <f t="shared" si="148"/>
        <v>-6.1772575762750392</v>
      </c>
      <c r="AE189" s="5">
        <f t="shared" si="122"/>
        <v>6.3218206747324217</v>
      </c>
      <c r="AF189" s="3">
        <f t="shared" si="108"/>
        <v>2.0011611410806296</v>
      </c>
      <c r="AG189" s="3">
        <f t="shared" si="109"/>
        <v>1.7473673504214844</v>
      </c>
      <c r="AH189" s="3">
        <f t="shared" si="110"/>
        <v>-2.2617133038228019</v>
      </c>
      <c r="AI189" s="3">
        <f t="shared" si="111"/>
        <v>4.80494828743889</v>
      </c>
      <c r="AJ189" s="3">
        <f t="shared" si="112"/>
        <v>-2.0114294044549155</v>
      </c>
      <c r="AK189" s="3">
        <f t="shared" si="113"/>
        <v>1.1445413508133839</v>
      </c>
      <c r="AL189" s="3">
        <f t="shared" si="114"/>
        <v>-3.2687515238420843</v>
      </c>
      <c r="AM189" s="18">
        <f t="shared" si="115"/>
        <v>-1.4957277531084969</v>
      </c>
      <c r="AN189" s="3">
        <f t="shared" si="116"/>
        <v>3.4968888941891265</v>
      </c>
      <c r="AO189" s="3">
        <f t="shared" si="117"/>
        <v>-0.28146946615530055</v>
      </c>
      <c r="AP189" s="3">
        <f t="shared" si="118"/>
        <v>-3.8084960747616208</v>
      </c>
      <c r="AQ189" s="3">
        <f t="shared" si="119"/>
        <v>-4.5157437094082127</v>
      </c>
      <c r="AR189" s="3">
        <f t="shared" si="120"/>
        <v>-5.9013154388222091</v>
      </c>
      <c r="AS189" s="3">
        <f t="shared" si="121"/>
        <v>-6.4065212949132189</v>
      </c>
      <c r="AT189" s="18">
        <f t="shared" si="126"/>
        <v>3.4968888941891265</v>
      </c>
      <c r="AU189" s="18">
        <f t="shared" si="127"/>
        <v>12.704676277265037</v>
      </c>
      <c r="AV189" s="18">
        <f t="shared" si="128"/>
        <v>-1.9802438376675013</v>
      </c>
      <c r="AW189" s="18">
        <f t="shared" si="129"/>
        <v>8.6134443622005108</v>
      </c>
      <c r="AX189" s="18">
        <f t="shared" si="130"/>
        <v>2.5043143049532972</v>
      </c>
      <c r="AY189" s="18">
        <f t="shared" si="131"/>
        <v>7.045856789635593</v>
      </c>
      <c r="AZ189" s="18">
        <f t="shared" si="132"/>
        <v>3.1377697710711345</v>
      </c>
      <c r="BA189" t="str">
        <f t="shared" si="133"/>
        <v>BI-RUI-020LD</v>
      </c>
      <c r="BB189" t="str">
        <f t="shared" si="134"/>
        <v>BI-RUI-020LD</v>
      </c>
    </row>
    <row r="190" spans="1:54">
      <c r="A190" s="1">
        <v>515</v>
      </c>
      <c r="B190" t="s">
        <v>34</v>
      </c>
      <c r="C190" t="s">
        <v>63</v>
      </c>
      <c r="E190" s="3">
        <f t="shared" si="146"/>
        <v>75.817075716121593</v>
      </c>
      <c r="F190" s="3">
        <f t="shared" si="141"/>
        <v>75.805926746372194</v>
      </c>
      <c r="G190" s="3">
        <f t="shared" si="142"/>
        <v>72.248741486371884</v>
      </c>
      <c r="H190" s="5">
        <v>72.07489425006554</v>
      </c>
      <c r="I190" s="5">
        <v>70.929559216395077</v>
      </c>
      <c r="J190" s="5">
        <v>63.536500204387529</v>
      </c>
      <c r="K190" s="5">
        <v>73.060747671769434</v>
      </c>
      <c r="L190" s="5">
        <v>71.271854671751669</v>
      </c>
      <c r="M190" s="5">
        <v>71.272055290798747</v>
      </c>
      <c r="N190" s="5">
        <v>74.560590274376196</v>
      </c>
      <c r="O190" s="5">
        <v>72.69290900185527</v>
      </c>
      <c r="P190" s="5">
        <v>74.220398945185025</v>
      </c>
      <c r="Q190" s="5">
        <v>71.470279669229754</v>
      </c>
      <c r="R190" s="5">
        <v>77.925464860369132</v>
      </c>
      <c r="S190" s="5">
        <v>66.599811197139275</v>
      </c>
      <c r="T190" s="5">
        <v>71.837247915752002</v>
      </c>
      <c r="U190" s="5">
        <v>76.842176584899107</v>
      </c>
      <c r="V190" s="5">
        <v>72.541622099046123</v>
      </c>
      <c r="W190" s="5">
        <v>81.938412217776943</v>
      </c>
      <c r="X190" s="5">
        <v>79.195985820777054</v>
      </c>
      <c r="Y190" s="5">
        <v>74.35214781422134</v>
      </c>
      <c r="Z190" s="5">
        <v>72.224639574549201</v>
      </c>
      <c r="AA190" s="5">
        <v>74.573457341362925</v>
      </c>
      <c r="AB190" s="5">
        <v>74.087449994015358</v>
      </c>
      <c r="AC190" s="5">
        <f t="shared" si="147"/>
        <v>3.5683342297497092</v>
      </c>
      <c r="AD190" s="5">
        <f t="shared" si="148"/>
        <v>1.1148969749399384E-2</v>
      </c>
      <c r="AE190" s="5">
        <f t="shared" si="122"/>
        <v>3.5571852600003098</v>
      </c>
      <c r="AF190" s="3">
        <f t="shared" si="108"/>
        <v>8.538394045678011</v>
      </c>
      <c r="AG190" s="3">
        <f t="shared" si="109"/>
        <v>1.7886923809706872</v>
      </c>
      <c r="AH190" s="3">
        <f t="shared" si="110"/>
        <v>0.34019132919117112</v>
      </c>
      <c r="AI190" s="3">
        <f t="shared" si="111"/>
        <v>4.8704684720904794</v>
      </c>
      <c r="AJ190" s="3">
        <f t="shared" si="112"/>
        <v>-0.70437418329412083</v>
      </c>
      <c r="AK190" s="3">
        <f t="shared" si="113"/>
        <v>7.5862644035556031</v>
      </c>
      <c r="AL190" s="3">
        <f t="shared" si="114"/>
        <v>-1.8628104194661574</v>
      </c>
      <c r="AM190" s="18">
        <f t="shared" si="115"/>
        <v>1.1453350336704631</v>
      </c>
      <c r="AN190" s="3">
        <f t="shared" si="116"/>
        <v>7.3930590120075479</v>
      </c>
      <c r="AO190" s="3">
        <f t="shared" si="117"/>
        <v>1.867681272520926</v>
      </c>
      <c r="AP190" s="3">
        <f t="shared" si="118"/>
        <v>-6.4551851911393783</v>
      </c>
      <c r="AQ190" s="3">
        <f t="shared" si="119"/>
        <v>-5.0049286691471053</v>
      </c>
      <c r="AR190" s="3">
        <f t="shared" si="120"/>
        <v>2.742426396999889</v>
      </c>
      <c r="AS190" s="3">
        <f t="shared" si="121"/>
        <v>-2.348817766813724</v>
      </c>
      <c r="AT190" s="18">
        <f t="shared" si="126"/>
        <v>7.3930590120075479</v>
      </c>
      <c r="AU190" s="18">
        <f t="shared" si="127"/>
        <v>-2.0061904707802114E-4</v>
      </c>
      <c r="AV190" s="18">
        <f t="shared" si="128"/>
        <v>-1.5274899433297549</v>
      </c>
      <c r="AW190" s="18">
        <f t="shared" si="129"/>
        <v>11.325653663229858</v>
      </c>
      <c r="AX190" s="18">
        <f t="shared" si="130"/>
        <v>4.3005544858529845</v>
      </c>
      <c r="AY190" s="18">
        <f t="shared" si="131"/>
        <v>4.8438380065557141</v>
      </c>
      <c r="AZ190" s="18">
        <f t="shared" si="132"/>
        <v>0.48600734734756657</v>
      </c>
      <c r="BA190" t="str">
        <f t="shared" si="133"/>
        <v>BI-RUI-020LD</v>
      </c>
      <c r="BB190" t="str">
        <f t="shared" si="134"/>
        <v>BI-RUI-020LD</v>
      </c>
    </row>
    <row r="191" spans="1:54">
      <c r="A191" s="1">
        <v>389</v>
      </c>
      <c r="B191" t="s">
        <v>35</v>
      </c>
      <c r="C191" t="s">
        <v>63</v>
      </c>
      <c r="E191" s="3">
        <f t="shared" si="146"/>
        <v>74.618273426808656</v>
      </c>
      <c r="F191" s="3">
        <f t="shared" si="141"/>
        <v>80.739622325643069</v>
      </c>
      <c r="G191" s="3">
        <f t="shared" si="142"/>
        <v>73.931199367077198</v>
      </c>
      <c r="H191" s="5">
        <v>73.869619431928498</v>
      </c>
      <c r="I191" s="5">
        <v>81.100563511876018</v>
      </c>
      <c r="J191" s="5">
        <v>76.531034743794251</v>
      </c>
      <c r="K191" s="5">
        <v>73.425767354216731</v>
      </c>
      <c r="L191" s="5">
        <v>64.732090562462361</v>
      </c>
      <c r="M191" s="5">
        <v>56.21364394247091</v>
      </c>
      <c r="N191" s="5">
        <v>75.975510233831159</v>
      </c>
      <c r="O191" s="5">
        <v>81.238579273813514</v>
      </c>
      <c r="P191" s="5">
        <v>74.728558378417191</v>
      </c>
      <c r="Q191" s="5">
        <v>75.757949550821763</v>
      </c>
      <c r="R191" s="5">
        <v>82.37233360324791</v>
      </c>
      <c r="S191" s="5">
        <v>64.275377207274474</v>
      </c>
      <c r="T191" s="5">
        <v>76.111911293568554</v>
      </c>
      <c r="U191" s="5">
        <v>79.756135515035581</v>
      </c>
      <c r="V191" s="5">
        <v>79.229303223443836</v>
      </c>
      <c r="W191" s="5">
        <v>71.926542021472756</v>
      </c>
      <c r="X191" s="5">
        <v>83.913390122695418</v>
      </c>
      <c r="Y191" s="5">
        <v>69.110372467870832</v>
      </c>
      <c r="Z191" s="5">
        <v>73.555890268115292</v>
      </c>
      <c r="AA191" s="5">
        <v>77.135262802602554</v>
      </c>
      <c r="AB191" s="5">
        <v>65.303592079968297</v>
      </c>
      <c r="AC191" s="5">
        <f t="shared" si="147"/>
        <v>0.68707405973145796</v>
      </c>
      <c r="AD191" s="5">
        <f t="shared" si="148"/>
        <v>-6.1213488988344125</v>
      </c>
      <c r="AE191" s="5">
        <f t="shared" si="122"/>
        <v>6.8084229585658704</v>
      </c>
      <c r="AF191" s="3">
        <f t="shared" si="108"/>
        <v>-2.6614153118657526</v>
      </c>
      <c r="AG191" s="3">
        <f t="shared" si="109"/>
        <v>17.212123411745821</v>
      </c>
      <c r="AH191" s="3">
        <f t="shared" si="110"/>
        <v>1.2469518554139682</v>
      </c>
      <c r="AI191" s="3">
        <f t="shared" si="111"/>
        <v>11.48257234354729</v>
      </c>
      <c r="AJ191" s="3">
        <f t="shared" si="112"/>
        <v>-3.1173919298752821</v>
      </c>
      <c r="AK191" s="3">
        <f t="shared" si="113"/>
        <v>2.8161695536019238</v>
      </c>
      <c r="AL191" s="3">
        <f t="shared" si="114"/>
        <v>8.2522981881469946</v>
      </c>
      <c r="AM191" s="18">
        <f t="shared" si="115"/>
        <v>-7.2309440799475198</v>
      </c>
      <c r="AN191" s="3">
        <f t="shared" si="116"/>
        <v>4.5695287680817671</v>
      </c>
      <c r="AO191" s="3">
        <f t="shared" si="117"/>
        <v>-5.263069039982355</v>
      </c>
      <c r="AP191" s="3">
        <f t="shared" si="118"/>
        <v>-6.6143840524261464</v>
      </c>
      <c r="AQ191" s="3">
        <f t="shared" si="119"/>
        <v>-3.6442242214670273</v>
      </c>
      <c r="AR191" s="3">
        <f t="shared" si="120"/>
        <v>-11.986848101222662</v>
      </c>
      <c r="AS191" s="3">
        <f t="shared" si="121"/>
        <v>-3.5793725344872627</v>
      </c>
      <c r="AT191" s="18">
        <f t="shared" si="126"/>
        <v>4.5695287680817671</v>
      </c>
      <c r="AU191" s="18">
        <f t="shared" si="127"/>
        <v>8.518446619991451</v>
      </c>
      <c r="AV191" s="18">
        <f t="shared" si="128"/>
        <v>6.5100208953963232</v>
      </c>
      <c r="AW191" s="18">
        <f t="shared" si="129"/>
        <v>18.096956395973436</v>
      </c>
      <c r="AX191" s="18">
        <f t="shared" si="130"/>
        <v>0.52683229159174516</v>
      </c>
      <c r="AY191" s="18">
        <f t="shared" si="131"/>
        <v>14.803017654824586</v>
      </c>
      <c r="AZ191" s="18">
        <f t="shared" si="132"/>
        <v>11.831670722634257</v>
      </c>
      <c r="BA191" t="str">
        <f t="shared" si="133"/>
        <v>BI-RUI-020LD</v>
      </c>
      <c r="BB191" t="str">
        <f t="shared" si="134"/>
        <v>BI-RUI-020LD</v>
      </c>
    </row>
    <row r="192" spans="1:54">
      <c r="A192" s="1">
        <v>326</v>
      </c>
      <c r="B192" t="s">
        <v>36</v>
      </c>
      <c r="C192" t="s">
        <v>63</v>
      </c>
      <c r="E192" s="3">
        <f t="shared" si="146"/>
        <v>71.707229153402423</v>
      </c>
      <c r="F192" s="3">
        <f t="shared" si="141"/>
        <v>79.883206077774076</v>
      </c>
      <c r="G192" s="3">
        <f t="shared" si="142"/>
        <v>71.959639480920089</v>
      </c>
      <c r="H192" s="5">
        <v>72.495940728705676</v>
      </c>
      <c r="I192" s="5">
        <v>76.338381055697099</v>
      </c>
      <c r="J192" s="5">
        <v>75.832202767967971</v>
      </c>
      <c r="K192" s="5">
        <v>62.951360415899188</v>
      </c>
      <c r="L192" s="5">
        <v>81.727210289059713</v>
      </c>
      <c r="M192" s="5">
        <v>74.074347713171861</v>
      </c>
      <c r="N192" s="5">
        <v>72.640756705272096</v>
      </c>
      <c r="O192" s="5">
        <v>81.665814364940957</v>
      </c>
      <c r="P192" s="5">
        <v>58.0226673715365</v>
      </c>
      <c r="Q192" s="5">
        <v>63.772584759212698</v>
      </c>
      <c r="R192" s="5">
        <v>82.716571414444786</v>
      </c>
      <c r="S192" s="5">
        <v>60.290531378889433</v>
      </c>
      <c r="T192" s="5">
        <v>73.589582078385433</v>
      </c>
      <c r="U192" s="5">
        <v>66.375134539468348</v>
      </c>
      <c r="V192" s="5">
        <v>73.570539779835684</v>
      </c>
      <c r="W192" s="5">
        <v>64.02440209294079</v>
      </c>
      <c r="X192" s="5">
        <v>81.76977949408473</v>
      </c>
      <c r="Y192" s="5">
        <v>61.597481418721763</v>
      </c>
      <c r="Z192" s="5">
        <v>75.779362684258302</v>
      </c>
      <c r="AA192" s="5">
        <v>60.900176628232707</v>
      </c>
      <c r="AB192" s="5">
        <v>73.044893534580694</v>
      </c>
      <c r="AC192" s="5">
        <f t="shared" si="147"/>
        <v>-0.25241032751766568</v>
      </c>
      <c r="AD192" s="5">
        <f t="shared" si="148"/>
        <v>-8.1759769243716534</v>
      </c>
      <c r="AE192" s="5">
        <f t="shared" si="122"/>
        <v>7.9235665968539877</v>
      </c>
      <c r="AF192" s="3">
        <f t="shared" si="108"/>
        <v>-3.3362620392622944</v>
      </c>
      <c r="AG192" s="3">
        <f t="shared" si="109"/>
        <v>-11.122987297272672</v>
      </c>
      <c r="AH192" s="3">
        <f t="shared" si="110"/>
        <v>14.618089333735597</v>
      </c>
      <c r="AI192" s="3">
        <f t="shared" si="111"/>
        <v>3.4820533803232649</v>
      </c>
      <c r="AJ192" s="3">
        <f t="shared" si="112"/>
        <v>1.9042298549749148E-2</v>
      </c>
      <c r="AK192" s="3">
        <f t="shared" si="113"/>
        <v>2.4269206742190264</v>
      </c>
      <c r="AL192" s="3">
        <f t="shared" si="114"/>
        <v>2.7344691496776079</v>
      </c>
      <c r="AM192" s="18">
        <f t="shared" si="115"/>
        <v>-3.8424403269914222</v>
      </c>
      <c r="AN192" s="3">
        <f t="shared" si="116"/>
        <v>0.50617828772912787</v>
      </c>
      <c r="AO192" s="3">
        <f t="shared" si="117"/>
        <v>-9.0250576596688603</v>
      </c>
      <c r="AP192" s="3">
        <f t="shared" si="118"/>
        <v>-18.943986655232088</v>
      </c>
      <c r="AQ192" s="3">
        <f t="shared" si="119"/>
        <v>7.214447538917085</v>
      </c>
      <c r="AR192" s="3">
        <f t="shared" si="120"/>
        <v>-17.745377401143941</v>
      </c>
      <c r="AS192" s="3">
        <f t="shared" si="121"/>
        <v>14.879186056025596</v>
      </c>
      <c r="AT192" s="18">
        <f t="shared" si="126"/>
        <v>0.50617828772912787</v>
      </c>
      <c r="AU192" s="18">
        <f t="shared" si="127"/>
        <v>7.6528625758878519</v>
      </c>
      <c r="AV192" s="18">
        <f t="shared" si="128"/>
        <v>23.643146993404457</v>
      </c>
      <c r="AW192" s="18">
        <f t="shared" si="129"/>
        <v>22.426040035555353</v>
      </c>
      <c r="AX192" s="18">
        <f t="shared" si="130"/>
        <v>-7.1954052403673359</v>
      </c>
      <c r="AY192" s="18">
        <f t="shared" si="131"/>
        <v>20.172298075362967</v>
      </c>
      <c r="AZ192" s="18">
        <f t="shared" si="132"/>
        <v>-12.144716906347988</v>
      </c>
      <c r="BA192" t="str">
        <f t="shared" si="133"/>
        <v>BI-RUI-020LD</v>
      </c>
      <c r="BB192" t="b">
        <f t="shared" si="134"/>
        <v>0</v>
      </c>
    </row>
    <row r="193" spans="1:54">
      <c r="A193" s="1">
        <v>77</v>
      </c>
      <c r="B193" t="s">
        <v>37</v>
      </c>
      <c r="C193" t="s">
        <v>63</v>
      </c>
      <c r="E193" s="3">
        <f t="shared" si="146"/>
        <v>75.570507165322596</v>
      </c>
      <c r="F193" s="3">
        <f t="shared" si="141"/>
        <v>78.778135766753408</v>
      </c>
      <c r="G193" s="3">
        <f t="shared" si="142"/>
        <v>74.262086040724952</v>
      </c>
      <c r="H193" s="5">
        <v>72.400009434049423</v>
      </c>
      <c r="I193" s="5">
        <v>82.792563489573922</v>
      </c>
      <c r="J193" s="5">
        <v>73.272574489549882</v>
      </c>
      <c r="K193" s="5">
        <v>74.736472100677901</v>
      </c>
      <c r="L193" s="5">
        <v>65.868246666441763</v>
      </c>
      <c r="M193" s="5">
        <v>73.534776044873595</v>
      </c>
      <c r="N193" s="5">
        <v>80.151468950767168</v>
      </c>
      <c r="O193" s="5">
        <v>82.227932346149473</v>
      </c>
      <c r="P193" s="5">
        <v>58.065635559021722</v>
      </c>
      <c r="Q193" s="5">
        <v>72.900487331114732</v>
      </c>
      <c r="R193" s="5">
        <v>79.752684865116422</v>
      </c>
      <c r="S193" s="5">
        <v>73.813055192048182</v>
      </c>
      <c r="T193" s="5">
        <v>75.24839553804091</v>
      </c>
      <c r="U193" s="5">
        <v>64.684207825253424</v>
      </c>
      <c r="V193" s="5">
        <v>76.973993147642261</v>
      </c>
      <c r="W193" s="5">
        <v>63.404244406305651</v>
      </c>
      <c r="X193" s="5">
        <v>73.083490382946806</v>
      </c>
      <c r="Y193" s="5">
        <v>76.466697959012791</v>
      </c>
      <c r="Z193" s="5">
        <v>76.681207998198431</v>
      </c>
      <c r="AA193" s="5">
        <v>76.944396634875773</v>
      </c>
      <c r="AB193" s="5">
        <v>73.821937531318028</v>
      </c>
      <c r="AC193" s="5">
        <f t="shared" si="147"/>
        <v>1.3084211245976434</v>
      </c>
      <c r="AD193" s="5">
        <f t="shared" si="148"/>
        <v>-3.2076286014308124</v>
      </c>
      <c r="AE193" s="5">
        <f t="shared" si="122"/>
        <v>4.5160497260284558</v>
      </c>
      <c r="AF193" s="3">
        <f t="shared" si="108"/>
        <v>-0.87256505550045915</v>
      </c>
      <c r="AG193" s="3">
        <f t="shared" si="109"/>
        <v>1.2016960558043053</v>
      </c>
      <c r="AH193" s="3">
        <f t="shared" si="110"/>
        <v>22.085833391745446</v>
      </c>
      <c r="AI193" s="3">
        <f t="shared" si="111"/>
        <v>-0.91256786093344999</v>
      </c>
      <c r="AJ193" s="3">
        <f t="shared" si="112"/>
        <v>-1.7255976096013512</v>
      </c>
      <c r="AK193" s="3">
        <f t="shared" si="113"/>
        <v>-13.06245355270714</v>
      </c>
      <c r="AL193" s="3">
        <f t="shared" si="114"/>
        <v>2.8592704668804032</v>
      </c>
      <c r="AM193" s="18">
        <f t="shared" si="115"/>
        <v>-10.392554055524499</v>
      </c>
      <c r="AN193" s="3">
        <f t="shared" si="116"/>
        <v>9.5199890000240401</v>
      </c>
      <c r="AO193" s="3">
        <f t="shared" si="117"/>
        <v>-2.0764633953823051</v>
      </c>
      <c r="AP193" s="3">
        <f t="shared" si="118"/>
        <v>-6.8521975340016894</v>
      </c>
      <c r="AQ193" s="3">
        <f t="shared" si="119"/>
        <v>10.564187712787486</v>
      </c>
      <c r="AR193" s="3">
        <f t="shared" si="120"/>
        <v>-9.6792459766411554</v>
      </c>
      <c r="AS193" s="3">
        <f t="shared" si="121"/>
        <v>-0.26318863667734149</v>
      </c>
      <c r="AT193" s="18">
        <f t="shared" si="126"/>
        <v>9.5199890000240401</v>
      </c>
      <c r="AU193" s="18">
        <f t="shared" si="127"/>
        <v>-7.6665293784318322</v>
      </c>
      <c r="AV193" s="18">
        <f t="shared" si="128"/>
        <v>24.162296787127751</v>
      </c>
      <c r="AW193" s="18">
        <f t="shared" si="129"/>
        <v>5.9396296730682394</v>
      </c>
      <c r="AX193" s="18">
        <f t="shared" si="130"/>
        <v>-12.289785322388838</v>
      </c>
      <c r="AY193" s="18">
        <f t="shared" si="131"/>
        <v>-3.3832075760659848</v>
      </c>
      <c r="AZ193" s="18">
        <f t="shared" si="132"/>
        <v>3.1224591035577447</v>
      </c>
      <c r="BA193" t="str">
        <f t="shared" si="133"/>
        <v>BI-RUI-020LD</v>
      </c>
      <c r="BB193" t="str">
        <f t="shared" si="134"/>
        <v>BI-RUI-020LD</v>
      </c>
    </row>
    <row r="194" spans="1:54">
      <c r="A194" s="1">
        <v>701</v>
      </c>
      <c r="B194" t="s">
        <v>38</v>
      </c>
      <c r="C194" t="s">
        <v>63</v>
      </c>
      <c r="E194" s="3">
        <f t="shared" si="146"/>
        <v>70.401850823507502</v>
      </c>
      <c r="F194" s="3">
        <f t="shared" si="141"/>
        <v>70.834817020427124</v>
      </c>
      <c r="G194" s="3">
        <f t="shared" si="142"/>
        <v>64.90111888345352</v>
      </c>
      <c r="H194" s="5">
        <v>73.757292401180251</v>
      </c>
      <c r="I194" s="5">
        <v>73.023422430092936</v>
      </c>
      <c r="J194" s="5">
        <v>67.170938490626085</v>
      </c>
      <c r="K194" s="5">
        <v>70.202130536150065</v>
      </c>
      <c r="L194" s="5">
        <v>65.177657131004906</v>
      </c>
      <c r="M194" s="5">
        <v>63.742513094350002</v>
      </c>
      <c r="N194" s="5">
        <v>69.716606791104297</v>
      </c>
      <c r="O194" s="5">
        <v>69.026491763664765</v>
      </c>
      <c r="P194" s="5">
        <v>60.583031342686901</v>
      </c>
      <c r="Q194" s="5">
        <v>69.462441476075782</v>
      </c>
      <c r="R194" s="5">
        <v>70.603447378390342</v>
      </c>
      <c r="S194" s="5">
        <v>61.963009551432293</v>
      </c>
      <c r="T194" s="5">
        <v>68.913662851503659</v>
      </c>
      <c r="U194" s="5">
        <v>71.89910139098734</v>
      </c>
      <c r="V194" s="5">
        <v>66.759527168252859</v>
      </c>
      <c r="W194" s="5">
        <v>64.572770731253414</v>
      </c>
      <c r="X194" s="5">
        <v>68.343479948400216</v>
      </c>
      <c r="Y194" s="5">
        <v>64.095891441315075</v>
      </c>
      <c r="Z194" s="5">
        <v>71.366945470170009</v>
      </c>
      <c r="AA194" s="5">
        <v>72.941291404292173</v>
      </c>
      <c r="AB194" s="5">
        <v>66.055509664790591</v>
      </c>
      <c r="AC194" s="5">
        <f t="shared" si="147"/>
        <v>5.5007319400539814</v>
      </c>
      <c r="AD194" s="5">
        <f t="shared" si="148"/>
        <v>-0.43296619691962235</v>
      </c>
      <c r="AE194" s="5">
        <f t="shared" si="122"/>
        <v>5.9336981369736037</v>
      </c>
      <c r="AF194" s="3">
        <f t="shared" si="108"/>
        <v>6.5863539105541662</v>
      </c>
      <c r="AG194" s="3">
        <f t="shared" si="109"/>
        <v>6.4596174418000629</v>
      </c>
      <c r="AH194" s="3">
        <f t="shared" si="110"/>
        <v>9.1335754484173961</v>
      </c>
      <c r="AI194" s="3">
        <f t="shared" si="111"/>
        <v>7.4994319246434884</v>
      </c>
      <c r="AJ194" s="3">
        <f t="shared" si="112"/>
        <v>2.1541356832508001</v>
      </c>
      <c r="AK194" s="3">
        <f t="shared" si="113"/>
        <v>0.4768792899383385</v>
      </c>
      <c r="AL194" s="3">
        <f t="shared" si="114"/>
        <v>5.3114358053794177</v>
      </c>
      <c r="AM194" s="18">
        <f t="shared" si="115"/>
        <v>0.73386997108731578</v>
      </c>
      <c r="AN194" s="3">
        <f t="shared" si="116"/>
        <v>5.8524839394668504</v>
      </c>
      <c r="AO194" s="3">
        <f t="shared" si="117"/>
        <v>0.69011502743953201</v>
      </c>
      <c r="AP194" s="3">
        <f t="shared" si="118"/>
        <v>-1.1410059023145607</v>
      </c>
      <c r="AQ194" s="3">
        <f t="shared" si="119"/>
        <v>-2.9854385394836811</v>
      </c>
      <c r="AR194" s="3">
        <f t="shared" si="120"/>
        <v>-3.770709217146802</v>
      </c>
      <c r="AS194" s="3">
        <f t="shared" si="121"/>
        <v>-1.5743459341221637</v>
      </c>
      <c r="AT194" s="18">
        <f t="shared" si="126"/>
        <v>5.8524839394668504</v>
      </c>
      <c r="AU194" s="18">
        <f t="shared" si="127"/>
        <v>1.4351440366549042</v>
      </c>
      <c r="AV194" s="18">
        <f t="shared" si="128"/>
        <v>8.4434604209778641</v>
      </c>
      <c r="AW194" s="18">
        <f t="shared" si="129"/>
        <v>8.6404378269580491</v>
      </c>
      <c r="AX194" s="18">
        <f t="shared" si="130"/>
        <v>5.1395742227344812</v>
      </c>
      <c r="AY194" s="18">
        <f t="shared" si="131"/>
        <v>4.2475885070851405</v>
      </c>
      <c r="AZ194" s="18">
        <f t="shared" si="132"/>
        <v>6.8857817395015815</v>
      </c>
      <c r="BA194" t="str">
        <f t="shared" si="133"/>
        <v>BI-RUI-020LD</v>
      </c>
      <c r="BB194" t="str">
        <f t="shared" si="134"/>
        <v>BI-RUI-020LD</v>
      </c>
    </row>
    <row r="195" spans="1:54">
      <c r="A195" s="1">
        <v>639</v>
      </c>
      <c r="B195" t="s">
        <v>39</v>
      </c>
      <c r="C195" t="s">
        <v>63</v>
      </c>
      <c r="E195" s="3">
        <f t="shared" si="146"/>
        <v>71.128824321045869</v>
      </c>
      <c r="F195" s="3">
        <f t="shared" si="141"/>
        <v>74.499332636713731</v>
      </c>
      <c r="G195" s="3">
        <f t="shared" si="142"/>
        <v>70.731039343090487</v>
      </c>
      <c r="H195" s="5">
        <v>70.785130878746102</v>
      </c>
      <c r="I195" s="5">
        <v>71.183157947602851</v>
      </c>
      <c r="J195" s="5">
        <v>72.588765157863321</v>
      </c>
      <c r="K195" s="5">
        <v>70.784939411338769</v>
      </c>
      <c r="L195" s="5">
        <v>73.594641067380223</v>
      </c>
      <c r="M195" s="5">
        <v>66.401758636886242</v>
      </c>
      <c r="N195" s="5">
        <v>70.72776042606236</v>
      </c>
      <c r="O195" s="5">
        <v>69.173685867232308</v>
      </c>
      <c r="P195" s="5">
        <v>69.665573347591817</v>
      </c>
      <c r="Q195" s="5">
        <v>71.339997640346326</v>
      </c>
      <c r="R195" s="5">
        <v>74.522254956886911</v>
      </c>
      <c r="S195" s="5">
        <v>67.091949367573193</v>
      </c>
      <c r="T195" s="5">
        <v>71.343387349809021</v>
      </c>
      <c r="U195" s="5">
        <v>74.424357252084732</v>
      </c>
      <c r="V195" s="5">
        <v>71.050094243814513</v>
      </c>
      <c r="W195" s="5">
        <v>70.658975271921278</v>
      </c>
      <c r="X195" s="5">
        <v>75.33340951895579</v>
      </c>
      <c r="Y195" s="5">
        <v>72.621418153705719</v>
      </c>
      <c r="Z195" s="5">
        <v>72.071778975574688</v>
      </c>
      <c r="AA195" s="5">
        <v>77.979957714487341</v>
      </c>
      <c r="AB195" s="5">
        <v>71.736394693355308</v>
      </c>
      <c r="AC195" s="5">
        <f t="shared" si="147"/>
        <v>0.39778497795538215</v>
      </c>
      <c r="AD195" s="5">
        <f t="shared" si="148"/>
        <v>-3.3705083156678626</v>
      </c>
      <c r="AE195" s="5">
        <f t="shared" si="122"/>
        <v>3.7682932936232447</v>
      </c>
      <c r="AF195" s="3">
        <f t="shared" si="108"/>
        <v>-1.8036342791172189</v>
      </c>
      <c r="AG195" s="3">
        <f t="shared" si="109"/>
        <v>4.3831807744525264</v>
      </c>
      <c r="AH195" s="3">
        <f t="shared" si="110"/>
        <v>1.0621870784705436</v>
      </c>
      <c r="AI195" s="3">
        <f t="shared" si="111"/>
        <v>4.2480482727731328</v>
      </c>
      <c r="AJ195" s="3">
        <f t="shared" si="112"/>
        <v>0.29329310599450764</v>
      </c>
      <c r="AK195" s="3">
        <f t="shared" si="113"/>
        <v>-1.9624428817844404</v>
      </c>
      <c r="AL195" s="3">
        <f t="shared" si="114"/>
        <v>0.33538428221937977</v>
      </c>
      <c r="AM195" s="18">
        <f t="shared" si="115"/>
        <v>-0.39802706885674866</v>
      </c>
      <c r="AN195" s="3">
        <f t="shared" si="116"/>
        <v>-1.4056072102604702</v>
      </c>
      <c r="AO195" s="3">
        <f t="shared" si="117"/>
        <v>1.5540745588300524</v>
      </c>
      <c r="AP195" s="3">
        <f t="shared" si="118"/>
        <v>-3.1822573165405856</v>
      </c>
      <c r="AQ195" s="3">
        <f t="shared" si="119"/>
        <v>-3.0809699022757115</v>
      </c>
      <c r="AR195" s="3">
        <f t="shared" si="120"/>
        <v>-4.6744342470345117</v>
      </c>
      <c r="AS195" s="3">
        <f t="shared" si="121"/>
        <v>-5.9081787389126532</v>
      </c>
      <c r="AT195" s="18">
        <f t="shared" si="126"/>
        <v>-1.4056072102604702</v>
      </c>
      <c r="AU195" s="18">
        <f t="shared" si="127"/>
        <v>7.1928824304939809</v>
      </c>
      <c r="AV195" s="18">
        <f t="shared" si="128"/>
        <v>-0.4918874803595088</v>
      </c>
      <c r="AW195" s="18">
        <f t="shared" si="129"/>
        <v>7.4303055893137184</v>
      </c>
      <c r="AX195" s="18">
        <f t="shared" si="130"/>
        <v>3.3742630082702192</v>
      </c>
      <c r="AY195" s="18">
        <f t="shared" si="131"/>
        <v>2.7119913652500713</v>
      </c>
      <c r="AZ195" s="18">
        <f t="shared" si="132"/>
        <v>6.243563021132033</v>
      </c>
      <c r="BA195" t="str">
        <f t="shared" si="133"/>
        <v>BI-RUI-020LD</v>
      </c>
      <c r="BB195" t="str">
        <f t="shared" si="134"/>
        <v>BI-RUI-020LD</v>
      </c>
    </row>
    <row r="196" spans="1:54">
      <c r="A196" s="1">
        <v>578</v>
      </c>
      <c r="B196" t="s">
        <v>40</v>
      </c>
      <c r="C196" t="s">
        <v>63</v>
      </c>
      <c r="E196" s="3">
        <f t="shared" si="146"/>
        <v>73.755514178080176</v>
      </c>
      <c r="F196" s="3">
        <f t="shared" si="141"/>
        <v>76.894580867258554</v>
      </c>
      <c r="G196" s="3">
        <f t="shared" si="142"/>
        <v>72.047865667780741</v>
      </c>
      <c r="H196" s="5">
        <v>72.733470709500892</v>
      </c>
      <c r="I196" s="5">
        <v>74.243809482871129</v>
      </c>
      <c r="J196" s="5">
        <v>68.096608137527255</v>
      </c>
      <c r="K196" s="5">
        <v>73.391109677827004</v>
      </c>
      <c r="L196" s="5">
        <v>72.055063645303179</v>
      </c>
      <c r="M196" s="5">
        <v>69.032165468896608</v>
      </c>
      <c r="N196" s="5">
        <v>73.796036666534462</v>
      </c>
      <c r="O196" s="5">
        <v>73.036688111468592</v>
      </c>
      <c r="P196" s="5">
        <v>74.384007293127411</v>
      </c>
      <c r="Q196" s="5">
        <v>77.080769288107859</v>
      </c>
      <c r="R196" s="5">
        <v>82.120360477485264</v>
      </c>
      <c r="S196" s="5">
        <v>65.461516962686602</v>
      </c>
      <c r="T196" s="5">
        <v>74.381816965346772</v>
      </c>
      <c r="U196" s="5">
        <v>77.856871433398595</v>
      </c>
      <c r="V196" s="5">
        <v>74.892313267064196</v>
      </c>
      <c r="W196" s="5">
        <v>71.463127466218566</v>
      </c>
      <c r="X196" s="5">
        <v>75.136745340873034</v>
      </c>
      <c r="Y196" s="5">
        <v>70.825711992115515</v>
      </c>
      <c r="Z196" s="5">
        <v>69.614250359500886</v>
      </c>
      <c r="AA196" s="5">
        <v>73.62625416712612</v>
      </c>
      <c r="AB196" s="5">
        <v>73.769049266509569</v>
      </c>
      <c r="AC196" s="5">
        <f t="shared" si="147"/>
        <v>1.7076485102994354</v>
      </c>
      <c r="AD196" s="5">
        <f t="shared" si="148"/>
        <v>-3.1390666891783781</v>
      </c>
      <c r="AE196" s="5">
        <f t="shared" si="122"/>
        <v>4.8467151994778135</v>
      </c>
      <c r="AF196" s="3">
        <f t="shared" ref="AF196:AF259" si="149">H196-J196</f>
        <v>4.6368625719736372</v>
      </c>
      <c r="AG196" s="3">
        <f t="shared" ref="AG196:AG259" si="150">K196-M196</f>
        <v>4.3589442089303958</v>
      </c>
      <c r="AH196" s="3">
        <f t="shared" ref="AH196:AH259" si="151">N196-P196</f>
        <v>-0.58797062659294852</v>
      </c>
      <c r="AI196" s="3">
        <f t="shared" ref="AI196:AI259" si="152">Q196-S196</f>
        <v>11.619252325421257</v>
      </c>
      <c r="AJ196" s="3">
        <f t="shared" ref="AJ196:AJ259" si="153">T196-V196</f>
        <v>-0.51049630171742422</v>
      </c>
      <c r="AK196" s="3">
        <f t="shared" ref="AK196:AK259" si="154">W196-Y196</f>
        <v>0.63741547410305088</v>
      </c>
      <c r="AL196" s="3">
        <f t="shared" ref="AL196:AL259" si="155">Z196-AB196</f>
        <v>-4.1547989070086828</v>
      </c>
      <c r="AM196" s="18">
        <f t="shared" ref="AM196:AM259" si="156">H196-I196</f>
        <v>-1.5103387733702363</v>
      </c>
      <c r="AN196" s="3">
        <f t="shared" ref="AN196:AN259" si="157">I196-J196</f>
        <v>6.1472013453438734</v>
      </c>
      <c r="AO196" s="3">
        <f t="shared" ref="AO196:AO259" si="158">N196-O196</f>
        <v>0.75934855506586985</v>
      </c>
      <c r="AP196" s="3">
        <f t="shared" ref="AP196:AP259" si="159">Q196-R196</f>
        <v>-5.0395911893774041</v>
      </c>
      <c r="AQ196" s="3">
        <f t="shared" ref="AQ196:AQ259" si="160">T196-U196</f>
        <v>-3.4750544680518232</v>
      </c>
      <c r="AR196" s="3">
        <f t="shared" ref="AR196:AR259" si="161">W196-X196</f>
        <v>-3.6736178746544681</v>
      </c>
      <c r="AS196" s="3">
        <f t="shared" ref="AS196:AS259" si="162">Z196-AA196</f>
        <v>-4.0120038076252342</v>
      </c>
      <c r="AT196" s="18">
        <f t="shared" si="126"/>
        <v>6.1472013453438734</v>
      </c>
      <c r="AU196" s="18">
        <f t="shared" si="127"/>
        <v>3.0228981764065708</v>
      </c>
      <c r="AV196" s="18">
        <f t="shared" si="128"/>
        <v>-1.3473191816588184</v>
      </c>
      <c r="AW196" s="18">
        <f t="shared" si="129"/>
        <v>16.658843514798662</v>
      </c>
      <c r="AX196" s="18">
        <f t="shared" si="130"/>
        <v>2.9645581663343989</v>
      </c>
      <c r="AY196" s="18">
        <f t="shared" si="131"/>
        <v>4.311033348757519</v>
      </c>
      <c r="AZ196" s="18">
        <f t="shared" si="132"/>
        <v>-0.14279509938344859</v>
      </c>
      <c r="BA196" t="str">
        <f t="shared" si="133"/>
        <v>BI-RUI-020LD</v>
      </c>
      <c r="BB196" t="str">
        <f t="shared" si="134"/>
        <v>BI-RUI-020LD</v>
      </c>
    </row>
    <row r="197" spans="1:54" s="12" customFormat="1" ht="15.75" thickBot="1">
      <c r="A197" s="1">
        <v>140</v>
      </c>
      <c r="B197" s="12" t="s">
        <v>41</v>
      </c>
      <c r="C197" s="12" t="s">
        <v>63</v>
      </c>
      <c r="D197"/>
      <c r="E197" s="3">
        <f t="shared" si="146"/>
        <v>75.842199739077842</v>
      </c>
      <c r="F197" s="3">
        <f t="shared" si="141"/>
        <v>76.813319269210908</v>
      </c>
      <c r="G197" s="3">
        <f t="shared" si="142"/>
        <v>71.933506000981367</v>
      </c>
      <c r="H197" s="5">
        <v>71.217554395612609</v>
      </c>
      <c r="I197" s="5">
        <v>77.764428631365845</v>
      </c>
      <c r="J197" s="5">
        <v>68.337249900576438</v>
      </c>
      <c r="K197" s="5">
        <v>73.778048891969547</v>
      </c>
      <c r="L197" s="5">
        <v>71.983910082615608</v>
      </c>
      <c r="M197" s="5">
        <v>66.735107790401713</v>
      </c>
      <c r="N197" s="5">
        <v>73.343092130139766</v>
      </c>
      <c r="O197" s="5">
        <v>75.352410154303769</v>
      </c>
      <c r="P197" s="5">
        <v>66.245306205476368</v>
      </c>
      <c r="Q197" s="5">
        <v>74.585162644037155</v>
      </c>
      <c r="R197" s="5">
        <v>74.142430271529051</v>
      </c>
      <c r="S197" s="5">
        <v>74.527839967480062</v>
      </c>
      <c r="T197" s="5">
        <v>74.328389890802015</v>
      </c>
      <c r="U197" s="5">
        <v>76.013646729588999</v>
      </c>
      <c r="V197" s="5">
        <v>72.423840911453425</v>
      </c>
      <c r="W197" s="5">
        <v>80.474088896096276</v>
      </c>
      <c r="X197" s="5">
        <v>81.405984743707748</v>
      </c>
      <c r="Y197" s="5">
        <v>75.900713122575127</v>
      </c>
      <c r="Z197" s="5">
        <v>76.300896176387255</v>
      </c>
      <c r="AA197" s="5">
        <v>73.443627276246374</v>
      </c>
      <c r="AB197" s="5">
        <v>69.425238085955726</v>
      </c>
      <c r="AC197" s="5">
        <f>E197-G197</f>
        <v>3.9086937380964741</v>
      </c>
      <c r="AD197" s="5">
        <f>E197-F197</f>
        <v>-0.97111953013306618</v>
      </c>
      <c r="AE197" s="5">
        <f t="shared" ref="AE197:AE260" si="163">F197-G197</f>
        <v>4.8798132682295403</v>
      </c>
      <c r="AF197" s="3">
        <f t="shared" si="149"/>
        <v>2.8803044950361709</v>
      </c>
      <c r="AG197" s="3">
        <f t="shared" si="150"/>
        <v>7.042941101567834</v>
      </c>
      <c r="AH197" s="3">
        <f t="shared" si="151"/>
        <v>7.0977859246633983</v>
      </c>
      <c r="AI197" s="3">
        <f t="shared" si="152"/>
        <v>5.7322676557092223E-2</v>
      </c>
      <c r="AJ197" s="3">
        <f t="shared" si="153"/>
        <v>1.9045489793485899</v>
      </c>
      <c r="AK197" s="3">
        <f t="shared" si="154"/>
        <v>4.5733757735211498</v>
      </c>
      <c r="AL197" s="3">
        <f t="shared" si="155"/>
        <v>6.8756580904315285</v>
      </c>
      <c r="AM197" s="18">
        <f t="shared" si="156"/>
        <v>-6.5468742357532363</v>
      </c>
      <c r="AN197" s="3">
        <f t="shared" si="157"/>
        <v>9.4271787307894073</v>
      </c>
      <c r="AO197" s="3">
        <f t="shared" si="158"/>
        <v>-2.0093180241640027</v>
      </c>
      <c r="AP197" s="3">
        <f t="shared" si="159"/>
        <v>0.44273237250810382</v>
      </c>
      <c r="AQ197" s="3">
        <f t="shared" si="160"/>
        <v>-1.6852568387869837</v>
      </c>
      <c r="AR197" s="3">
        <f t="shared" si="161"/>
        <v>-0.93189584761147159</v>
      </c>
      <c r="AS197" s="3">
        <f t="shared" si="162"/>
        <v>2.8572689001408804</v>
      </c>
      <c r="AT197" s="18">
        <f t="shared" si="126"/>
        <v>9.4271787307894073</v>
      </c>
      <c r="AU197" s="18">
        <f t="shared" si="127"/>
        <v>5.2488022922138953</v>
      </c>
      <c r="AV197" s="18">
        <f t="shared" si="128"/>
        <v>9.107103948827401</v>
      </c>
      <c r="AW197" s="18">
        <f t="shared" si="129"/>
        <v>-0.3854096959510116</v>
      </c>
      <c r="AX197" s="18">
        <f t="shared" si="130"/>
        <v>3.5898058181355736</v>
      </c>
      <c r="AY197" s="18">
        <f t="shared" si="131"/>
        <v>5.5052716211326214</v>
      </c>
      <c r="AZ197" s="18">
        <f t="shared" si="132"/>
        <v>4.0183891902906481</v>
      </c>
      <c r="BA197" t="str">
        <f t="shared" si="133"/>
        <v>BI-RUI-020LD</v>
      </c>
      <c r="BB197" t="str">
        <f t="shared" si="134"/>
        <v>BI-RUI-020LD</v>
      </c>
    </row>
    <row r="198" spans="1:54" ht="15.75" thickBot="1">
      <c r="A198" s="21"/>
      <c r="B198" s="22" t="s">
        <v>137</v>
      </c>
      <c r="C198" s="23" t="str">
        <f>C186</f>
        <v>BI-RUI-020LD</v>
      </c>
      <c r="D198" s="23">
        <f>D186</f>
        <v>0</v>
      </c>
      <c r="E198" s="34" cm="1">
        <f t="array" ref="E198">10*LOG(AVERAGE(10^(E186:E197/10)))</f>
        <v>73.758055241258248</v>
      </c>
      <c r="F198" s="35" cm="1">
        <f t="array" ref="F198">10*LOG(AVERAGE(10^(F186:F197/10)))</f>
        <v>77.076525446179275</v>
      </c>
      <c r="G198" s="36" cm="1">
        <f t="array" ref="G198">10*LOG(AVERAGE(10^(G186:G197/10)))</f>
        <v>72.249109026356834</v>
      </c>
      <c r="H198" s="34" cm="1">
        <f t="array" ref="H198">10*LOG(AVERAGE(10^(H186:H197/10)))</f>
        <v>72.474858734029112</v>
      </c>
      <c r="I198" s="35" cm="1">
        <f t="array" ref="I198">10*LOG(AVERAGE(10^(I186:I197/10)))</f>
        <v>76.584302644853821</v>
      </c>
      <c r="J198" s="36" cm="1">
        <f t="array" ref="J198">10*LOG(AVERAGE(10^(J186:J197/10)))</f>
        <v>71.819110821218018</v>
      </c>
      <c r="K198" s="34" cm="1">
        <f t="array" ref="K198">10*LOG(AVERAGE(10^(K186:K197/10)))</f>
        <v>72.775198570475865</v>
      </c>
      <c r="L198" s="35" cm="1">
        <f t="array" ref="L198">10*LOG(AVERAGE(10^(L186:L197/10)))</f>
        <v>76.094721059091853</v>
      </c>
      <c r="M198" s="36" cm="1">
        <f t="array" ref="M198">10*LOG(AVERAGE(10^(M186:M197/10)))</f>
        <v>69.804560039301862</v>
      </c>
      <c r="N198" s="34" cm="1">
        <f t="array" ref="N198">10*LOG(AVERAGE(10^(N186:N197/10)))</f>
        <v>74.962334304228108</v>
      </c>
      <c r="O198" s="35" cm="1">
        <f t="array" ref="O198">10*LOG(AVERAGE(10^(O186:O197/10)))</f>
        <v>77.13165641745276</v>
      </c>
      <c r="P198" s="36" cm="1">
        <f t="array" ref="P198">10*LOG(AVERAGE(10^(P186:P197/10)))</f>
        <v>70.799932514796694</v>
      </c>
      <c r="Q198" s="34" cm="1">
        <f t="array" ref="Q198">10*LOG(AVERAGE(10^(Q186:Q197/10)))</f>
        <v>73.651524877511605</v>
      </c>
      <c r="R198" s="35" cm="1">
        <f t="array" ref="R198">10*LOG(AVERAGE(10^(R186:R197/10)))</f>
        <v>78.613281339020219</v>
      </c>
      <c r="S198" s="36" cm="1">
        <f t="array" ref="S198">10*LOG(AVERAGE(10^(S186:S197/10)))</f>
        <v>69.110660815795399</v>
      </c>
      <c r="T198" s="34" cm="1">
        <f t="array" ref="T198">10*LOG(AVERAGE(10^(T186:T197/10)))</f>
        <v>73.423660780526077</v>
      </c>
      <c r="U198" s="35" cm="1">
        <f t="array" ref="U198">10*LOG(AVERAGE(10^(U186:U197/10)))</f>
        <v>75.817583498446993</v>
      </c>
      <c r="V198" s="36" cm="1">
        <f t="array" ref="V198">10*LOG(AVERAGE(10^(V186:V197/10)))</f>
        <v>74.330705130930454</v>
      </c>
      <c r="W198" s="34" cm="1">
        <f t="array" ref="W198">10*LOG(AVERAGE(10^(W186:W197/10)))</f>
        <v>75.09879103084684</v>
      </c>
      <c r="X198" s="35" cm="1">
        <f t="array" ref="X198">10*LOG(AVERAGE(10^(X186:X197/10)))</f>
        <v>78.845831889216399</v>
      </c>
      <c r="Y198" s="36" cm="1">
        <f t="array" ref="Y198">10*LOG(AVERAGE(10^(Y186:Y197/10)))</f>
        <v>72.730534070071073</v>
      </c>
      <c r="Z198" s="34" cm="1">
        <f t="array" ref="Z198">10*LOG(AVERAGE(10^(Z186:Z197/10)))</f>
        <v>73.180383810023827</v>
      </c>
      <c r="AA198" s="35" cm="1">
        <f t="array" ref="AA198">10*LOG(AVERAGE(10^(AA186:AA197/10)))</f>
        <v>75.006855989534543</v>
      </c>
      <c r="AB198" s="36" cm="1">
        <f t="array" ref="AB198">10*LOG(AVERAGE(10^(AB186:AB197/10)))</f>
        <v>74.265201393879579</v>
      </c>
      <c r="AC198" s="29">
        <f>E198-G198</f>
        <v>1.5089462149014139</v>
      </c>
      <c r="AD198" s="24">
        <f>E198-F198</f>
        <v>-3.3184702049210273</v>
      </c>
      <c r="AE198" s="24">
        <f t="shared" si="163"/>
        <v>4.8274164198224412</v>
      </c>
      <c r="AF198" s="30">
        <f t="shared" si="149"/>
        <v>0.65574791281109412</v>
      </c>
      <c r="AG198" s="25">
        <f t="shared" si="150"/>
        <v>2.9706385311740036</v>
      </c>
      <c r="AH198" s="25">
        <f t="shared" si="151"/>
        <v>4.1624017894314136</v>
      </c>
      <c r="AI198" s="25">
        <f t="shared" si="152"/>
        <v>4.5408640617162064</v>
      </c>
      <c r="AJ198" s="25">
        <f t="shared" si="153"/>
        <v>-0.90704435040437659</v>
      </c>
      <c r="AK198" s="25">
        <f t="shared" si="154"/>
        <v>2.3682569607757671</v>
      </c>
      <c r="AL198" s="31">
        <f t="shared" si="155"/>
        <v>-1.0848175838557523</v>
      </c>
      <c r="AM198" s="32">
        <f t="shared" si="156"/>
        <v>-4.1094439108247087</v>
      </c>
      <c r="AN198" s="27">
        <f t="shared" si="157"/>
        <v>4.7651918236358028</v>
      </c>
      <c r="AO198" s="27">
        <f t="shared" si="158"/>
        <v>-2.1693221132246521</v>
      </c>
      <c r="AP198" s="27">
        <f t="shared" si="159"/>
        <v>-4.9617564615086138</v>
      </c>
      <c r="AQ198" s="27">
        <f t="shared" si="160"/>
        <v>-2.3939227179209155</v>
      </c>
      <c r="AR198" s="27">
        <f t="shared" si="161"/>
        <v>-3.7470408583695587</v>
      </c>
      <c r="AS198" s="33">
        <f t="shared" si="162"/>
        <v>-1.8264721795107164</v>
      </c>
      <c r="AT198" s="27">
        <f t="shared" si="126"/>
        <v>4.7651918236358028</v>
      </c>
      <c r="AU198" s="26">
        <f t="shared" si="127"/>
        <v>6.2901610197899913</v>
      </c>
      <c r="AV198" s="26">
        <f t="shared" si="128"/>
        <v>6.3317239026560657</v>
      </c>
      <c r="AW198" s="26">
        <f t="shared" si="129"/>
        <v>9.5026205232248202</v>
      </c>
      <c r="AX198" s="26">
        <f t="shared" si="130"/>
        <v>1.4868783675165389</v>
      </c>
      <c r="AY198" s="26">
        <f t="shared" si="131"/>
        <v>6.1152978191453258</v>
      </c>
      <c r="AZ198" s="28">
        <f t="shared" si="132"/>
        <v>0.74165459565496406</v>
      </c>
    </row>
    <row r="199" spans="1:54">
      <c r="A199" s="2">
        <v>202</v>
      </c>
      <c r="B199" t="s">
        <v>27</v>
      </c>
      <c r="C199" t="s">
        <v>64</v>
      </c>
      <c r="E199" s="3">
        <f>10*LOG((1/7)*(10^(H199/10)+10^(K199/10)+10^(N199/10)+10^(Q199/10)+10^(T199/10)+10^(W199/10)+10^(Z199/10)))</f>
        <v>75.187863943945317</v>
      </c>
      <c r="F199" s="3">
        <f t="shared" si="141"/>
        <v>78.078978647809691</v>
      </c>
      <c r="G199" s="3">
        <f t="shared" si="142"/>
        <v>81.428646657212411</v>
      </c>
      <c r="H199" s="5">
        <v>74.880306554535821</v>
      </c>
      <c r="I199" s="5">
        <v>74.782662281250424</v>
      </c>
      <c r="J199" s="5">
        <v>71.451259216864088</v>
      </c>
      <c r="K199" s="5">
        <v>75.152931666178361</v>
      </c>
      <c r="L199" s="5">
        <v>73.43963952513873</v>
      </c>
      <c r="M199" s="5">
        <v>67.904281712476546</v>
      </c>
      <c r="N199" s="5">
        <v>74.760459752262989</v>
      </c>
      <c r="O199" s="5">
        <v>76.523926877714615</v>
      </c>
      <c r="P199" s="5">
        <v>70.519025505479604</v>
      </c>
      <c r="Q199" s="5">
        <v>74.696099273018248</v>
      </c>
      <c r="R199" s="5">
        <v>78.748543752368576</v>
      </c>
      <c r="S199" s="5">
        <v>73.361719413833711</v>
      </c>
      <c r="T199" s="5">
        <v>74.158990885959952</v>
      </c>
      <c r="U199" s="5">
        <v>79.483612436524837</v>
      </c>
      <c r="V199" s="5">
        <v>78.253508464312603</v>
      </c>
      <c r="W199" s="5">
        <v>72.20917317219606</v>
      </c>
      <c r="X199" s="5">
        <v>81.822371157074741</v>
      </c>
      <c r="Y199" s="5">
        <v>79.731015200127132</v>
      </c>
      <c r="Z199" s="5">
        <v>78.164255743960894</v>
      </c>
      <c r="AA199" s="5">
        <v>75.659843441676415</v>
      </c>
      <c r="AB199" s="5">
        <v>88.800621574637262</v>
      </c>
      <c r="AC199" s="5">
        <f>E199-G199</f>
        <v>-6.2407827132670946</v>
      </c>
      <c r="AD199" s="5">
        <f>E199-F199</f>
        <v>-2.8911147038643747</v>
      </c>
      <c r="AE199" s="5">
        <f t="shared" si="163"/>
        <v>-3.3496680094027198</v>
      </c>
      <c r="AF199" s="3">
        <f t="shared" si="149"/>
        <v>3.429047337671733</v>
      </c>
      <c r="AG199" s="3">
        <f t="shared" si="150"/>
        <v>7.2486499537018148</v>
      </c>
      <c r="AH199" s="3">
        <f t="shared" si="151"/>
        <v>4.2414342467833848</v>
      </c>
      <c r="AI199" s="3">
        <f t="shared" si="152"/>
        <v>1.3343798591845371</v>
      </c>
      <c r="AJ199" s="3">
        <f t="shared" si="153"/>
        <v>-4.0945175783526508</v>
      </c>
      <c r="AK199" s="3">
        <f t="shared" si="154"/>
        <v>-7.521842027931072</v>
      </c>
      <c r="AL199" s="3">
        <f t="shared" si="155"/>
        <v>-10.636365830676368</v>
      </c>
      <c r="AM199" s="18">
        <f t="shared" si="156"/>
        <v>9.7644273285396821E-2</v>
      </c>
      <c r="AN199" s="3">
        <f t="shared" si="157"/>
        <v>3.3314030643863362</v>
      </c>
      <c r="AO199" s="3">
        <f t="shared" si="158"/>
        <v>-1.7634671254516263</v>
      </c>
      <c r="AP199" s="3">
        <f t="shared" si="159"/>
        <v>-4.0524444793503278</v>
      </c>
      <c r="AQ199" s="3">
        <f t="shared" si="160"/>
        <v>-5.3246215505648848</v>
      </c>
      <c r="AR199" s="3">
        <f t="shared" si="161"/>
        <v>-9.6131979848786813</v>
      </c>
      <c r="AS199" s="3">
        <f t="shared" si="162"/>
        <v>2.5044123022844786</v>
      </c>
      <c r="AT199" s="18">
        <f t="shared" si="126"/>
        <v>3.3314030643863362</v>
      </c>
      <c r="AU199" s="18">
        <f t="shared" si="127"/>
        <v>5.5353578126621841</v>
      </c>
      <c r="AV199" s="18">
        <f t="shared" si="128"/>
        <v>6.0049013722350111</v>
      </c>
      <c r="AW199" s="18">
        <f t="shared" si="129"/>
        <v>5.3868243385348649</v>
      </c>
      <c r="AX199" s="18">
        <f t="shared" si="130"/>
        <v>1.230103972212234</v>
      </c>
      <c r="AY199" s="18">
        <f t="shared" si="131"/>
        <v>2.0913559569476092</v>
      </c>
      <c r="AZ199" s="18">
        <f t="shared" si="132"/>
        <v>-13.140778132960847</v>
      </c>
      <c r="BA199" t="str">
        <f t="shared" si="133"/>
        <v>BI-RUI-021LD</v>
      </c>
      <c r="BB199" t="str">
        <f t="shared" si="134"/>
        <v>BI-RUI-021LD</v>
      </c>
    </row>
    <row r="200" spans="1:54">
      <c r="A200" s="1">
        <v>265</v>
      </c>
      <c r="B200" t="s">
        <v>30</v>
      </c>
      <c r="C200" t="s">
        <v>64</v>
      </c>
      <c r="E200" s="3">
        <f t="shared" ref="E200:E210" si="164">10*LOG((1/7)*(10^(H200/10)+10^(K200/10)+10^(N200/10)+10^(Q200/10)+10^(T200/10)+10^(W200/10)+10^(Z200/10)))</f>
        <v>75.553322158429225</v>
      </c>
      <c r="F200" s="3">
        <f t="shared" si="141"/>
        <v>79.580243038065092</v>
      </c>
      <c r="G200" s="3">
        <f t="shared" si="142"/>
        <v>79.26819463442483</v>
      </c>
      <c r="H200" s="5">
        <v>73.48578770395423</v>
      </c>
      <c r="I200" s="5">
        <v>72.070315078702563</v>
      </c>
      <c r="J200" s="5">
        <v>67.686736882407061</v>
      </c>
      <c r="K200" s="5">
        <v>73.80286257305481</v>
      </c>
      <c r="L200" s="5">
        <v>72.837258040806162</v>
      </c>
      <c r="M200" s="5">
        <v>67.995406413378419</v>
      </c>
      <c r="N200" s="5">
        <v>76.115951882184888</v>
      </c>
      <c r="O200" s="5">
        <v>73.726234222872989</v>
      </c>
      <c r="P200" s="5">
        <v>69.303886092239523</v>
      </c>
      <c r="Q200" s="5">
        <v>73.292416700497469</v>
      </c>
      <c r="R200" s="5">
        <v>79.720018601093258</v>
      </c>
      <c r="S200" s="5">
        <v>75.503832569659622</v>
      </c>
      <c r="T200" s="5">
        <v>77.445937973334495</v>
      </c>
      <c r="U200" s="5">
        <v>85.994035462870897</v>
      </c>
      <c r="V200" s="5">
        <v>81.523889220719781</v>
      </c>
      <c r="W200" s="5">
        <v>78.81491965833402</v>
      </c>
      <c r="X200" s="5">
        <v>78.774036261469277</v>
      </c>
      <c r="Y200" s="5">
        <v>85.41709436170153</v>
      </c>
      <c r="Z200" s="5">
        <v>70.504526547713894</v>
      </c>
      <c r="AA200" s="5">
        <v>69.945902440527476</v>
      </c>
      <c r="AB200" s="5">
        <v>76.542439252369789</v>
      </c>
      <c r="AC200" s="5">
        <f t="shared" ref="AC200:AC209" si="165">E200-G200</f>
        <v>-3.7148724759956053</v>
      </c>
      <c r="AD200" s="5">
        <f t="shared" ref="AD200:AD209" si="166">E200-F200</f>
        <v>-4.0269208796358669</v>
      </c>
      <c r="AE200" s="5">
        <f t="shared" si="163"/>
        <v>0.31204840364026154</v>
      </c>
      <c r="AF200" s="3">
        <f t="shared" si="149"/>
        <v>5.7990508215471692</v>
      </c>
      <c r="AG200" s="3">
        <f t="shared" si="150"/>
        <v>5.8074561596763914</v>
      </c>
      <c r="AH200" s="3">
        <f t="shared" si="151"/>
        <v>6.8120657899453647</v>
      </c>
      <c r="AI200" s="3">
        <f t="shared" si="152"/>
        <v>-2.2114158691621526</v>
      </c>
      <c r="AJ200" s="3">
        <f t="shared" si="153"/>
        <v>-4.0779512473852861</v>
      </c>
      <c r="AK200" s="3">
        <f t="shared" si="154"/>
        <v>-6.6021747033675098</v>
      </c>
      <c r="AL200" s="3">
        <f t="shared" si="155"/>
        <v>-6.0379127046558949</v>
      </c>
      <c r="AM200" s="18">
        <f t="shared" si="156"/>
        <v>1.4154726252516667</v>
      </c>
      <c r="AN200" s="3">
        <f t="shared" si="157"/>
        <v>4.3835781962955025</v>
      </c>
      <c r="AO200" s="3">
        <f t="shared" si="158"/>
        <v>2.3897176593118985</v>
      </c>
      <c r="AP200" s="3">
        <f t="shared" si="159"/>
        <v>-6.4276019005957892</v>
      </c>
      <c r="AQ200" s="3">
        <f t="shared" si="160"/>
        <v>-8.5480974895364028</v>
      </c>
      <c r="AR200" s="3">
        <f t="shared" si="161"/>
        <v>4.0883396864742849E-2</v>
      </c>
      <c r="AS200" s="3">
        <f t="shared" si="162"/>
        <v>0.55862410718641797</v>
      </c>
      <c r="AT200" s="18">
        <f t="shared" si="126"/>
        <v>4.3835781962955025</v>
      </c>
      <c r="AU200" s="18">
        <f t="shared" si="127"/>
        <v>4.8418516274277437</v>
      </c>
      <c r="AV200" s="18">
        <f t="shared" si="128"/>
        <v>4.4223481306334662</v>
      </c>
      <c r="AW200" s="18">
        <f t="shared" si="129"/>
        <v>4.2161860314336366</v>
      </c>
      <c r="AX200" s="18">
        <f t="shared" si="130"/>
        <v>4.4701462421511167</v>
      </c>
      <c r="AY200" s="18">
        <f t="shared" si="131"/>
        <v>-6.6430581002322526</v>
      </c>
      <c r="AZ200" s="18">
        <f t="shared" si="132"/>
        <v>-6.5965368118423129</v>
      </c>
      <c r="BA200" t="str">
        <f t="shared" si="133"/>
        <v>BI-RUI-021LD</v>
      </c>
      <c r="BB200" t="str">
        <f t="shared" si="134"/>
        <v>BI-RUI-021LD</v>
      </c>
    </row>
    <row r="201" spans="1:54">
      <c r="A201" s="1">
        <v>453</v>
      </c>
      <c r="B201" t="s">
        <v>32</v>
      </c>
      <c r="C201" t="s">
        <v>64</v>
      </c>
      <c r="E201" s="3">
        <f t="shared" si="164"/>
        <v>73.71598032541722</v>
      </c>
      <c r="F201" s="3">
        <f t="shared" si="141"/>
        <v>79.136047975180304</v>
      </c>
      <c r="G201" s="3">
        <f t="shared" si="142"/>
        <v>77.463073105107881</v>
      </c>
      <c r="H201" s="5">
        <v>72.843735199173537</v>
      </c>
      <c r="I201" s="5">
        <v>71.594808148342125</v>
      </c>
      <c r="J201" s="5">
        <v>73.295017949507908</v>
      </c>
      <c r="K201" s="5">
        <v>74.469177007158763</v>
      </c>
      <c r="L201" s="5">
        <v>73.695004276563253</v>
      </c>
      <c r="M201" s="5">
        <v>67.229855948352252</v>
      </c>
      <c r="N201" s="5">
        <v>74.609958433596447</v>
      </c>
      <c r="O201" s="5">
        <v>76.173612972570879</v>
      </c>
      <c r="P201" s="5">
        <v>70.756748795782826</v>
      </c>
      <c r="Q201" s="5">
        <v>73.934423518098825</v>
      </c>
      <c r="R201" s="5">
        <v>82.36179382667612</v>
      </c>
      <c r="S201" s="5">
        <v>77.961748079451468</v>
      </c>
      <c r="T201" s="5">
        <v>75.625379409171174</v>
      </c>
      <c r="U201" s="5">
        <v>81.921125122679626</v>
      </c>
      <c r="V201" s="5">
        <v>79.841443818659158</v>
      </c>
      <c r="W201" s="5">
        <v>72.320901274027989</v>
      </c>
      <c r="X201" s="5">
        <v>79.916952560175517</v>
      </c>
      <c r="Y201" s="5">
        <v>81.278902491804843</v>
      </c>
      <c r="Z201" s="5">
        <v>70.100897162767922</v>
      </c>
      <c r="AA201" s="5">
        <v>78.352850741457758</v>
      </c>
      <c r="AB201" s="5">
        <v>77.676252648203857</v>
      </c>
      <c r="AC201" s="5">
        <f t="shared" si="165"/>
        <v>-3.7470927796906608</v>
      </c>
      <c r="AD201" s="5">
        <f t="shared" si="166"/>
        <v>-5.4200676497630838</v>
      </c>
      <c r="AE201" s="5">
        <f t="shared" si="163"/>
        <v>1.672974870072423</v>
      </c>
      <c r="AF201" s="3">
        <f t="shared" si="149"/>
        <v>-0.45128275033437149</v>
      </c>
      <c r="AG201" s="3">
        <f t="shared" si="150"/>
        <v>7.2393210588065102</v>
      </c>
      <c r="AH201" s="3">
        <f t="shared" si="151"/>
        <v>3.8532096378136202</v>
      </c>
      <c r="AI201" s="3">
        <f t="shared" si="152"/>
        <v>-4.0273245613526427</v>
      </c>
      <c r="AJ201" s="3">
        <f t="shared" si="153"/>
        <v>-4.2160644094879842</v>
      </c>
      <c r="AK201" s="3">
        <f t="shared" si="154"/>
        <v>-8.9580012177768538</v>
      </c>
      <c r="AL201" s="3">
        <f t="shared" si="155"/>
        <v>-7.5753554854359351</v>
      </c>
      <c r="AM201" s="18">
        <f t="shared" si="156"/>
        <v>1.2489270508314121</v>
      </c>
      <c r="AN201" s="3">
        <f t="shared" si="157"/>
        <v>-1.7002098011657836</v>
      </c>
      <c r="AO201" s="3">
        <f t="shared" si="158"/>
        <v>-1.5636545389744327</v>
      </c>
      <c r="AP201" s="3">
        <f t="shared" si="159"/>
        <v>-8.4273703085772951</v>
      </c>
      <c r="AQ201" s="3">
        <f t="shared" si="160"/>
        <v>-6.2957457135084525</v>
      </c>
      <c r="AR201" s="3">
        <f t="shared" si="161"/>
        <v>-7.596051286147528</v>
      </c>
      <c r="AS201" s="3">
        <f t="shared" si="162"/>
        <v>-8.2519535786898359</v>
      </c>
      <c r="AT201" s="18">
        <f t="shared" si="126"/>
        <v>-1.7002098011657836</v>
      </c>
      <c r="AU201" s="18">
        <f t="shared" si="127"/>
        <v>6.4651483282110007</v>
      </c>
      <c r="AV201" s="18">
        <f t="shared" si="128"/>
        <v>5.416864176788053</v>
      </c>
      <c r="AW201" s="18">
        <f t="shared" si="129"/>
        <v>4.4000457472246524</v>
      </c>
      <c r="AX201" s="18">
        <f t="shared" si="130"/>
        <v>2.0796813040204682</v>
      </c>
      <c r="AY201" s="18">
        <f t="shared" si="131"/>
        <v>-1.3619499316293258</v>
      </c>
      <c r="AZ201" s="18">
        <f t="shared" si="132"/>
        <v>0.67659809325390086</v>
      </c>
      <c r="BA201" t="str">
        <f t="shared" si="133"/>
        <v>BI-RUI-021LD</v>
      </c>
      <c r="BB201" t="str">
        <f t="shared" si="134"/>
        <v>BI-RUI-021LD</v>
      </c>
    </row>
    <row r="202" spans="1:54">
      <c r="A202" s="1">
        <v>15</v>
      </c>
      <c r="B202" t="s">
        <v>33</v>
      </c>
      <c r="C202" t="s">
        <v>64</v>
      </c>
      <c r="E202" s="3">
        <f t="shared" si="164"/>
        <v>76.3782183646139</v>
      </c>
      <c r="F202" s="3">
        <f t="shared" si="141"/>
        <v>87.223848094855612</v>
      </c>
      <c r="G202" s="3">
        <f t="shared" si="142"/>
        <v>81.988942718646285</v>
      </c>
      <c r="H202" s="5">
        <v>72.76512573622108</v>
      </c>
      <c r="I202" s="5">
        <v>73.875704739164973</v>
      </c>
      <c r="J202" s="5">
        <v>66.796572913969186</v>
      </c>
      <c r="K202" s="5">
        <v>80.768486823305508</v>
      </c>
      <c r="L202" s="5">
        <v>91.266391230549559</v>
      </c>
      <c r="M202" s="5">
        <v>80.879748432161662</v>
      </c>
      <c r="N202" s="5">
        <v>75.97496566892984</v>
      </c>
      <c r="O202" s="5">
        <v>76.83198638318342</v>
      </c>
      <c r="P202" s="5">
        <v>84.049330245510589</v>
      </c>
      <c r="Q202" s="5">
        <v>72.268920657870027</v>
      </c>
      <c r="R202" s="5">
        <v>88.968867700545871</v>
      </c>
      <c r="S202" s="5">
        <v>79.391861364133035</v>
      </c>
      <c r="T202" s="5">
        <v>73.80284407239489</v>
      </c>
      <c r="U202" s="5">
        <v>80.670868486995943</v>
      </c>
      <c r="V202" s="5">
        <v>83.464503947535121</v>
      </c>
      <c r="W202" s="5">
        <v>77.38688501670147</v>
      </c>
      <c r="X202" s="5">
        <v>91.3238343651701</v>
      </c>
      <c r="Y202" s="5">
        <v>83.432495916406396</v>
      </c>
      <c r="Z202" s="5">
        <v>74.848308945140502</v>
      </c>
      <c r="AA202" s="5">
        <v>73.210688002180234</v>
      </c>
      <c r="AB202" s="5">
        <v>82.920492225936201</v>
      </c>
      <c r="AC202" s="5">
        <f t="shared" si="165"/>
        <v>-5.610724354032385</v>
      </c>
      <c r="AD202" s="5">
        <f t="shared" si="166"/>
        <v>-10.845629730241711</v>
      </c>
      <c r="AE202" s="5">
        <f t="shared" si="163"/>
        <v>5.2349053762093263</v>
      </c>
      <c r="AF202" s="3">
        <f t="shared" si="149"/>
        <v>5.968552822251894</v>
      </c>
      <c r="AG202" s="3">
        <f t="shared" si="150"/>
        <v>-0.11126160885615377</v>
      </c>
      <c r="AH202" s="3">
        <f t="shared" si="151"/>
        <v>-8.0743645765807486</v>
      </c>
      <c r="AI202" s="3">
        <f t="shared" si="152"/>
        <v>-7.1229407062630088</v>
      </c>
      <c r="AJ202" s="3">
        <f t="shared" si="153"/>
        <v>-9.6616598751402307</v>
      </c>
      <c r="AK202" s="3">
        <f t="shared" si="154"/>
        <v>-6.0456108997049256</v>
      </c>
      <c r="AL202" s="3">
        <f t="shared" si="155"/>
        <v>-8.0721832807956986</v>
      </c>
      <c r="AM202" s="18">
        <f t="shared" si="156"/>
        <v>-1.1105790029438936</v>
      </c>
      <c r="AN202" s="3">
        <f t="shared" si="157"/>
        <v>7.0791318251957875</v>
      </c>
      <c r="AO202" s="3">
        <f t="shared" si="158"/>
        <v>-0.85702071425357929</v>
      </c>
      <c r="AP202" s="3">
        <f t="shared" si="159"/>
        <v>-16.699947042675845</v>
      </c>
      <c r="AQ202" s="3">
        <f t="shared" si="160"/>
        <v>-6.8680244146010523</v>
      </c>
      <c r="AR202" s="3">
        <f t="shared" si="161"/>
        <v>-13.93694934846863</v>
      </c>
      <c r="AS202" s="3">
        <f t="shared" si="162"/>
        <v>1.6376209429602682</v>
      </c>
      <c r="AT202" s="18">
        <f t="shared" si="126"/>
        <v>7.0791318251957875</v>
      </c>
      <c r="AU202" s="18">
        <f t="shared" si="127"/>
        <v>10.386642798387896</v>
      </c>
      <c r="AV202" s="18">
        <f t="shared" si="128"/>
        <v>-7.2173438623271693</v>
      </c>
      <c r="AW202" s="18">
        <f t="shared" si="129"/>
        <v>9.5770063364128362</v>
      </c>
      <c r="AX202" s="18">
        <f t="shared" si="130"/>
        <v>-2.7936354605391784</v>
      </c>
      <c r="AY202" s="18">
        <f t="shared" si="131"/>
        <v>7.8913384487637046</v>
      </c>
      <c r="AZ202" s="18">
        <f t="shared" si="132"/>
        <v>-9.7098042237559667</v>
      </c>
      <c r="BA202" t="str">
        <f t="shared" si="133"/>
        <v>BI-RUI-021LD</v>
      </c>
      <c r="BB202" t="str">
        <f t="shared" si="134"/>
        <v>BI-RUI-021LD</v>
      </c>
    </row>
    <row r="203" spans="1:54">
      <c r="A203" s="1">
        <v>516</v>
      </c>
      <c r="B203" t="s">
        <v>34</v>
      </c>
      <c r="C203" t="s">
        <v>64</v>
      </c>
      <c r="E203" s="3">
        <f t="shared" si="164"/>
        <v>74.36007872114557</v>
      </c>
      <c r="F203" s="3">
        <f t="shared" si="141"/>
        <v>83.751986886340774</v>
      </c>
      <c r="G203" s="3">
        <f t="shared" si="142"/>
        <v>79.559616814389955</v>
      </c>
      <c r="H203" s="5">
        <v>72.689054931031194</v>
      </c>
      <c r="I203" s="5">
        <v>72.534004629949933</v>
      </c>
      <c r="J203" s="5">
        <v>68.821022792194839</v>
      </c>
      <c r="K203" s="5">
        <v>74.622616285361488</v>
      </c>
      <c r="L203" s="5">
        <v>74.521166771309893</v>
      </c>
      <c r="M203" s="5">
        <v>67.144062472317358</v>
      </c>
      <c r="N203" s="5">
        <v>74.719889959051486</v>
      </c>
      <c r="O203" s="5">
        <v>76.171300269428571</v>
      </c>
      <c r="P203" s="5">
        <v>69.791182620981047</v>
      </c>
      <c r="Q203" s="5">
        <v>74.286769923810567</v>
      </c>
      <c r="R203" s="5">
        <v>89.216802603807906</v>
      </c>
      <c r="S203" s="5">
        <v>79.648558575828162</v>
      </c>
      <c r="T203" s="5">
        <v>76.158851219234421</v>
      </c>
      <c r="U203" s="5">
        <v>81.762762554699719</v>
      </c>
      <c r="V203" s="5">
        <v>82.004787112157302</v>
      </c>
      <c r="W203" s="5">
        <v>73.994316326032461</v>
      </c>
      <c r="X203" s="5">
        <v>87.536315765423524</v>
      </c>
      <c r="Y203" s="5">
        <v>83.450610882225192</v>
      </c>
      <c r="Z203" s="5">
        <v>73.139964219485279</v>
      </c>
      <c r="AA203" s="5">
        <v>73.211720090835939</v>
      </c>
      <c r="AB203" s="5">
        <v>81.396698326485364</v>
      </c>
      <c r="AC203" s="5">
        <f t="shared" si="165"/>
        <v>-5.1995380932443851</v>
      </c>
      <c r="AD203" s="5">
        <f t="shared" si="166"/>
        <v>-9.3919081651952041</v>
      </c>
      <c r="AE203" s="5">
        <f t="shared" si="163"/>
        <v>4.192370071950819</v>
      </c>
      <c r="AF203" s="3">
        <f t="shared" si="149"/>
        <v>3.8680321388363552</v>
      </c>
      <c r="AG203" s="3">
        <f t="shared" si="150"/>
        <v>7.4785538130441296</v>
      </c>
      <c r="AH203" s="3">
        <f t="shared" si="151"/>
        <v>4.9287073380704385</v>
      </c>
      <c r="AI203" s="3">
        <f t="shared" si="152"/>
        <v>-5.3617886520175944</v>
      </c>
      <c r="AJ203" s="3">
        <f t="shared" si="153"/>
        <v>-5.8459358929228813</v>
      </c>
      <c r="AK203" s="3">
        <f t="shared" si="154"/>
        <v>-9.4562945561927307</v>
      </c>
      <c r="AL203" s="3">
        <f t="shared" si="155"/>
        <v>-8.256734107000085</v>
      </c>
      <c r="AM203" s="18">
        <f t="shared" si="156"/>
        <v>0.1550503010812605</v>
      </c>
      <c r="AN203" s="3">
        <f t="shared" si="157"/>
        <v>3.7129818377550947</v>
      </c>
      <c r="AO203" s="3">
        <f t="shared" si="158"/>
        <v>-1.451410310377085</v>
      </c>
      <c r="AP203" s="3">
        <f t="shared" si="159"/>
        <v>-14.930032679997339</v>
      </c>
      <c r="AQ203" s="3">
        <f t="shared" si="160"/>
        <v>-5.6039113354652983</v>
      </c>
      <c r="AR203" s="3">
        <f t="shared" si="161"/>
        <v>-13.541999439391063</v>
      </c>
      <c r="AS203" s="3">
        <f t="shared" si="162"/>
        <v>-7.1755871350660527E-2</v>
      </c>
      <c r="AT203" s="18">
        <f t="shared" si="126"/>
        <v>3.7129818377550947</v>
      </c>
      <c r="AU203" s="18">
        <f t="shared" si="127"/>
        <v>7.3771042989925348</v>
      </c>
      <c r="AV203" s="18">
        <f t="shared" si="128"/>
        <v>6.3801176484475235</v>
      </c>
      <c r="AW203" s="18">
        <f t="shared" si="129"/>
        <v>9.5682440279797447</v>
      </c>
      <c r="AX203" s="18">
        <f t="shared" si="130"/>
        <v>-0.242024557457583</v>
      </c>
      <c r="AY203" s="18">
        <f t="shared" si="131"/>
        <v>4.085704883198332</v>
      </c>
      <c r="AZ203" s="18">
        <f t="shared" si="132"/>
        <v>-8.1849782356494245</v>
      </c>
      <c r="BA203" t="str">
        <f t="shared" si="133"/>
        <v>BI-RUI-021LD</v>
      </c>
      <c r="BB203" t="str">
        <f t="shared" si="134"/>
        <v>BI-RUI-021LD</v>
      </c>
    </row>
    <row r="204" spans="1:54">
      <c r="A204" s="1">
        <v>390</v>
      </c>
      <c r="B204" t="s">
        <v>35</v>
      </c>
      <c r="C204" t="s">
        <v>64</v>
      </c>
      <c r="E204" s="3">
        <f t="shared" si="164"/>
        <v>78.822146015460589</v>
      </c>
      <c r="F204" s="3">
        <f t="shared" si="141"/>
        <v>80.965663217442085</v>
      </c>
      <c r="G204" s="3">
        <f t="shared" si="142"/>
        <v>78.870988435970887</v>
      </c>
      <c r="H204" s="5">
        <v>80.198098643438584</v>
      </c>
      <c r="I204" s="5">
        <v>62.322907807196117</v>
      </c>
      <c r="J204" s="5">
        <v>62.148734063133183</v>
      </c>
      <c r="K204" s="5">
        <v>80.883327440966909</v>
      </c>
      <c r="L204" s="5">
        <v>81.473746180163076</v>
      </c>
      <c r="M204" s="5">
        <v>76.187869200394218</v>
      </c>
      <c r="N204" s="5">
        <v>73.965561885061788</v>
      </c>
      <c r="O204" s="5">
        <v>84.850808453918702</v>
      </c>
      <c r="P204" s="5">
        <v>75.549521829166096</v>
      </c>
      <c r="Q204" s="5">
        <v>77.619877730904548</v>
      </c>
      <c r="R204" s="5">
        <v>74.534876139592427</v>
      </c>
      <c r="S204" s="5">
        <v>79.392744622930906</v>
      </c>
      <c r="T204" s="5">
        <v>80.64432152747861</v>
      </c>
      <c r="U204" s="5">
        <v>84.855460976464684</v>
      </c>
      <c r="V204" s="5">
        <v>83.564697716860493</v>
      </c>
      <c r="W204" s="5">
        <v>76.499013784654423</v>
      </c>
      <c r="X204" s="5">
        <v>79.400843676526051</v>
      </c>
      <c r="Y204" s="5">
        <v>80.278361460036137</v>
      </c>
      <c r="Z204" s="5">
        <v>78.001443399951967</v>
      </c>
      <c r="AA204" s="5">
        <v>67.200218086149079</v>
      </c>
      <c r="AB204" s="5">
        <v>76.004691425384095</v>
      </c>
      <c r="AC204" s="5">
        <f t="shared" si="165"/>
        <v>-4.8842420510297302E-2</v>
      </c>
      <c r="AD204" s="5">
        <f t="shared" si="166"/>
        <v>-2.1435172019814956</v>
      </c>
      <c r="AE204" s="5">
        <f t="shared" si="163"/>
        <v>2.0946747814711983</v>
      </c>
      <c r="AF204" s="3">
        <f t="shared" si="149"/>
        <v>18.049364580305401</v>
      </c>
      <c r="AG204" s="3">
        <f t="shared" si="150"/>
        <v>4.695458240572691</v>
      </c>
      <c r="AH204" s="3">
        <f t="shared" si="151"/>
        <v>-1.5839599441043077</v>
      </c>
      <c r="AI204" s="3">
        <f t="shared" si="152"/>
        <v>-1.7728668920263573</v>
      </c>
      <c r="AJ204" s="3">
        <f t="shared" si="153"/>
        <v>-2.9203761893818836</v>
      </c>
      <c r="AK204" s="3">
        <f t="shared" si="154"/>
        <v>-3.7793476753817146</v>
      </c>
      <c r="AL204" s="3">
        <f t="shared" si="155"/>
        <v>1.9967519745678715</v>
      </c>
      <c r="AM204" s="18">
        <f t="shared" si="156"/>
        <v>17.875190836242467</v>
      </c>
      <c r="AN204" s="3">
        <f t="shared" si="157"/>
        <v>0.17417374406293362</v>
      </c>
      <c r="AO204" s="3">
        <f t="shared" si="158"/>
        <v>-10.885246568856914</v>
      </c>
      <c r="AP204" s="3">
        <f t="shared" si="159"/>
        <v>3.0850015913121211</v>
      </c>
      <c r="AQ204" s="3">
        <f t="shared" si="160"/>
        <v>-4.2111394489860743</v>
      </c>
      <c r="AR204" s="3">
        <f t="shared" si="161"/>
        <v>-2.9018298918716283</v>
      </c>
      <c r="AS204" s="3">
        <f t="shared" si="162"/>
        <v>10.801225313802888</v>
      </c>
      <c r="AT204" s="18">
        <f t="shared" si="126"/>
        <v>0.17417374406293362</v>
      </c>
      <c r="AU204" s="18">
        <f t="shared" si="127"/>
        <v>5.2858769797688581</v>
      </c>
      <c r="AV204" s="18">
        <f t="shared" si="128"/>
        <v>9.3012866247526063</v>
      </c>
      <c r="AW204" s="18">
        <f t="shared" si="129"/>
        <v>-4.8578684833384784</v>
      </c>
      <c r="AX204" s="18">
        <f t="shared" si="130"/>
        <v>1.2907632596041907</v>
      </c>
      <c r="AY204" s="18">
        <f t="shared" si="131"/>
        <v>-0.87751778351008625</v>
      </c>
      <c r="AZ204" s="18">
        <f t="shared" si="132"/>
        <v>-8.8044733392350167</v>
      </c>
      <c r="BA204" t="str">
        <f t="shared" si="133"/>
        <v>BI-RUI-021LD</v>
      </c>
      <c r="BB204" t="str">
        <f t="shared" si="134"/>
        <v>BI-RUI-021LD</v>
      </c>
    </row>
    <row r="205" spans="1:54">
      <c r="A205" s="1">
        <v>327</v>
      </c>
      <c r="B205" t="s">
        <v>36</v>
      </c>
      <c r="C205" t="s">
        <v>64</v>
      </c>
      <c r="E205" s="3">
        <f t="shared" si="164"/>
        <v>78.987638444794442</v>
      </c>
      <c r="F205" s="3">
        <f t="shared" si="141"/>
        <v>81.458112370188701</v>
      </c>
      <c r="G205" s="3">
        <f t="shared" si="142"/>
        <v>75.802046568067396</v>
      </c>
      <c r="H205" s="5">
        <v>79.841229509882652</v>
      </c>
      <c r="I205" s="5">
        <v>79.517161498435073</v>
      </c>
      <c r="J205" s="5">
        <v>76.484021995950243</v>
      </c>
      <c r="K205" s="5">
        <v>77.642298527589759</v>
      </c>
      <c r="L205" s="5">
        <v>82.321598772869592</v>
      </c>
      <c r="M205" s="5">
        <v>74.634378309005015</v>
      </c>
      <c r="N205" s="5">
        <v>78.785769670450151</v>
      </c>
      <c r="O205" s="5">
        <v>85.401040862863354</v>
      </c>
      <c r="P205" s="5">
        <v>56.576357476584718</v>
      </c>
      <c r="Q205" s="5">
        <v>79.98571600170537</v>
      </c>
      <c r="R205" s="5">
        <v>77.907236126761148</v>
      </c>
      <c r="S205" s="5">
        <v>78.111658422852656</v>
      </c>
      <c r="T205" s="5">
        <v>77.55174238478341</v>
      </c>
      <c r="U205" s="5">
        <v>80.575534322043183</v>
      </c>
      <c r="V205" s="5">
        <v>74.693175216140702</v>
      </c>
      <c r="W205" s="5">
        <v>79.59480599875512</v>
      </c>
      <c r="X205" s="5">
        <v>81.593075892059886</v>
      </c>
      <c r="Y205" s="5">
        <v>77.227188551188391</v>
      </c>
      <c r="Z205" s="5">
        <v>78.845152066723301</v>
      </c>
      <c r="AA205" s="5">
        <v>77.165875161141173</v>
      </c>
      <c r="AB205" s="5">
        <v>76.552778744549087</v>
      </c>
      <c r="AC205" s="5">
        <f t="shared" si="165"/>
        <v>3.1855918767270452</v>
      </c>
      <c r="AD205" s="5">
        <f t="shared" si="166"/>
        <v>-2.4704739253942591</v>
      </c>
      <c r="AE205" s="5">
        <f t="shared" si="163"/>
        <v>5.6560658021213044</v>
      </c>
      <c r="AF205" s="3">
        <f t="shared" si="149"/>
        <v>3.3572075139324085</v>
      </c>
      <c r="AG205" s="3">
        <f t="shared" si="150"/>
        <v>3.0079202185847436</v>
      </c>
      <c r="AH205" s="3">
        <f t="shared" si="151"/>
        <v>22.209412193865433</v>
      </c>
      <c r="AI205" s="3">
        <f t="shared" si="152"/>
        <v>1.8740575788527138</v>
      </c>
      <c r="AJ205" s="3">
        <f t="shared" si="153"/>
        <v>2.8585671686427077</v>
      </c>
      <c r="AK205" s="3">
        <f t="shared" si="154"/>
        <v>2.3676174475667295</v>
      </c>
      <c r="AL205" s="3">
        <f t="shared" si="155"/>
        <v>2.292373322174214</v>
      </c>
      <c r="AM205" s="18">
        <f t="shared" si="156"/>
        <v>0.32406801144757935</v>
      </c>
      <c r="AN205" s="3">
        <f t="shared" si="157"/>
        <v>3.0331395024848291</v>
      </c>
      <c r="AO205" s="3">
        <f t="shared" si="158"/>
        <v>-6.6152711924132035</v>
      </c>
      <c r="AP205" s="3">
        <f t="shared" si="159"/>
        <v>2.0784798749442217</v>
      </c>
      <c r="AQ205" s="3">
        <f t="shared" si="160"/>
        <v>-3.023791937259773</v>
      </c>
      <c r="AR205" s="3">
        <f t="shared" si="161"/>
        <v>-1.9982698933047658</v>
      </c>
      <c r="AS205" s="3">
        <f t="shared" si="162"/>
        <v>1.6792769055821282</v>
      </c>
      <c r="AT205" s="18">
        <f t="shared" si="126"/>
        <v>3.0331395024848291</v>
      </c>
      <c r="AU205" s="18">
        <f t="shared" si="127"/>
        <v>7.6872204638645769</v>
      </c>
      <c r="AV205" s="18">
        <f t="shared" si="128"/>
        <v>28.824683386278636</v>
      </c>
      <c r="AW205" s="18">
        <f t="shared" si="129"/>
        <v>-0.20442229609150786</v>
      </c>
      <c r="AX205" s="18">
        <f t="shared" si="130"/>
        <v>5.8823591059024807</v>
      </c>
      <c r="AY205" s="18">
        <f t="shared" si="131"/>
        <v>4.3658873408714953</v>
      </c>
      <c r="AZ205" s="18">
        <f t="shared" si="132"/>
        <v>0.6130964165920858</v>
      </c>
      <c r="BA205" t="str">
        <f t="shared" si="133"/>
        <v/>
      </c>
      <c r="BB205" t="str">
        <f t="shared" si="134"/>
        <v>BI-RUI-021LD</v>
      </c>
    </row>
    <row r="206" spans="1:54">
      <c r="A206" s="1">
        <v>78</v>
      </c>
      <c r="B206" t="s">
        <v>37</v>
      </c>
      <c r="C206" t="s">
        <v>64</v>
      </c>
      <c r="E206" s="3">
        <f t="shared" si="164"/>
        <v>79.20197681848633</v>
      </c>
      <c r="F206" s="3">
        <f t="shared" si="141"/>
        <v>83.05720299076269</v>
      </c>
      <c r="G206" s="3">
        <f t="shared" si="142"/>
        <v>77.691289387709958</v>
      </c>
      <c r="H206" s="5">
        <v>80.688972939721296</v>
      </c>
      <c r="I206" s="5">
        <v>82.828621051946968</v>
      </c>
      <c r="J206" s="5">
        <v>74.583879211797651</v>
      </c>
      <c r="K206" s="5">
        <v>78.086505429101166</v>
      </c>
      <c r="L206" s="5">
        <v>69.375833904439176</v>
      </c>
      <c r="M206" s="5">
        <v>78.621210952608806</v>
      </c>
      <c r="N206" s="5">
        <v>75.050939355544003</v>
      </c>
      <c r="O206" s="5">
        <v>83.127276068728406</v>
      </c>
      <c r="P206" s="5">
        <v>79.170010170471471</v>
      </c>
      <c r="Q206" s="5">
        <v>80.866214419203502</v>
      </c>
      <c r="R206" s="5">
        <v>86.22351093058009</v>
      </c>
      <c r="S206" s="5">
        <v>74.609989746474554</v>
      </c>
      <c r="T206" s="5">
        <v>81.752109764267573</v>
      </c>
      <c r="U206" s="5">
        <v>84.642714484227497</v>
      </c>
      <c r="V206" s="5">
        <v>79.334596493210739</v>
      </c>
      <c r="W206" s="5">
        <v>75.798230255951481</v>
      </c>
      <c r="X206" s="5">
        <v>82.479653770749138</v>
      </c>
      <c r="Y206" s="5">
        <v>74.595228604974665</v>
      </c>
      <c r="Z206" s="5">
        <v>77.721286207972881</v>
      </c>
      <c r="AA206" s="5">
        <v>80.859735034736602</v>
      </c>
      <c r="AB206" s="5">
        <v>79.22824126393364</v>
      </c>
      <c r="AC206" s="5">
        <f t="shared" si="165"/>
        <v>1.5106874307763718</v>
      </c>
      <c r="AD206" s="5">
        <f t="shared" si="166"/>
        <v>-3.8552261722763603</v>
      </c>
      <c r="AE206" s="5">
        <f t="shared" si="163"/>
        <v>5.3659136030527321</v>
      </c>
      <c r="AF206" s="3">
        <f t="shared" si="149"/>
        <v>6.105093727923645</v>
      </c>
      <c r="AG206" s="3">
        <f t="shared" si="150"/>
        <v>-0.53470552350763967</v>
      </c>
      <c r="AH206" s="3">
        <f t="shared" si="151"/>
        <v>-4.1190708149274684</v>
      </c>
      <c r="AI206" s="3">
        <f t="shared" si="152"/>
        <v>6.2562246727289477</v>
      </c>
      <c r="AJ206" s="3">
        <f t="shared" si="153"/>
        <v>2.4175132710568334</v>
      </c>
      <c r="AK206" s="3">
        <f t="shared" si="154"/>
        <v>1.203001650976816</v>
      </c>
      <c r="AL206" s="3">
        <f t="shared" si="155"/>
        <v>-1.5069550559607592</v>
      </c>
      <c r="AM206" s="18">
        <f t="shared" si="156"/>
        <v>-2.1396481122256716</v>
      </c>
      <c r="AN206" s="3">
        <f t="shared" si="157"/>
        <v>8.2447418401493167</v>
      </c>
      <c r="AO206" s="3">
        <f t="shared" si="158"/>
        <v>-8.0763367131844035</v>
      </c>
      <c r="AP206" s="3">
        <f t="shared" si="159"/>
        <v>-5.3572965113765889</v>
      </c>
      <c r="AQ206" s="3">
        <f t="shared" si="160"/>
        <v>-2.8906047199599243</v>
      </c>
      <c r="AR206" s="3">
        <f t="shared" si="161"/>
        <v>-6.6814235147976575</v>
      </c>
      <c r="AS206" s="3">
        <f t="shared" si="162"/>
        <v>-3.1384488267637209</v>
      </c>
      <c r="AT206" s="18">
        <f t="shared" si="126"/>
        <v>8.2447418401493167</v>
      </c>
      <c r="AU206" s="18">
        <f t="shared" si="127"/>
        <v>-9.2453770481696296</v>
      </c>
      <c r="AV206" s="18">
        <f t="shared" si="128"/>
        <v>3.9572658982569351</v>
      </c>
      <c r="AW206" s="18">
        <f t="shared" si="129"/>
        <v>11.613521184105537</v>
      </c>
      <c r="AX206" s="18">
        <f t="shared" si="130"/>
        <v>5.3081179910167577</v>
      </c>
      <c r="AY206" s="18">
        <f t="shared" si="131"/>
        <v>7.8844251657744735</v>
      </c>
      <c r="AZ206" s="18">
        <f t="shared" si="132"/>
        <v>1.6314937708029618</v>
      </c>
      <c r="BA206" t="str">
        <f t="shared" si="133"/>
        <v>BI-RUI-021LD</v>
      </c>
      <c r="BB206" t="str">
        <f t="shared" si="134"/>
        <v>BI-RUI-021LD</v>
      </c>
    </row>
    <row r="207" spans="1:54">
      <c r="A207" s="1">
        <v>702</v>
      </c>
      <c r="B207" t="s">
        <v>38</v>
      </c>
      <c r="C207" t="s">
        <v>64</v>
      </c>
      <c r="E207" s="3">
        <f t="shared" si="164"/>
        <v>81.276758204612634</v>
      </c>
      <c r="F207" s="3">
        <f t="shared" si="141"/>
        <v>81.188464265309648</v>
      </c>
      <c r="G207" s="3">
        <f t="shared" si="142"/>
        <v>78.834455285117883</v>
      </c>
      <c r="H207" s="5">
        <v>76.90503210005501</v>
      </c>
      <c r="I207" s="5">
        <v>75.838058791243995</v>
      </c>
      <c r="J207" s="5">
        <v>74.505179968102482</v>
      </c>
      <c r="K207" s="5">
        <v>86.440992874408863</v>
      </c>
      <c r="L207" s="5">
        <v>75.611764594216581</v>
      </c>
      <c r="M207" s="5">
        <v>73.971981109512498</v>
      </c>
      <c r="N207" s="5">
        <v>84.06824985991905</v>
      </c>
      <c r="O207" s="5">
        <v>78.721485330949648</v>
      </c>
      <c r="P207" s="5">
        <v>71.516001012390717</v>
      </c>
      <c r="Q207" s="5">
        <v>79.661785872357086</v>
      </c>
      <c r="R207" s="5">
        <v>83.680431154665897</v>
      </c>
      <c r="S207" s="5">
        <v>78.167373660980189</v>
      </c>
      <c r="T207" s="5">
        <v>78.016527745323629</v>
      </c>
      <c r="U207" s="5">
        <v>80.781812541748593</v>
      </c>
      <c r="V207" s="5">
        <v>81.016441354110938</v>
      </c>
      <c r="W207" s="5">
        <v>71.537515221782172</v>
      </c>
      <c r="X207" s="5">
        <v>78.426606662889981</v>
      </c>
      <c r="Y207" s="5">
        <v>82.621176580033591</v>
      </c>
      <c r="Z207" s="5">
        <v>73.853290803076433</v>
      </c>
      <c r="AA207" s="5">
        <v>85.420433825897476</v>
      </c>
      <c r="AB207" s="5">
        <v>79.6884274707852</v>
      </c>
      <c r="AC207" s="5">
        <f t="shared" si="165"/>
        <v>2.4423029194947503</v>
      </c>
      <c r="AD207" s="5">
        <f t="shared" si="166"/>
        <v>8.8293939302985791E-2</v>
      </c>
      <c r="AE207" s="5">
        <f t="shared" si="163"/>
        <v>2.3540089801917645</v>
      </c>
      <c r="AF207" s="3">
        <f t="shared" si="149"/>
        <v>2.3998521319525281</v>
      </c>
      <c r="AG207" s="3">
        <f t="shared" si="150"/>
        <v>12.469011764896365</v>
      </c>
      <c r="AH207" s="3">
        <f t="shared" si="151"/>
        <v>12.552248847528332</v>
      </c>
      <c r="AI207" s="3">
        <f t="shared" si="152"/>
        <v>1.4944122113768969</v>
      </c>
      <c r="AJ207" s="3">
        <f t="shared" si="153"/>
        <v>-2.9999136087873097</v>
      </c>
      <c r="AK207" s="3">
        <f t="shared" si="154"/>
        <v>-11.083661358251419</v>
      </c>
      <c r="AL207" s="3">
        <f t="shared" si="155"/>
        <v>-5.8351366677087668</v>
      </c>
      <c r="AM207" s="18">
        <f t="shared" si="156"/>
        <v>1.0669733088110149</v>
      </c>
      <c r="AN207" s="3">
        <f t="shared" si="157"/>
        <v>1.3328788231415132</v>
      </c>
      <c r="AO207" s="3">
        <f t="shared" si="158"/>
        <v>5.3467645289694019</v>
      </c>
      <c r="AP207" s="3">
        <f t="shared" si="159"/>
        <v>-4.0186452823088104</v>
      </c>
      <c r="AQ207" s="3">
        <f t="shared" si="160"/>
        <v>-2.7652847964249645</v>
      </c>
      <c r="AR207" s="3">
        <f t="shared" si="161"/>
        <v>-6.8890914411078086</v>
      </c>
      <c r="AS207" s="3">
        <f t="shared" si="162"/>
        <v>-11.567143022821043</v>
      </c>
      <c r="AT207" s="18">
        <f t="shared" si="126"/>
        <v>1.3328788231415132</v>
      </c>
      <c r="AU207" s="18">
        <f t="shared" si="127"/>
        <v>1.6397834847040826</v>
      </c>
      <c r="AV207" s="18">
        <f t="shared" si="128"/>
        <v>7.2054843185589306</v>
      </c>
      <c r="AW207" s="18">
        <f t="shared" si="129"/>
        <v>5.5130574936857073</v>
      </c>
      <c r="AX207" s="18">
        <f t="shared" si="130"/>
        <v>-0.23462881236234523</v>
      </c>
      <c r="AY207" s="18">
        <f t="shared" si="131"/>
        <v>-4.1945699171436104</v>
      </c>
      <c r="AZ207" s="18">
        <f t="shared" si="132"/>
        <v>5.7320063551122757</v>
      </c>
      <c r="BA207" t="str">
        <f t="shared" si="133"/>
        <v>BI-RUI-021LD</v>
      </c>
      <c r="BB207" t="str">
        <f t="shared" si="134"/>
        <v>BI-RUI-021LD</v>
      </c>
    </row>
    <row r="208" spans="1:54">
      <c r="A208" s="1">
        <v>640</v>
      </c>
      <c r="B208" t="s">
        <v>39</v>
      </c>
      <c r="C208" t="s">
        <v>64</v>
      </c>
      <c r="E208" s="3">
        <f t="shared" si="164"/>
        <v>78.44993958291019</v>
      </c>
      <c r="F208" s="3">
        <f t="shared" si="141"/>
        <v>83.164048929358614</v>
      </c>
      <c r="G208" s="3">
        <f t="shared" si="142"/>
        <v>82.976385227722261</v>
      </c>
      <c r="H208" s="5">
        <v>79.751390502143408</v>
      </c>
      <c r="I208" s="5">
        <v>71.729950076885785</v>
      </c>
      <c r="J208" s="5">
        <v>67.067737713996337</v>
      </c>
      <c r="K208" s="5">
        <v>79.604678702111457</v>
      </c>
      <c r="L208" s="5">
        <v>78.606053716164482</v>
      </c>
      <c r="M208" s="5">
        <v>76.689498223326225</v>
      </c>
      <c r="N208" s="5">
        <v>81.035897921200558</v>
      </c>
      <c r="O208" s="5">
        <v>72.666685388490095</v>
      </c>
      <c r="P208" s="5">
        <v>82.295925220916203</v>
      </c>
      <c r="Q208" s="5">
        <v>80.345389504117946</v>
      </c>
      <c r="R208" s="5">
        <v>83.14826488671018</v>
      </c>
      <c r="S208" s="5">
        <v>80.212725564970171</v>
      </c>
      <c r="T208" s="5">
        <v>77.140485076627655</v>
      </c>
      <c r="U208" s="5">
        <v>81.155403708898262</v>
      </c>
      <c r="V208" s="5">
        <v>81.477570656305303</v>
      </c>
      <c r="W208" s="5">
        <v>70.524322216916772</v>
      </c>
      <c r="X208" s="5">
        <v>89.99272273426952</v>
      </c>
      <c r="Y208" s="5">
        <v>84.672287937374023</v>
      </c>
      <c r="Z208" s="5">
        <v>67.695303765048067</v>
      </c>
      <c r="AA208" s="5">
        <v>69.672537182834773</v>
      </c>
      <c r="AB208" s="5">
        <v>87.985839642744267</v>
      </c>
      <c r="AC208" s="5">
        <f t="shared" si="165"/>
        <v>-4.5264456448120711</v>
      </c>
      <c r="AD208" s="5">
        <f t="shared" si="166"/>
        <v>-4.7141093464484243</v>
      </c>
      <c r="AE208" s="5">
        <f t="shared" si="163"/>
        <v>0.18766370163635315</v>
      </c>
      <c r="AF208" s="3">
        <f t="shared" si="149"/>
        <v>12.683652788147072</v>
      </c>
      <c r="AG208" s="3">
        <f t="shared" si="150"/>
        <v>2.9151804787852313</v>
      </c>
      <c r="AH208" s="3">
        <f t="shared" si="151"/>
        <v>-1.2600272997156452</v>
      </c>
      <c r="AI208" s="3">
        <f t="shared" si="152"/>
        <v>0.13266393914777552</v>
      </c>
      <c r="AJ208" s="3">
        <f t="shared" si="153"/>
        <v>-4.3370855796776482</v>
      </c>
      <c r="AK208" s="3">
        <f t="shared" si="154"/>
        <v>-14.14796572045725</v>
      </c>
      <c r="AL208" s="3">
        <f t="shared" si="155"/>
        <v>-20.2905358776962</v>
      </c>
      <c r="AM208" s="18">
        <f t="shared" si="156"/>
        <v>8.021440425257623</v>
      </c>
      <c r="AN208" s="3">
        <f t="shared" si="157"/>
        <v>4.6622123628894485</v>
      </c>
      <c r="AO208" s="3">
        <f t="shared" si="158"/>
        <v>8.3692125327104634</v>
      </c>
      <c r="AP208" s="3">
        <f t="shared" si="159"/>
        <v>-2.8028753825922337</v>
      </c>
      <c r="AQ208" s="3">
        <f t="shared" si="160"/>
        <v>-4.0149186322706072</v>
      </c>
      <c r="AR208" s="3">
        <f t="shared" si="161"/>
        <v>-19.468400517352748</v>
      </c>
      <c r="AS208" s="3">
        <f t="shared" si="162"/>
        <v>-1.9772334177867066</v>
      </c>
      <c r="AT208" s="18">
        <f t="shared" si="126"/>
        <v>4.6622123628894485</v>
      </c>
      <c r="AU208" s="18">
        <f t="shared" si="127"/>
        <v>1.9165554928382562</v>
      </c>
      <c r="AV208" s="18">
        <f t="shared" si="128"/>
        <v>-9.6292398324261086</v>
      </c>
      <c r="AW208" s="18">
        <f t="shared" si="129"/>
        <v>2.9355393217400092</v>
      </c>
      <c r="AX208" s="18">
        <f t="shared" si="130"/>
        <v>-0.32216694740704099</v>
      </c>
      <c r="AY208" s="18">
        <f t="shared" si="131"/>
        <v>5.3204347968954977</v>
      </c>
      <c r="AZ208" s="18">
        <f t="shared" si="132"/>
        <v>-18.313302459909494</v>
      </c>
      <c r="BA208" t="str">
        <f t="shared" si="133"/>
        <v>BI-RUI-021LD</v>
      </c>
      <c r="BB208" t="str">
        <f t="shared" si="134"/>
        <v>BI-RUI-021LD</v>
      </c>
    </row>
    <row r="209" spans="1:54">
      <c r="A209" s="1">
        <v>579</v>
      </c>
      <c r="B209" t="s">
        <v>40</v>
      </c>
      <c r="C209" t="s">
        <v>64</v>
      </c>
      <c r="E209" s="3">
        <f t="shared" si="164"/>
        <v>76.804229712888869</v>
      </c>
      <c r="F209" s="3">
        <f t="shared" si="141"/>
        <v>76.826429347459865</v>
      </c>
      <c r="G209" s="3">
        <f t="shared" si="142"/>
        <v>76.740076917351487</v>
      </c>
      <c r="H209" s="5">
        <v>78.635787842727879</v>
      </c>
      <c r="I209" s="5">
        <v>71.132795662543487</v>
      </c>
      <c r="J209" s="5">
        <v>67.244162509463351</v>
      </c>
      <c r="K209" s="5">
        <v>78.295177051237928</v>
      </c>
      <c r="L209" s="5">
        <v>73.837784108037539</v>
      </c>
      <c r="M209" s="5">
        <v>67.788791521312206</v>
      </c>
      <c r="N209" s="5">
        <v>78.484784267206834</v>
      </c>
      <c r="O209" s="5">
        <v>73.785433578705693</v>
      </c>
      <c r="P209" s="5">
        <v>70.522462262977015</v>
      </c>
      <c r="Q209" s="5">
        <v>77.228748442843212</v>
      </c>
      <c r="R209" s="5">
        <v>78.704226825526078</v>
      </c>
      <c r="S209" s="5">
        <v>73.312874986538731</v>
      </c>
      <c r="T209" s="5">
        <v>76.25515700148965</v>
      </c>
      <c r="U209" s="5">
        <v>79.113003367463307</v>
      </c>
      <c r="V209" s="5">
        <v>77.186697371262653</v>
      </c>
      <c r="W209" s="5">
        <v>72.786003417838401</v>
      </c>
      <c r="X209" s="5">
        <v>80.438766356451083</v>
      </c>
      <c r="Y209" s="5">
        <v>80.402799512786359</v>
      </c>
      <c r="Z209" s="5">
        <v>70.086815395714879</v>
      </c>
      <c r="AA209" s="5">
        <v>69.840393271509484</v>
      </c>
      <c r="AB209" s="5">
        <v>80.94743484654019</v>
      </c>
      <c r="AC209" s="5">
        <f t="shared" si="165"/>
        <v>6.4152795537381735E-2</v>
      </c>
      <c r="AD209" s="5">
        <f t="shared" si="166"/>
        <v>-2.2199634570995386E-2</v>
      </c>
      <c r="AE209" s="5">
        <f t="shared" si="163"/>
        <v>8.6352430108377121E-2</v>
      </c>
      <c r="AF209" s="3">
        <f t="shared" si="149"/>
        <v>11.391625333264528</v>
      </c>
      <c r="AG209" s="3">
        <f t="shared" si="150"/>
        <v>10.506385529925723</v>
      </c>
      <c r="AH209" s="3">
        <f t="shared" si="151"/>
        <v>7.9623220042298186</v>
      </c>
      <c r="AI209" s="3">
        <f t="shared" si="152"/>
        <v>3.9158734563044817</v>
      </c>
      <c r="AJ209" s="3">
        <f t="shared" si="153"/>
        <v>-0.93154036977300336</v>
      </c>
      <c r="AK209" s="3">
        <f t="shared" si="154"/>
        <v>-7.6167960949479578</v>
      </c>
      <c r="AL209" s="3">
        <f t="shared" si="155"/>
        <v>-10.860619450825311</v>
      </c>
      <c r="AM209" s="18">
        <f t="shared" si="156"/>
        <v>7.5029921801843926</v>
      </c>
      <c r="AN209" s="3">
        <f t="shared" si="157"/>
        <v>3.8886331530801357</v>
      </c>
      <c r="AO209" s="3">
        <f t="shared" si="158"/>
        <v>4.6993506885011413</v>
      </c>
      <c r="AP209" s="3">
        <f t="shared" si="159"/>
        <v>-1.4754783826828657</v>
      </c>
      <c r="AQ209" s="3">
        <f t="shared" si="160"/>
        <v>-2.857846365973657</v>
      </c>
      <c r="AR209" s="3">
        <f t="shared" si="161"/>
        <v>-7.6527629386126819</v>
      </c>
      <c r="AS209" s="3">
        <f t="shared" si="162"/>
        <v>0.24642212420539522</v>
      </c>
      <c r="AT209" s="18">
        <f t="shared" si="126"/>
        <v>3.8886331530801357</v>
      </c>
      <c r="AU209" s="18">
        <f t="shared" si="127"/>
        <v>6.0489925867253334</v>
      </c>
      <c r="AV209" s="18">
        <f t="shared" si="128"/>
        <v>3.2629713157286773</v>
      </c>
      <c r="AW209" s="18">
        <f t="shared" si="129"/>
        <v>5.3913518389873474</v>
      </c>
      <c r="AX209" s="18">
        <f t="shared" si="130"/>
        <v>1.9263059962006537</v>
      </c>
      <c r="AY209" s="18">
        <f t="shared" si="131"/>
        <v>3.5966843664724024E-2</v>
      </c>
      <c r="AZ209" s="18">
        <f t="shared" si="132"/>
        <v>-11.107041575030706</v>
      </c>
      <c r="BA209" t="str">
        <f t="shared" si="133"/>
        <v>BI-RUI-021LD</v>
      </c>
      <c r="BB209" t="str">
        <f t="shared" si="134"/>
        <v>BI-RUI-021LD</v>
      </c>
    </row>
    <row r="210" spans="1:54" s="12" customFormat="1" ht="15.75" thickBot="1">
      <c r="A210" s="1">
        <v>141</v>
      </c>
      <c r="B210" s="12" t="s">
        <v>41</v>
      </c>
      <c r="C210" s="12" t="s">
        <v>64</v>
      </c>
      <c r="D210"/>
      <c r="E210" s="3">
        <f t="shared" si="164"/>
        <v>75.719773223139811</v>
      </c>
      <c r="F210" s="3">
        <f t="shared" si="141"/>
        <v>82.082542805663579</v>
      </c>
      <c r="G210" s="3">
        <f t="shared" si="142"/>
        <v>76.949212825599204</v>
      </c>
      <c r="H210" s="5">
        <v>75.090609899636846</v>
      </c>
      <c r="I210" s="5">
        <v>74.89465877866985</v>
      </c>
      <c r="J210" s="5">
        <v>69.246587744173752</v>
      </c>
      <c r="K210" s="5">
        <v>74.127637674995128</v>
      </c>
      <c r="L210" s="5">
        <v>75.743620834461311</v>
      </c>
      <c r="M210" s="5">
        <v>70.847023786955148</v>
      </c>
      <c r="N210" s="5">
        <v>74.053186021381109</v>
      </c>
      <c r="O210" s="5">
        <v>75.292392871379491</v>
      </c>
      <c r="P210" s="5">
        <v>71.860131615656613</v>
      </c>
      <c r="Q210" s="5">
        <v>74.394864673685532</v>
      </c>
      <c r="R210" s="5">
        <v>78.22784785470725</v>
      </c>
      <c r="S210" s="5">
        <v>76.272814663553334</v>
      </c>
      <c r="T210" s="5">
        <v>74.94425564700289</v>
      </c>
      <c r="U210" s="5">
        <v>83.21460421502708</v>
      </c>
      <c r="V210" s="5">
        <v>79.603690183687647</v>
      </c>
      <c r="W210" s="5">
        <v>80.032911490476948</v>
      </c>
      <c r="X210" s="5">
        <v>88.585632107956712</v>
      </c>
      <c r="Y210" s="5">
        <v>81.039655743753798</v>
      </c>
      <c r="Z210" s="5">
        <v>72.59729012222769</v>
      </c>
      <c r="AA210" s="5">
        <v>74.817749233969678</v>
      </c>
      <c r="AB210" s="5">
        <v>77.000722344073338</v>
      </c>
      <c r="AC210" s="5">
        <f>E210-G210</f>
        <v>-1.2294396024593937</v>
      </c>
      <c r="AD210" s="5">
        <f>E210-F210</f>
        <v>-6.362769582523768</v>
      </c>
      <c r="AE210" s="5">
        <f t="shared" si="163"/>
        <v>5.1333299800643744</v>
      </c>
      <c r="AF210" s="3">
        <f t="shared" si="149"/>
        <v>5.8440221554630938</v>
      </c>
      <c r="AG210" s="3">
        <f t="shared" si="150"/>
        <v>3.28061388803998</v>
      </c>
      <c r="AH210" s="3">
        <f t="shared" si="151"/>
        <v>2.1930544057244958</v>
      </c>
      <c r="AI210" s="3">
        <f t="shared" si="152"/>
        <v>-1.8779499898678012</v>
      </c>
      <c r="AJ210" s="3">
        <f t="shared" si="153"/>
        <v>-4.6594345366847563</v>
      </c>
      <c r="AK210" s="3">
        <f t="shared" si="154"/>
        <v>-1.0067442532768496</v>
      </c>
      <c r="AL210" s="3">
        <f t="shared" si="155"/>
        <v>-4.4034322218456481</v>
      </c>
      <c r="AM210" s="18">
        <f t="shared" si="156"/>
        <v>0.19595112096699552</v>
      </c>
      <c r="AN210" s="3">
        <f t="shared" si="157"/>
        <v>5.6480710344960983</v>
      </c>
      <c r="AO210" s="3">
        <f t="shared" si="158"/>
        <v>-1.2392068499983822</v>
      </c>
      <c r="AP210" s="3">
        <f t="shared" si="159"/>
        <v>-3.8329831810217172</v>
      </c>
      <c r="AQ210" s="3">
        <f t="shared" si="160"/>
        <v>-8.2703485680241897</v>
      </c>
      <c r="AR210" s="3">
        <f t="shared" si="161"/>
        <v>-8.5527206174797641</v>
      </c>
      <c r="AS210" s="3">
        <f t="shared" si="162"/>
        <v>-2.2204591117419881</v>
      </c>
      <c r="AT210" s="18">
        <f t="shared" si="126"/>
        <v>5.6480710344960983</v>
      </c>
      <c r="AU210" s="18">
        <f t="shared" si="127"/>
        <v>4.8965970475061624</v>
      </c>
      <c r="AV210" s="18">
        <f t="shared" si="128"/>
        <v>3.432261255722878</v>
      </c>
      <c r="AW210" s="18">
        <f t="shared" si="129"/>
        <v>1.9550331911539161</v>
      </c>
      <c r="AX210" s="18">
        <f t="shared" si="130"/>
        <v>3.6109140313394334</v>
      </c>
      <c r="AY210" s="18">
        <f t="shared" si="131"/>
        <v>7.5459763642029145</v>
      </c>
      <c r="AZ210" s="18">
        <f t="shared" si="132"/>
        <v>-2.18297311010366</v>
      </c>
      <c r="BA210" t="str">
        <f t="shared" si="133"/>
        <v>BI-RUI-021LD</v>
      </c>
      <c r="BB210" t="str">
        <f t="shared" si="134"/>
        <v>BI-RUI-021LD</v>
      </c>
    </row>
    <row r="211" spans="1:54" ht="15.75" thickBot="1">
      <c r="A211" s="21"/>
      <c r="B211" s="22" t="s">
        <v>137</v>
      </c>
      <c r="C211" s="23" t="str">
        <f>C199</f>
        <v>BI-RUI-021LD</v>
      </c>
      <c r="D211" s="23">
        <f>D199</f>
        <v>0</v>
      </c>
      <c r="E211" s="34" cm="1">
        <f t="array" ref="E211">10*LOG(AVERAGE(10^(E199:E210/10)))</f>
        <v>77.60454937922556</v>
      </c>
      <c r="F211" s="35" cm="1">
        <f t="array" ref="F211">10*LOG(AVERAGE(10^(F199:F210/10)))</f>
        <v>82.25585781302189</v>
      </c>
      <c r="G211" s="36" cm="1">
        <f t="array" ref="G211">10*LOG(AVERAGE(10^(G199:G210/10)))</f>
        <v>79.515020714893836</v>
      </c>
      <c r="H211" s="34" cm="1">
        <f t="array" ref="H211">10*LOG(AVERAGE(10^(H199:H210/10)))</f>
        <v>77.513262056456369</v>
      </c>
      <c r="I211" s="35" cm="1">
        <f t="array" ref="I211">10*LOG(AVERAGE(10^(I199:I210/10)))</f>
        <v>76.048018282093636</v>
      </c>
      <c r="J211" s="36" cm="1">
        <f t="array" ref="J211">10*LOG(AVERAGE(10^(J199:J210/10)))</f>
        <v>71.650798041697342</v>
      </c>
      <c r="K211" s="34" cm="1">
        <f t="array" ref="K211">10*LOG(AVERAGE(10^(K199:K210/10)))</f>
        <v>79.635820474745401</v>
      </c>
      <c r="L211" s="35" cm="1">
        <f t="array" ref="L211">10*LOG(AVERAGE(10^(L199:L210/10)))</f>
        <v>82.045744087986947</v>
      </c>
      <c r="M211" s="36" cm="1">
        <f t="array" ref="M211">10*LOG(AVERAGE(10^(M199:M210/10)))</f>
        <v>74.990160819771944</v>
      </c>
      <c r="N211" s="34" cm="1">
        <f t="array" ref="N211">10*LOG(AVERAGE(10^(N199:N210/10)))</f>
        <v>78.126659410278762</v>
      </c>
      <c r="O211" s="35" cm="1">
        <f t="array" ref="O211">10*LOG(AVERAGE(10^(O199:O210/10)))</f>
        <v>80.029225525653345</v>
      </c>
      <c r="P211" s="36" cm="1">
        <f t="array" ref="P211">10*LOG(AVERAGE(10^(P199:P210/10)))</f>
        <v>77.164868188192528</v>
      </c>
      <c r="Q211" s="34" cm="1">
        <f t="array" ref="Q211">10*LOG(AVERAGE(10^(Q199:Q210/10)))</f>
        <v>77.532911758417754</v>
      </c>
      <c r="R211" s="35" cm="1">
        <f t="array" ref="R211">10*LOG(AVERAGE(10^(R199:R210/10)))</f>
        <v>84.057516473220261</v>
      </c>
      <c r="S211" s="36" cm="1">
        <f t="array" ref="S211">10*LOG(AVERAGE(10^(S199:S210/10)))</f>
        <v>77.744726112978313</v>
      </c>
      <c r="T211" s="34" cm="1">
        <f t="array" ref="T211">10*LOG(AVERAGE(10^(T199:T210/10)))</f>
        <v>77.62523458393683</v>
      </c>
      <c r="U211" s="35" cm="1">
        <f t="array" ref="U211">10*LOG(AVERAGE(10^(U199:U210/10)))</f>
        <v>82.555577112149535</v>
      </c>
      <c r="V211" s="36" cm="1">
        <f t="array" ref="V211">10*LOG(AVERAGE(10^(V199:V210/10)))</f>
        <v>80.788909017338497</v>
      </c>
      <c r="W211" s="34" cm="1">
        <f t="array" ref="W211">10*LOG(AVERAGE(10^(W199:W210/10)))</f>
        <v>76.273038673370351</v>
      </c>
      <c r="X211" s="35" cm="1">
        <f t="array" ref="X211">10*LOG(AVERAGE(10^(X199:X210/10)))</f>
        <v>85.796055630705553</v>
      </c>
      <c r="Y211" s="36" cm="1">
        <f t="array" ref="Y211">10*LOG(AVERAGE(10^(Y199:Y210/10)))</f>
        <v>82.039409426402898</v>
      </c>
      <c r="Z211" s="34" cm="1">
        <f t="array" ref="Z211">10*LOG(AVERAGE(10^(Z199:Z210/10)))</f>
        <v>75.181115301236133</v>
      </c>
      <c r="AA211" s="35" cm="1">
        <f t="array" ref="AA211">10*LOG(AVERAGE(10^(AA199:AA210/10)))</f>
        <v>77.864176191776295</v>
      </c>
      <c r="AB211" s="36" cm="1">
        <f t="array" ref="AB211">10*LOG(AVERAGE(10^(AB199:AB210/10)))</f>
        <v>82.752094758878684</v>
      </c>
      <c r="AC211" s="29">
        <f>E211-G211</f>
        <v>-1.9104713356682765</v>
      </c>
      <c r="AD211" s="24">
        <f>E211-F211</f>
        <v>-4.6513084337963306</v>
      </c>
      <c r="AE211" s="24">
        <f t="shared" si="163"/>
        <v>2.7408370981280541</v>
      </c>
      <c r="AF211" s="30">
        <f t="shared" si="149"/>
        <v>5.862464014759027</v>
      </c>
      <c r="AG211" s="25">
        <f t="shared" si="150"/>
        <v>4.645659654973457</v>
      </c>
      <c r="AH211" s="25">
        <f t="shared" si="151"/>
        <v>0.96179122208623369</v>
      </c>
      <c r="AI211" s="25">
        <f t="shared" si="152"/>
        <v>-0.21181435456055908</v>
      </c>
      <c r="AJ211" s="25">
        <f t="shared" si="153"/>
        <v>-3.1636744334016669</v>
      </c>
      <c r="AK211" s="25">
        <f t="shared" si="154"/>
        <v>-5.7663707530325468</v>
      </c>
      <c r="AL211" s="31">
        <f t="shared" si="155"/>
        <v>-7.5709794576425509</v>
      </c>
      <c r="AM211" s="32">
        <f t="shared" si="156"/>
        <v>1.4652437743627331</v>
      </c>
      <c r="AN211" s="27">
        <f t="shared" si="157"/>
        <v>4.3972202403962939</v>
      </c>
      <c r="AO211" s="27">
        <f t="shared" si="158"/>
        <v>-1.902566115374583</v>
      </c>
      <c r="AP211" s="27">
        <f t="shared" si="159"/>
        <v>-6.524604714802507</v>
      </c>
      <c r="AQ211" s="27">
        <f t="shared" si="160"/>
        <v>-4.9303425282127051</v>
      </c>
      <c r="AR211" s="27">
        <f t="shared" si="161"/>
        <v>-9.5230169573352015</v>
      </c>
      <c r="AS211" s="33">
        <f t="shared" si="162"/>
        <v>-2.6830608905401618</v>
      </c>
      <c r="AT211" s="27">
        <f t="shared" si="126"/>
        <v>4.3972202403962939</v>
      </c>
      <c r="AU211" s="26">
        <f t="shared" si="127"/>
        <v>7.0555832682150026</v>
      </c>
      <c r="AV211" s="26">
        <f t="shared" si="128"/>
        <v>2.8643573374608167</v>
      </c>
      <c r="AW211" s="26">
        <f t="shared" si="129"/>
        <v>6.312790360241948</v>
      </c>
      <c r="AX211" s="26">
        <f t="shared" si="130"/>
        <v>1.7666680948110383</v>
      </c>
      <c r="AY211" s="26">
        <f t="shared" si="131"/>
        <v>3.7566462043026547</v>
      </c>
      <c r="AZ211" s="28">
        <f t="shared" si="132"/>
        <v>-4.887918567102389</v>
      </c>
    </row>
    <row r="212" spans="1:54">
      <c r="A212" s="2">
        <v>203</v>
      </c>
      <c r="B212" t="s">
        <v>27</v>
      </c>
      <c r="C212" t="s">
        <v>65</v>
      </c>
      <c r="E212" s="3">
        <f>10*LOG((1/7)*(10^(H212/10)+10^(K212/10)+10^(N212/10)+10^(Q212/10)+10^(T212/10)+10^(W212/10)+10^(Z212/10)))</f>
        <v>66.917603590287257</v>
      </c>
      <c r="F212" s="3">
        <f t="shared" si="141"/>
        <v>68.78836836578725</v>
      </c>
      <c r="G212" s="3">
        <f t="shared" si="142"/>
        <v>71.051638289537891</v>
      </c>
      <c r="H212" s="5">
        <v>71.740164121802948</v>
      </c>
      <c r="I212" s="5">
        <v>65.920675173746019</v>
      </c>
      <c r="J212" s="5">
        <v>62.178539621927087</v>
      </c>
      <c r="K212" s="5">
        <v>65.379645425996557</v>
      </c>
      <c r="L212" s="5">
        <v>64.729292890947008</v>
      </c>
      <c r="M212" s="5">
        <v>58.07409995711371</v>
      </c>
      <c r="N212" s="5">
        <v>65.531572407846937</v>
      </c>
      <c r="O212" s="5">
        <v>65.290702876321788</v>
      </c>
      <c r="P212" s="5">
        <v>59.831464817896922</v>
      </c>
      <c r="Q212" s="5">
        <v>65.385621141840588</v>
      </c>
      <c r="R212" s="5">
        <v>71.492759754050994</v>
      </c>
      <c r="S212" s="5">
        <v>63.519428851424813</v>
      </c>
      <c r="T212" s="5">
        <v>64.75725655454626</v>
      </c>
      <c r="U212" s="5">
        <v>69.981034223162339</v>
      </c>
      <c r="V212" s="5">
        <v>68.528968104469627</v>
      </c>
      <c r="W212" s="5">
        <v>63.985070111686603</v>
      </c>
      <c r="X212" s="5">
        <v>71.541943821062574</v>
      </c>
      <c r="Y212" s="5">
        <v>68.910683053783671</v>
      </c>
      <c r="Z212" s="5">
        <v>65.466083962360159</v>
      </c>
      <c r="AA212" s="5">
        <v>66.411049915579213</v>
      </c>
      <c r="AB212" s="5">
        <v>78.373769656597602</v>
      </c>
      <c r="AC212" s="5">
        <f>E212-G212</f>
        <v>-4.134034699250634</v>
      </c>
      <c r="AD212" s="5">
        <f>E212-F212</f>
        <v>-1.8707647754999925</v>
      </c>
      <c r="AE212" s="5">
        <f t="shared" si="163"/>
        <v>-2.2632699237506415</v>
      </c>
      <c r="AF212" s="3">
        <f t="shared" si="149"/>
        <v>9.5616244998758617</v>
      </c>
      <c r="AG212" s="3">
        <f t="shared" si="150"/>
        <v>7.3055454688828476</v>
      </c>
      <c r="AH212" s="3">
        <f t="shared" si="151"/>
        <v>5.7001075899500151</v>
      </c>
      <c r="AI212" s="3">
        <f t="shared" si="152"/>
        <v>1.8661922904157748</v>
      </c>
      <c r="AJ212" s="3">
        <f t="shared" si="153"/>
        <v>-3.7717115499233671</v>
      </c>
      <c r="AK212" s="3">
        <f t="shared" si="154"/>
        <v>-4.925612942097068</v>
      </c>
      <c r="AL212" s="3">
        <f t="shared" si="155"/>
        <v>-12.907685694237443</v>
      </c>
      <c r="AM212" s="18">
        <f t="shared" si="156"/>
        <v>5.8194889480569287</v>
      </c>
      <c r="AN212" s="3">
        <f t="shared" si="157"/>
        <v>3.742135551818933</v>
      </c>
      <c r="AO212" s="3">
        <f t="shared" si="158"/>
        <v>0.24086953152514923</v>
      </c>
      <c r="AP212" s="3">
        <f t="shared" si="159"/>
        <v>-6.1071386122104059</v>
      </c>
      <c r="AQ212" s="3">
        <f t="shared" si="160"/>
        <v>-5.2237776686160799</v>
      </c>
      <c r="AR212" s="3">
        <f t="shared" si="161"/>
        <v>-7.5568737093759708</v>
      </c>
      <c r="AS212" s="3">
        <f t="shared" si="162"/>
        <v>-0.94496595321905374</v>
      </c>
      <c r="AT212" s="18">
        <f t="shared" si="126"/>
        <v>3.742135551818933</v>
      </c>
      <c r="AU212" s="18">
        <f t="shared" si="127"/>
        <v>6.6551929338332982</v>
      </c>
      <c r="AV212" s="18">
        <f t="shared" si="128"/>
        <v>5.4592380584248659</v>
      </c>
      <c r="AW212" s="18">
        <f t="shared" si="129"/>
        <v>7.9733309026261807</v>
      </c>
      <c r="AX212" s="18">
        <f t="shared" si="130"/>
        <v>1.4520661186927128</v>
      </c>
      <c r="AY212" s="18">
        <f t="shared" si="131"/>
        <v>2.6312607672789028</v>
      </c>
      <c r="AZ212" s="18">
        <f t="shared" si="132"/>
        <v>-11.96271974101839</v>
      </c>
      <c r="BA212" t="str">
        <f t="shared" si="133"/>
        <v>BI-RUI-022LD</v>
      </c>
      <c r="BB212" t="str">
        <f t="shared" si="134"/>
        <v>BI-RUI-022LD</v>
      </c>
    </row>
    <row r="213" spans="1:54">
      <c r="A213" s="1">
        <v>266</v>
      </c>
      <c r="B213" t="s">
        <v>30</v>
      </c>
      <c r="C213" t="s">
        <v>65</v>
      </c>
      <c r="E213" s="3">
        <f t="shared" ref="E213:E223" si="167">10*LOG((1/7)*(10^(H213/10)+10^(K213/10)+10^(N213/10)+10^(Q213/10)+10^(T213/10)+10^(W213/10)+10^(Z213/10)))</f>
        <v>65.387369483367578</v>
      </c>
      <c r="F213" s="3">
        <f t="shared" si="141"/>
        <v>67.87117280362429</v>
      </c>
      <c r="G213" s="3">
        <f t="shared" si="142"/>
        <v>65.095556178225223</v>
      </c>
      <c r="H213" s="5">
        <v>64.334718414777782</v>
      </c>
      <c r="I213" s="5">
        <v>63.056044155317458</v>
      </c>
      <c r="J213" s="5">
        <v>57.008081522034139</v>
      </c>
      <c r="K213" s="5">
        <v>64.552782158673367</v>
      </c>
      <c r="L213" s="5">
        <v>62.916340341593198</v>
      </c>
      <c r="M213" s="5">
        <v>56.448592299730791</v>
      </c>
      <c r="N213" s="5">
        <v>64.248825514861778</v>
      </c>
      <c r="O213" s="5">
        <v>64.597879043200976</v>
      </c>
      <c r="P213" s="5">
        <v>57.840602436015509</v>
      </c>
      <c r="Q213" s="5">
        <v>64.90605055141036</v>
      </c>
      <c r="R213" s="5">
        <v>70.117327957198924</v>
      </c>
      <c r="S213" s="5">
        <v>63.411220096237493</v>
      </c>
      <c r="T213" s="5">
        <v>68.944190693679161</v>
      </c>
      <c r="U213" s="5">
        <v>71.890639917714623</v>
      </c>
      <c r="V213" s="5">
        <v>66.934773001714788</v>
      </c>
      <c r="W213" s="5">
        <v>65.116313652559953</v>
      </c>
      <c r="X213" s="5">
        <v>69.390959863338011</v>
      </c>
      <c r="Y213" s="5">
        <v>69.64312049429688</v>
      </c>
      <c r="Z213" s="5">
        <v>62.529807640348807</v>
      </c>
      <c r="AA213" s="5">
        <v>62.027396160716293</v>
      </c>
      <c r="AB213" s="5">
        <v>66.753134533762065</v>
      </c>
      <c r="AC213" s="5">
        <f t="shared" ref="AC213:AC222" si="168">E213-G213</f>
        <v>0.29181330514235526</v>
      </c>
      <c r="AD213" s="5">
        <f t="shared" ref="AD213:AD222" si="169">E213-F213</f>
        <v>-2.4838033202567118</v>
      </c>
      <c r="AE213" s="5">
        <f t="shared" si="163"/>
        <v>2.7756166253990671</v>
      </c>
      <c r="AF213" s="3">
        <f t="shared" si="149"/>
        <v>7.3266368927436432</v>
      </c>
      <c r="AG213" s="3">
        <f t="shared" si="150"/>
        <v>8.1041898589425756</v>
      </c>
      <c r="AH213" s="3">
        <f t="shared" si="151"/>
        <v>6.4082230788462695</v>
      </c>
      <c r="AI213" s="3">
        <f t="shared" si="152"/>
        <v>1.4948304551728668</v>
      </c>
      <c r="AJ213" s="3">
        <f t="shared" si="153"/>
        <v>2.0094176919643729</v>
      </c>
      <c r="AK213" s="3">
        <f t="shared" si="154"/>
        <v>-4.5268068417369278</v>
      </c>
      <c r="AL213" s="3">
        <f t="shared" si="155"/>
        <v>-4.2233268934132582</v>
      </c>
      <c r="AM213" s="18">
        <f t="shared" si="156"/>
        <v>1.278674259460324</v>
      </c>
      <c r="AN213" s="3">
        <f t="shared" si="157"/>
        <v>6.0479626332833192</v>
      </c>
      <c r="AO213" s="3">
        <f t="shared" si="158"/>
        <v>-0.34905352833919778</v>
      </c>
      <c r="AP213" s="3">
        <f t="shared" si="159"/>
        <v>-5.2112774057885645</v>
      </c>
      <c r="AQ213" s="3">
        <f t="shared" si="160"/>
        <v>-2.9464492240354616</v>
      </c>
      <c r="AR213" s="3">
        <f t="shared" si="161"/>
        <v>-4.2746462107780587</v>
      </c>
      <c r="AS213" s="3">
        <f t="shared" si="162"/>
        <v>0.50241147963251365</v>
      </c>
      <c r="AT213" s="18">
        <f t="shared" ref="AT213:AT281" si="170">I213-J213</f>
        <v>6.0479626332833192</v>
      </c>
      <c r="AU213" s="18">
        <f t="shared" ref="AU213:AU281" si="171">L213-M213</f>
        <v>6.4677480418624071</v>
      </c>
      <c r="AV213" s="18">
        <f t="shared" ref="AV213:AV281" si="172">O213-P213</f>
        <v>6.7572766071854673</v>
      </c>
      <c r="AW213" s="18">
        <f t="shared" ref="AW213:AW281" si="173">R213-S213</f>
        <v>6.7061078609614313</v>
      </c>
      <c r="AX213" s="18">
        <f t="shared" ref="AX213:AX281" si="174">U213-V213</f>
        <v>4.9558669159998345</v>
      </c>
      <c r="AY213" s="18">
        <f t="shared" ref="AY213:AY281" si="175">X213-Y213</f>
        <v>-0.25216063095886909</v>
      </c>
      <c r="AZ213" s="18">
        <f t="shared" ref="AZ213:AZ281" si="176">AA213-AB213</f>
        <v>-4.7257383730457718</v>
      </c>
      <c r="BA213" t="str">
        <f t="shared" ref="BA213:BA281" si="177">IF(AB213&gt;55,IF(AL213&lt;2,C213,IF(Y213&gt;55,IF(AK213&lt;2,C213,IF(V213&gt;55,IF(AJ213&lt;2,C213,""))))))</f>
        <v>BI-RUI-022LD</v>
      </c>
      <c r="BB213" t="b">
        <f t="shared" ref="BB213:BB281" si="178">IF(AA213&gt;65,IF(AS213&lt;2,C213,IF(X213&gt;65,IF(AR213&lt;2,C213,IF(U213&gt;65,IF(AQ213&lt;2,C213,""))))))</f>
        <v>0</v>
      </c>
    </row>
    <row r="214" spans="1:54">
      <c r="A214" s="1">
        <v>454</v>
      </c>
      <c r="B214" t="s">
        <v>32</v>
      </c>
      <c r="C214" t="s">
        <v>65</v>
      </c>
      <c r="E214" s="3">
        <f t="shared" si="167"/>
        <v>64.591075221057295</v>
      </c>
      <c r="F214" s="3">
        <f t="shared" si="141"/>
        <v>69.236028623069771</v>
      </c>
      <c r="G214" s="3">
        <f t="shared" si="142"/>
        <v>65.405964016705695</v>
      </c>
      <c r="H214" s="5">
        <v>64.968903683640931</v>
      </c>
      <c r="I214" s="5">
        <v>64.078842711690328</v>
      </c>
      <c r="J214" s="5">
        <v>61.298155351104413</v>
      </c>
      <c r="K214" s="5">
        <v>64.277179644700183</v>
      </c>
      <c r="L214" s="5">
        <v>65.09031979475192</v>
      </c>
      <c r="M214" s="5">
        <v>57.333837801650198</v>
      </c>
      <c r="N214" s="5">
        <v>65.46172584278402</v>
      </c>
      <c r="O214" s="5">
        <v>66.464643294907745</v>
      </c>
      <c r="P214" s="5">
        <v>59.055456370984572</v>
      </c>
      <c r="Q214" s="5">
        <v>64.398276818543579</v>
      </c>
      <c r="R214" s="5">
        <v>71.327744022326925</v>
      </c>
      <c r="S214" s="5">
        <v>64.512970242052432</v>
      </c>
      <c r="T214" s="5">
        <v>65.794056294320484</v>
      </c>
      <c r="U214" s="5">
        <v>72.072977351792446</v>
      </c>
      <c r="V214" s="5">
        <v>67.291950191963082</v>
      </c>
      <c r="W214" s="5">
        <v>64.143302362363201</v>
      </c>
      <c r="X214" s="5">
        <v>70.91102563735204</v>
      </c>
      <c r="Y214" s="5">
        <v>68.683096224698673</v>
      </c>
      <c r="Z214" s="5">
        <v>62.21843445269397</v>
      </c>
      <c r="AA214" s="5">
        <v>68.104806092042864</v>
      </c>
      <c r="AB214" s="5">
        <v>67.809854792640735</v>
      </c>
      <c r="AC214" s="5">
        <f t="shared" si="168"/>
        <v>-0.81488879564840033</v>
      </c>
      <c r="AD214" s="5">
        <f t="shared" si="169"/>
        <v>-4.6449534020124759</v>
      </c>
      <c r="AE214" s="5">
        <f t="shared" si="163"/>
        <v>3.8300646063640755</v>
      </c>
      <c r="AF214" s="3">
        <f t="shared" si="149"/>
        <v>3.6707483325365189</v>
      </c>
      <c r="AG214" s="3">
        <f t="shared" si="150"/>
        <v>6.9433418430499856</v>
      </c>
      <c r="AH214" s="3">
        <f t="shared" si="151"/>
        <v>6.4062694717994475</v>
      </c>
      <c r="AI214" s="3">
        <f t="shared" si="152"/>
        <v>-0.1146934235088537</v>
      </c>
      <c r="AJ214" s="3">
        <f t="shared" si="153"/>
        <v>-1.4978938976425979</v>
      </c>
      <c r="AK214" s="3">
        <f t="shared" si="154"/>
        <v>-4.5397938623354719</v>
      </c>
      <c r="AL214" s="3">
        <f t="shared" si="155"/>
        <v>-5.5914203399467652</v>
      </c>
      <c r="AM214" s="18">
        <f t="shared" si="156"/>
        <v>0.89006097195060363</v>
      </c>
      <c r="AN214" s="3">
        <f t="shared" si="157"/>
        <v>2.7806873605859153</v>
      </c>
      <c r="AO214" s="3">
        <f t="shared" si="158"/>
        <v>-1.0029174521237252</v>
      </c>
      <c r="AP214" s="3">
        <f t="shared" si="159"/>
        <v>-6.9294672037833465</v>
      </c>
      <c r="AQ214" s="3">
        <f t="shared" si="160"/>
        <v>-6.2789210574719618</v>
      </c>
      <c r="AR214" s="3">
        <f t="shared" si="161"/>
        <v>-6.767723274988839</v>
      </c>
      <c r="AS214" s="3">
        <f t="shared" si="162"/>
        <v>-5.8863716393488943</v>
      </c>
      <c r="AT214" s="18">
        <f t="shared" si="170"/>
        <v>2.7806873605859153</v>
      </c>
      <c r="AU214" s="18">
        <f t="shared" si="171"/>
        <v>7.7564819931017226</v>
      </c>
      <c r="AV214" s="18">
        <f t="shared" si="172"/>
        <v>7.4091869239231727</v>
      </c>
      <c r="AW214" s="18">
        <f t="shared" si="173"/>
        <v>6.8147737802744928</v>
      </c>
      <c r="AX214" s="18">
        <f t="shared" si="174"/>
        <v>4.7810271598293639</v>
      </c>
      <c r="AY214" s="18">
        <f t="shared" si="175"/>
        <v>2.2279294126533671</v>
      </c>
      <c r="AZ214" s="18">
        <f t="shared" si="176"/>
        <v>0.29495129940212905</v>
      </c>
      <c r="BA214" t="str">
        <f t="shared" si="177"/>
        <v>BI-RUI-022LD</v>
      </c>
      <c r="BB214" t="str">
        <f t="shared" si="178"/>
        <v>BI-RUI-022LD</v>
      </c>
    </row>
    <row r="215" spans="1:54">
      <c r="A215" s="1">
        <v>16</v>
      </c>
      <c r="B215" t="s">
        <v>33</v>
      </c>
      <c r="C215" t="s">
        <v>65</v>
      </c>
      <c r="E215" s="3">
        <f t="shared" si="167"/>
        <v>67.041370452961942</v>
      </c>
      <c r="F215" s="3">
        <f t="shared" si="141"/>
        <v>73.307128402292406</v>
      </c>
      <c r="G215" s="3">
        <f t="shared" si="142"/>
        <v>67.707424906973131</v>
      </c>
      <c r="H215" s="5">
        <v>64.795804552741401</v>
      </c>
      <c r="I215" s="5">
        <v>63.71714398101598</v>
      </c>
      <c r="J215" s="5">
        <v>55.79572261474005</v>
      </c>
      <c r="K215" s="5">
        <v>66.515353919009726</v>
      </c>
      <c r="L215" s="5">
        <v>77.474562074983197</v>
      </c>
      <c r="M215" s="5">
        <v>69.685208515089201</v>
      </c>
      <c r="N215" s="5">
        <v>67.525630095483919</v>
      </c>
      <c r="O215" s="5">
        <v>65.943049082420529</v>
      </c>
      <c r="P215" s="5">
        <v>67.797596229952163</v>
      </c>
      <c r="Q215" s="5">
        <v>64.481783882569403</v>
      </c>
      <c r="R215" s="5">
        <v>73.928398163047135</v>
      </c>
      <c r="S215" s="5">
        <v>62.830911303797883</v>
      </c>
      <c r="T215" s="5">
        <v>64.581366619620695</v>
      </c>
      <c r="U215" s="5">
        <v>71.244585028168018</v>
      </c>
      <c r="V215" s="5">
        <v>67.970873693654809</v>
      </c>
      <c r="W215" s="5">
        <v>71.385532033462681</v>
      </c>
      <c r="X215" s="5">
        <v>76.74351349958971</v>
      </c>
      <c r="Y215" s="5">
        <v>69.469457728924382</v>
      </c>
      <c r="Z215" s="5">
        <v>64.512194632444704</v>
      </c>
      <c r="AA215" s="5">
        <v>63.880184316340213</v>
      </c>
      <c r="AB215" s="5">
        <v>69.31975053237754</v>
      </c>
      <c r="AC215" s="5">
        <f t="shared" si="168"/>
        <v>-0.66605445401118857</v>
      </c>
      <c r="AD215" s="5">
        <f t="shared" si="169"/>
        <v>-6.2657579493304638</v>
      </c>
      <c r="AE215" s="5">
        <f t="shared" si="163"/>
        <v>5.5997034953192752</v>
      </c>
      <c r="AF215" s="3">
        <f t="shared" si="149"/>
        <v>9.000081938001351</v>
      </c>
      <c r="AG215" s="3">
        <f t="shared" si="150"/>
        <v>-3.1698545960794746</v>
      </c>
      <c r="AH215" s="3">
        <f t="shared" si="151"/>
        <v>-0.27196613446824358</v>
      </c>
      <c r="AI215" s="3">
        <f t="shared" si="152"/>
        <v>1.6508725787715193</v>
      </c>
      <c r="AJ215" s="3">
        <f t="shared" si="153"/>
        <v>-3.389507074034114</v>
      </c>
      <c r="AK215" s="3">
        <f t="shared" si="154"/>
        <v>1.9160743045382986</v>
      </c>
      <c r="AL215" s="3">
        <f t="shared" si="155"/>
        <v>-4.8075558999328365</v>
      </c>
      <c r="AM215" s="18">
        <f t="shared" si="156"/>
        <v>1.0786605717254218</v>
      </c>
      <c r="AN215" s="3">
        <f t="shared" si="157"/>
        <v>7.9214213662759292</v>
      </c>
      <c r="AO215" s="3">
        <f t="shared" si="158"/>
        <v>1.5825810130633897</v>
      </c>
      <c r="AP215" s="3">
        <f t="shared" si="159"/>
        <v>-9.446614280477732</v>
      </c>
      <c r="AQ215" s="3">
        <f t="shared" si="160"/>
        <v>-6.6632184085473227</v>
      </c>
      <c r="AR215" s="3">
        <f t="shared" si="161"/>
        <v>-5.3579814661270291</v>
      </c>
      <c r="AS215" s="3">
        <f t="shared" si="162"/>
        <v>0.63201031610449121</v>
      </c>
      <c r="AT215" s="18">
        <f t="shared" si="170"/>
        <v>7.9214213662759292</v>
      </c>
      <c r="AU215" s="18">
        <f t="shared" si="171"/>
        <v>7.7893535598939962</v>
      </c>
      <c r="AV215" s="18">
        <f t="shared" si="172"/>
        <v>-1.8545471475316333</v>
      </c>
      <c r="AW215" s="18">
        <f t="shared" si="173"/>
        <v>11.097486859249251</v>
      </c>
      <c r="AX215" s="18">
        <f t="shared" si="174"/>
        <v>3.2737113345132087</v>
      </c>
      <c r="AY215" s="18">
        <f t="shared" si="175"/>
        <v>7.2740557706653277</v>
      </c>
      <c r="AZ215" s="18">
        <f t="shared" si="176"/>
        <v>-5.4395662160373277</v>
      </c>
      <c r="BA215" t="str">
        <f t="shared" si="177"/>
        <v>BI-RUI-022LD</v>
      </c>
      <c r="BB215" t="b">
        <f t="shared" si="178"/>
        <v>0</v>
      </c>
    </row>
    <row r="216" spans="1:54">
      <c r="A216" s="1">
        <v>517</v>
      </c>
      <c r="B216" t="s">
        <v>34</v>
      </c>
      <c r="C216" t="s">
        <v>65</v>
      </c>
      <c r="E216" s="3">
        <f t="shared" si="167"/>
        <v>65.682273552016298</v>
      </c>
      <c r="F216" s="3">
        <f t="shared" si="141"/>
        <v>70.645863390620519</v>
      </c>
      <c r="G216" s="3">
        <f t="shared" si="142"/>
        <v>66.982402571593866</v>
      </c>
      <c r="H216" s="5">
        <v>64.149163384586075</v>
      </c>
      <c r="I216" s="5">
        <v>63.846079463525712</v>
      </c>
      <c r="J216" s="5">
        <v>60.540111252170547</v>
      </c>
      <c r="K216" s="5">
        <v>66.157646609357215</v>
      </c>
      <c r="L216" s="5">
        <v>63.783760356943567</v>
      </c>
      <c r="M216" s="5">
        <v>57.279926891297677</v>
      </c>
      <c r="N216" s="5">
        <v>64.90271871828817</v>
      </c>
      <c r="O216" s="5">
        <v>65.55125086252643</v>
      </c>
      <c r="P216" s="5">
        <v>57.426284060075552</v>
      </c>
      <c r="Q216" s="5">
        <v>64.747313830069643</v>
      </c>
      <c r="R216" s="5">
        <v>75.042369920723516</v>
      </c>
      <c r="S216" s="5">
        <v>63.784160973382001</v>
      </c>
      <c r="T216" s="5">
        <v>66.578222808468055</v>
      </c>
      <c r="U216" s="5">
        <v>72.326882072653007</v>
      </c>
      <c r="V216" s="5">
        <v>68.714251512367468</v>
      </c>
      <c r="W216" s="5">
        <v>67.612819107540759</v>
      </c>
      <c r="X216" s="5">
        <v>73.342250550374658</v>
      </c>
      <c r="Y216" s="5">
        <v>71.423602364130403</v>
      </c>
      <c r="Z216" s="5">
        <v>64.438004522998995</v>
      </c>
      <c r="AA216" s="5">
        <v>63.444195611562087</v>
      </c>
      <c r="AB216" s="5">
        <v>69.549533224499939</v>
      </c>
      <c r="AC216" s="5">
        <f t="shared" si="168"/>
        <v>-1.3001290195775681</v>
      </c>
      <c r="AD216" s="5">
        <f t="shared" si="169"/>
        <v>-4.9635898386042214</v>
      </c>
      <c r="AE216" s="5">
        <f t="shared" si="163"/>
        <v>3.6634608190266533</v>
      </c>
      <c r="AF216" s="3">
        <f t="shared" si="149"/>
        <v>3.6090521324155276</v>
      </c>
      <c r="AG216" s="3">
        <f t="shared" si="150"/>
        <v>8.877719718059538</v>
      </c>
      <c r="AH216" s="3">
        <f t="shared" si="151"/>
        <v>7.476434658212618</v>
      </c>
      <c r="AI216" s="3">
        <f t="shared" si="152"/>
        <v>0.96315285668764261</v>
      </c>
      <c r="AJ216" s="3">
        <f t="shared" si="153"/>
        <v>-2.136028703899413</v>
      </c>
      <c r="AK216" s="3">
        <f t="shared" si="154"/>
        <v>-3.8107832565896445</v>
      </c>
      <c r="AL216" s="3">
        <f t="shared" si="155"/>
        <v>-5.1115287015009443</v>
      </c>
      <c r="AM216" s="18">
        <f t="shared" si="156"/>
        <v>0.30308392106036308</v>
      </c>
      <c r="AN216" s="3">
        <f t="shared" si="157"/>
        <v>3.3059682113551645</v>
      </c>
      <c r="AO216" s="3">
        <f t="shared" si="158"/>
        <v>-0.64853214423825989</v>
      </c>
      <c r="AP216" s="3">
        <f t="shared" si="159"/>
        <v>-10.295056090653873</v>
      </c>
      <c r="AQ216" s="3">
        <f t="shared" si="160"/>
        <v>-5.7486592641849512</v>
      </c>
      <c r="AR216" s="3">
        <f t="shared" si="161"/>
        <v>-5.7294314428338993</v>
      </c>
      <c r="AS216" s="3">
        <f t="shared" si="162"/>
        <v>0.99380891143690775</v>
      </c>
      <c r="AT216" s="18">
        <f t="shared" si="170"/>
        <v>3.3059682113551645</v>
      </c>
      <c r="AU216" s="18">
        <f t="shared" si="171"/>
        <v>6.50383346564589</v>
      </c>
      <c r="AV216" s="18">
        <f t="shared" si="172"/>
        <v>8.1249668024508779</v>
      </c>
      <c r="AW216" s="18">
        <f t="shared" si="173"/>
        <v>11.258208947341515</v>
      </c>
      <c r="AX216" s="18">
        <f t="shared" si="174"/>
        <v>3.6126305602855382</v>
      </c>
      <c r="AY216" s="18">
        <f t="shared" si="175"/>
        <v>1.9186481862442548</v>
      </c>
      <c r="AZ216" s="18">
        <f t="shared" si="176"/>
        <v>-6.105337612937852</v>
      </c>
      <c r="BA216" t="str">
        <f t="shared" si="177"/>
        <v>BI-RUI-022LD</v>
      </c>
      <c r="BB216" t="b">
        <f t="shared" si="178"/>
        <v>0</v>
      </c>
    </row>
    <row r="217" spans="1:54">
      <c r="A217" s="1">
        <v>391</v>
      </c>
      <c r="B217" t="s">
        <v>35</v>
      </c>
      <c r="C217" t="s">
        <v>65</v>
      </c>
      <c r="E217" s="3">
        <f t="shared" si="167"/>
        <v>64.443793828632167</v>
      </c>
      <c r="F217" s="3">
        <f t="shared" si="141"/>
        <v>69.103075374417003</v>
      </c>
      <c r="G217" s="3">
        <f t="shared" si="142"/>
        <v>65.297339195685083</v>
      </c>
      <c r="H217" s="5">
        <v>64.605365006718529</v>
      </c>
      <c r="I217" s="5">
        <v>64.559938351370263</v>
      </c>
      <c r="J217" s="5">
        <v>56.539058904406097</v>
      </c>
      <c r="K217" s="5">
        <v>65.09774050961164</v>
      </c>
      <c r="L217" s="5">
        <v>66.344828164579525</v>
      </c>
      <c r="M217" s="5">
        <v>57.196356344079533</v>
      </c>
      <c r="N217" s="5">
        <v>64.56927327803551</v>
      </c>
      <c r="O217" s="5">
        <v>66.64871742395556</v>
      </c>
      <c r="P217" s="5">
        <v>57.824233392608747</v>
      </c>
      <c r="Q217" s="5">
        <v>64.604615746439023</v>
      </c>
      <c r="R217" s="5">
        <v>72.842847702432323</v>
      </c>
      <c r="S217" s="5">
        <v>66.040672027332405</v>
      </c>
      <c r="T217" s="5">
        <v>65.015335208772015</v>
      </c>
      <c r="U217" s="5">
        <v>70.960329022451234</v>
      </c>
      <c r="V217" s="5">
        <v>68.205542689483394</v>
      </c>
      <c r="W217" s="5">
        <v>64.175523597245473</v>
      </c>
      <c r="X217" s="5">
        <v>70.52238538805247</v>
      </c>
      <c r="Y217" s="5">
        <v>68.848296769370961</v>
      </c>
      <c r="Z217" s="5">
        <v>62.584940228921717</v>
      </c>
      <c r="AA217" s="5">
        <v>63.328246853215461</v>
      </c>
      <c r="AB217" s="5">
        <v>65.819539636135232</v>
      </c>
      <c r="AC217" s="5">
        <f t="shared" si="168"/>
        <v>-0.8535453670529165</v>
      </c>
      <c r="AD217" s="5">
        <f t="shared" si="169"/>
        <v>-4.659281545784836</v>
      </c>
      <c r="AE217" s="5">
        <f t="shared" si="163"/>
        <v>3.8057361787319195</v>
      </c>
      <c r="AF217" s="3">
        <f t="shared" si="149"/>
        <v>8.0663061023124314</v>
      </c>
      <c r="AG217" s="3">
        <f t="shared" si="150"/>
        <v>7.9013841655321073</v>
      </c>
      <c r="AH217" s="3">
        <f t="shared" si="151"/>
        <v>6.7450398854267632</v>
      </c>
      <c r="AI217" s="3">
        <f t="shared" si="152"/>
        <v>-1.4360562808933821</v>
      </c>
      <c r="AJ217" s="3">
        <f t="shared" si="153"/>
        <v>-3.1902074807113792</v>
      </c>
      <c r="AK217" s="3">
        <f t="shared" si="154"/>
        <v>-4.6727731721254884</v>
      </c>
      <c r="AL217" s="3">
        <f t="shared" si="155"/>
        <v>-3.2345994072135156</v>
      </c>
      <c r="AM217" s="18">
        <f t="shared" si="156"/>
        <v>4.5426655348265399E-2</v>
      </c>
      <c r="AN217" s="3">
        <f t="shared" si="157"/>
        <v>8.020879446964166</v>
      </c>
      <c r="AO217" s="3">
        <f t="shared" si="158"/>
        <v>-2.0794441459200499</v>
      </c>
      <c r="AP217" s="3">
        <f t="shared" si="159"/>
        <v>-8.2382319559932995</v>
      </c>
      <c r="AQ217" s="3">
        <f t="shared" si="160"/>
        <v>-5.9449938136792184</v>
      </c>
      <c r="AR217" s="3">
        <f t="shared" si="161"/>
        <v>-6.3468617908069973</v>
      </c>
      <c r="AS217" s="3">
        <f t="shared" si="162"/>
        <v>-0.74330662429374428</v>
      </c>
      <c r="AT217" s="18">
        <f t="shared" si="170"/>
        <v>8.020879446964166</v>
      </c>
      <c r="AU217" s="18">
        <f t="shared" si="171"/>
        <v>9.1484718204999922</v>
      </c>
      <c r="AV217" s="18">
        <f t="shared" si="172"/>
        <v>8.8244840313468131</v>
      </c>
      <c r="AW217" s="18">
        <f t="shared" si="173"/>
        <v>6.8021756750999174</v>
      </c>
      <c r="AX217" s="18">
        <f t="shared" si="174"/>
        <v>2.7547863329678393</v>
      </c>
      <c r="AY217" s="18">
        <f t="shared" si="175"/>
        <v>1.6740886186815089</v>
      </c>
      <c r="AZ217" s="18">
        <f t="shared" si="176"/>
        <v>-2.4912927829197713</v>
      </c>
      <c r="BA217" t="str">
        <f t="shared" si="177"/>
        <v>BI-RUI-022LD</v>
      </c>
      <c r="BB217" t="b">
        <f t="shared" si="178"/>
        <v>0</v>
      </c>
    </row>
    <row r="218" spans="1:54">
      <c r="A218" s="1">
        <v>328</v>
      </c>
      <c r="B218" t="s">
        <v>36</v>
      </c>
      <c r="C218" t="s">
        <v>65</v>
      </c>
      <c r="E218" s="3">
        <f t="shared" si="167"/>
        <v>64.460128705204212</v>
      </c>
      <c r="F218" s="3">
        <f t="shared" si="141"/>
        <v>66.720526985598894</v>
      </c>
      <c r="G218" s="3">
        <f t="shared" si="142"/>
        <v>61.786005786307598</v>
      </c>
      <c r="H218" s="5">
        <v>63.705708048453857</v>
      </c>
      <c r="I218" s="5">
        <v>64.555971604644867</v>
      </c>
      <c r="J218" s="5">
        <v>55.536569403571612</v>
      </c>
      <c r="K218" s="5">
        <v>63.500958433252691</v>
      </c>
      <c r="L218" s="5">
        <v>64.240449106621938</v>
      </c>
      <c r="M218" s="5">
        <v>56.812351727750709</v>
      </c>
      <c r="N218" s="5">
        <v>64.845929992948911</v>
      </c>
      <c r="O218" s="5">
        <v>65.559204242304858</v>
      </c>
      <c r="P218" s="5">
        <v>56.99470463228554</v>
      </c>
      <c r="Q218" s="5">
        <v>67.359581069339768</v>
      </c>
      <c r="R218" s="5">
        <v>71.109128869481268</v>
      </c>
      <c r="S218" s="5">
        <v>62.516364481437442</v>
      </c>
      <c r="T218" s="5">
        <v>65.58806793403815</v>
      </c>
      <c r="U218" s="5">
        <v>66.949084615257547</v>
      </c>
      <c r="V218" s="5">
        <v>65.10258035601494</v>
      </c>
      <c r="W218" s="5">
        <v>62.530980097988589</v>
      </c>
      <c r="X218" s="5">
        <v>65.664724717016611</v>
      </c>
      <c r="Y218" s="5">
        <v>63.988242500474527</v>
      </c>
      <c r="Z218" s="5">
        <v>60.226219180568002</v>
      </c>
      <c r="AA218" s="5">
        <v>63.505515491357407</v>
      </c>
      <c r="AB218" s="5">
        <v>62.290447844011958</v>
      </c>
      <c r="AC218" s="5">
        <f t="shared" si="168"/>
        <v>2.6741229188966145</v>
      </c>
      <c r="AD218" s="5">
        <f t="shared" si="169"/>
        <v>-2.260398280394682</v>
      </c>
      <c r="AE218" s="5">
        <f t="shared" si="163"/>
        <v>4.9345211992912965</v>
      </c>
      <c r="AF218" s="3">
        <f t="shared" si="149"/>
        <v>8.1691386448822456</v>
      </c>
      <c r="AG218" s="3">
        <f t="shared" si="150"/>
        <v>6.6886067055019822</v>
      </c>
      <c r="AH218" s="3">
        <f t="shared" si="151"/>
        <v>7.8512253606633706</v>
      </c>
      <c r="AI218" s="3">
        <f t="shared" si="152"/>
        <v>4.8432165879023259</v>
      </c>
      <c r="AJ218" s="3">
        <f t="shared" si="153"/>
        <v>0.48548757802321063</v>
      </c>
      <c r="AK218" s="3">
        <f t="shared" si="154"/>
        <v>-1.457262402485938</v>
      </c>
      <c r="AL218" s="3">
        <f t="shared" si="155"/>
        <v>-2.0642286634439557</v>
      </c>
      <c r="AM218" s="18">
        <f t="shared" si="156"/>
        <v>-0.85026355619100968</v>
      </c>
      <c r="AN218" s="3">
        <f t="shared" si="157"/>
        <v>9.0194022010732553</v>
      </c>
      <c r="AO218" s="3">
        <f t="shared" si="158"/>
        <v>-0.71327424935594763</v>
      </c>
      <c r="AP218" s="3">
        <f t="shared" si="159"/>
        <v>-3.7495478001414995</v>
      </c>
      <c r="AQ218" s="3">
        <f t="shared" si="160"/>
        <v>-1.3610166812193967</v>
      </c>
      <c r="AR218" s="3">
        <f t="shared" si="161"/>
        <v>-3.1337446190280218</v>
      </c>
      <c r="AS218" s="3">
        <f t="shared" si="162"/>
        <v>-3.2792963107894053</v>
      </c>
      <c r="AT218" s="18">
        <f t="shared" si="170"/>
        <v>9.0194022010732553</v>
      </c>
      <c r="AU218" s="18">
        <f t="shared" si="171"/>
        <v>7.4280973788712288</v>
      </c>
      <c r="AV218" s="18">
        <f t="shared" si="172"/>
        <v>8.5644996100193183</v>
      </c>
      <c r="AW218" s="18">
        <f t="shared" si="173"/>
        <v>8.5927643880438254</v>
      </c>
      <c r="AX218" s="18">
        <f t="shared" si="174"/>
        <v>1.8465042592426073</v>
      </c>
      <c r="AY218" s="18">
        <f t="shared" si="175"/>
        <v>1.6764822165420838</v>
      </c>
      <c r="AZ218" s="18">
        <f t="shared" si="176"/>
        <v>1.2150676473454496</v>
      </c>
      <c r="BA218" t="str">
        <f t="shared" si="177"/>
        <v>BI-RUI-022LD</v>
      </c>
      <c r="BB218" t="b">
        <f t="shared" si="178"/>
        <v>0</v>
      </c>
    </row>
    <row r="219" spans="1:54">
      <c r="A219" s="1">
        <v>79</v>
      </c>
      <c r="B219" t="s">
        <v>37</v>
      </c>
      <c r="C219" t="s">
        <v>65</v>
      </c>
      <c r="E219" s="3">
        <f t="shared" si="167"/>
        <v>63.716515621123463</v>
      </c>
      <c r="F219" s="3">
        <f t="shared" si="141"/>
        <v>67.668467542202137</v>
      </c>
      <c r="G219" s="3">
        <f t="shared" si="142"/>
        <v>61.556190550816005</v>
      </c>
      <c r="H219" s="5">
        <v>64.071277125450308</v>
      </c>
      <c r="I219" s="5">
        <v>63.831347891488413</v>
      </c>
      <c r="J219" s="5">
        <v>59.676462225926592</v>
      </c>
      <c r="K219" s="5">
        <v>63.358279467543213</v>
      </c>
      <c r="L219" s="5">
        <v>63.423271847047218</v>
      </c>
      <c r="M219" s="5">
        <v>56.929132133867782</v>
      </c>
      <c r="N219" s="5">
        <v>63.121807997000943</v>
      </c>
      <c r="O219" s="5">
        <v>64.919520367313737</v>
      </c>
      <c r="P219" s="5">
        <v>59.623483107325242</v>
      </c>
      <c r="Q219" s="5">
        <v>65.620402346156226</v>
      </c>
      <c r="R219" s="5">
        <v>67.927468066364369</v>
      </c>
      <c r="S219" s="5">
        <v>62.128267531290803</v>
      </c>
      <c r="T219" s="5">
        <v>63.576123885817339</v>
      </c>
      <c r="U219" s="5">
        <v>65.800962284883369</v>
      </c>
      <c r="V219" s="5">
        <v>61.505148049243637</v>
      </c>
      <c r="W219" s="5">
        <v>63.262163699669543</v>
      </c>
      <c r="X219" s="5">
        <v>72.364645716841707</v>
      </c>
      <c r="Y219" s="5">
        <v>63.308697012220051</v>
      </c>
      <c r="Z219" s="5">
        <v>62.185901603522211</v>
      </c>
      <c r="AA219" s="5">
        <v>67.749544984019948</v>
      </c>
      <c r="AB219" s="5">
        <v>63.960987322709762</v>
      </c>
      <c r="AC219" s="5">
        <f t="shared" si="168"/>
        <v>2.1603250703074579</v>
      </c>
      <c r="AD219" s="5">
        <f t="shared" si="169"/>
        <v>-3.951951921078674</v>
      </c>
      <c r="AE219" s="5">
        <f t="shared" si="163"/>
        <v>6.1122769913861319</v>
      </c>
      <c r="AF219" s="3">
        <f t="shared" si="149"/>
        <v>4.3948148995237162</v>
      </c>
      <c r="AG219" s="3">
        <f t="shared" si="150"/>
        <v>6.4291473336754308</v>
      </c>
      <c r="AH219" s="3">
        <f t="shared" si="151"/>
        <v>3.4983248896757004</v>
      </c>
      <c r="AI219" s="3">
        <f t="shared" si="152"/>
        <v>3.4921348148654232</v>
      </c>
      <c r="AJ219" s="3">
        <f t="shared" si="153"/>
        <v>2.0709758365737017</v>
      </c>
      <c r="AK219" s="3">
        <f t="shared" si="154"/>
        <v>-4.6533312550508299E-2</v>
      </c>
      <c r="AL219" s="3">
        <f t="shared" si="155"/>
        <v>-1.7750857191875511</v>
      </c>
      <c r="AM219" s="18">
        <f t="shared" si="156"/>
        <v>0.23992923396189525</v>
      </c>
      <c r="AN219" s="3">
        <f t="shared" si="157"/>
        <v>4.1548856655618209</v>
      </c>
      <c r="AO219" s="3">
        <f t="shared" si="158"/>
        <v>-1.7977123703127944</v>
      </c>
      <c r="AP219" s="3">
        <f t="shared" si="159"/>
        <v>-2.3070657202081435</v>
      </c>
      <c r="AQ219" s="3">
        <f t="shared" si="160"/>
        <v>-2.2248383990660301</v>
      </c>
      <c r="AR219" s="3">
        <f t="shared" si="161"/>
        <v>-9.1024820171721643</v>
      </c>
      <c r="AS219" s="3">
        <f t="shared" si="162"/>
        <v>-5.5636433804977372</v>
      </c>
      <c r="AT219" s="18">
        <f t="shared" si="170"/>
        <v>4.1548856655618209</v>
      </c>
      <c r="AU219" s="18">
        <f t="shared" si="171"/>
        <v>6.4941397131794361</v>
      </c>
      <c r="AV219" s="18">
        <f t="shared" si="172"/>
        <v>5.2960372599884948</v>
      </c>
      <c r="AW219" s="18">
        <f t="shared" si="173"/>
        <v>5.7992005350735667</v>
      </c>
      <c r="AX219" s="18">
        <f t="shared" si="174"/>
        <v>4.2958142356397317</v>
      </c>
      <c r="AY219" s="18">
        <f t="shared" si="175"/>
        <v>9.055948704621656</v>
      </c>
      <c r="AZ219" s="18">
        <f t="shared" si="176"/>
        <v>3.7885576613101861</v>
      </c>
      <c r="BA219" t="str">
        <f t="shared" si="177"/>
        <v>BI-RUI-022LD</v>
      </c>
      <c r="BB219" t="str">
        <f t="shared" si="178"/>
        <v>BI-RUI-022LD</v>
      </c>
    </row>
    <row r="220" spans="1:54">
      <c r="A220" s="1">
        <v>703</v>
      </c>
      <c r="B220" t="s">
        <v>38</v>
      </c>
      <c r="C220" t="s">
        <v>65</v>
      </c>
      <c r="E220" s="3">
        <f t="shared" si="167"/>
        <v>69.576307517927319</v>
      </c>
      <c r="F220" s="3">
        <f t="shared" si="141"/>
        <v>67.613288496645964</v>
      </c>
      <c r="G220" s="3">
        <f t="shared" si="142"/>
        <v>71.984722123808211</v>
      </c>
      <c r="H220" s="5">
        <v>71.142278289111673</v>
      </c>
      <c r="I220" s="5">
        <v>55.254829926362433</v>
      </c>
      <c r="J220" s="5">
        <v>74.174194778189673</v>
      </c>
      <c r="K220" s="5">
        <v>69.256986952683434</v>
      </c>
      <c r="L220" s="5">
        <v>60.567086991897163</v>
      </c>
      <c r="M220" s="5">
        <v>70.373401912492298</v>
      </c>
      <c r="N220" s="5">
        <v>67.505737423480014</v>
      </c>
      <c r="O220" s="5">
        <v>62.244769898833113</v>
      </c>
      <c r="P220" s="5">
        <v>70.3658351243797</v>
      </c>
      <c r="Q220" s="5">
        <v>67.796691039889282</v>
      </c>
      <c r="R220" s="5">
        <v>67.755793107691957</v>
      </c>
      <c r="S220" s="5">
        <v>69.166724049831771</v>
      </c>
      <c r="T220" s="5">
        <v>69.008915841194536</v>
      </c>
      <c r="U220" s="5">
        <v>73.827435273250529</v>
      </c>
      <c r="V220" s="5">
        <v>71.990954397008565</v>
      </c>
      <c r="W220" s="5">
        <v>70.54343968248466</v>
      </c>
      <c r="X220" s="5">
        <v>67.566424856569114</v>
      </c>
      <c r="Y220" s="5">
        <v>72.618659007628978</v>
      </c>
      <c r="Z220" s="5">
        <v>70.458304340109123</v>
      </c>
      <c r="AA220" s="5">
        <v>61.576453090092187</v>
      </c>
      <c r="AB220" s="5">
        <v>73.071516852217457</v>
      </c>
      <c r="AC220" s="5">
        <f t="shared" si="168"/>
        <v>-2.4084146058808926</v>
      </c>
      <c r="AD220" s="5">
        <f t="shared" si="169"/>
        <v>1.9630190212813545</v>
      </c>
      <c r="AE220" s="5">
        <f t="shared" si="163"/>
        <v>-4.3714336271622471</v>
      </c>
      <c r="AF220" s="3">
        <f t="shared" si="149"/>
        <v>-3.0319164890780002</v>
      </c>
      <c r="AG220" s="3">
        <f t="shared" si="150"/>
        <v>-1.1164149598088642</v>
      </c>
      <c r="AH220" s="3">
        <f t="shared" si="151"/>
        <v>-2.8600977008996864</v>
      </c>
      <c r="AI220" s="3">
        <f t="shared" si="152"/>
        <v>-1.3700330099424889</v>
      </c>
      <c r="AJ220" s="3">
        <f t="shared" si="153"/>
        <v>-2.9820385558140288</v>
      </c>
      <c r="AK220" s="3">
        <f t="shared" si="154"/>
        <v>-2.0752193251443174</v>
      </c>
      <c r="AL220" s="3">
        <f t="shared" si="155"/>
        <v>-2.6132125121083334</v>
      </c>
      <c r="AM220" s="18">
        <f t="shared" si="156"/>
        <v>15.88744836274924</v>
      </c>
      <c r="AN220" s="3">
        <f t="shared" si="157"/>
        <v>-18.91936485182724</v>
      </c>
      <c r="AO220" s="3">
        <f t="shared" si="158"/>
        <v>5.260967524646901</v>
      </c>
      <c r="AP220" s="3">
        <f t="shared" si="159"/>
        <v>4.0897932197324849E-2</v>
      </c>
      <c r="AQ220" s="3">
        <f t="shared" si="160"/>
        <v>-4.818519432055993</v>
      </c>
      <c r="AR220" s="3">
        <f t="shared" si="161"/>
        <v>2.9770148259155462</v>
      </c>
      <c r="AS220" s="3">
        <f t="shared" si="162"/>
        <v>8.8818512500169362</v>
      </c>
      <c r="AT220" s="18">
        <f t="shared" si="170"/>
        <v>-18.91936485182724</v>
      </c>
      <c r="AU220" s="18">
        <f t="shared" si="171"/>
        <v>-9.8063149205951348</v>
      </c>
      <c r="AV220" s="18">
        <f t="shared" si="172"/>
        <v>-8.1210652255465874</v>
      </c>
      <c r="AW220" s="18">
        <f t="shared" si="173"/>
        <v>-1.4109309421398137</v>
      </c>
      <c r="AX220" s="18">
        <f t="shared" si="174"/>
        <v>1.8364808762419642</v>
      </c>
      <c r="AY220" s="18">
        <f t="shared" si="175"/>
        <v>-5.0522341510598636</v>
      </c>
      <c r="AZ220" s="18">
        <f t="shared" si="176"/>
        <v>-11.49506376212527</v>
      </c>
      <c r="BA220" t="str">
        <f t="shared" si="177"/>
        <v>BI-RUI-022LD</v>
      </c>
      <c r="BB220" t="b">
        <f t="shared" si="178"/>
        <v>0</v>
      </c>
    </row>
    <row r="221" spans="1:54">
      <c r="A221" s="1">
        <v>641</v>
      </c>
      <c r="B221" t="s">
        <v>39</v>
      </c>
      <c r="C221" t="s">
        <v>65</v>
      </c>
      <c r="E221" s="3">
        <f t="shared" si="167"/>
        <v>68.954040299450284</v>
      </c>
      <c r="F221" s="3">
        <f t="shared" si="141"/>
        <v>71.471376554845193</v>
      </c>
      <c r="G221" s="3">
        <f t="shared" si="142"/>
        <v>70.168806573088588</v>
      </c>
      <c r="H221" s="5">
        <v>71.742817904411581</v>
      </c>
      <c r="I221" s="5">
        <v>64.075427218531729</v>
      </c>
      <c r="J221" s="5">
        <v>56.492427987841353</v>
      </c>
      <c r="K221" s="5">
        <v>69.083823149731089</v>
      </c>
      <c r="L221" s="5">
        <v>67.299910369130032</v>
      </c>
      <c r="M221" s="5">
        <v>61.884204148225727</v>
      </c>
      <c r="N221" s="5">
        <v>69.407763527711765</v>
      </c>
      <c r="O221" s="5">
        <v>65.161051946397293</v>
      </c>
      <c r="P221" s="5">
        <v>66.894580515866295</v>
      </c>
      <c r="Q221" s="5">
        <v>70.86551259715084</v>
      </c>
      <c r="R221" s="5">
        <v>73.881018618533631</v>
      </c>
      <c r="S221" s="5">
        <v>63.045686918305343</v>
      </c>
      <c r="T221" s="5">
        <v>68.070513786262893</v>
      </c>
      <c r="U221" s="5">
        <v>72.119562540369031</v>
      </c>
      <c r="V221" s="5">
        <v>70.326717980625645</v>
      </c>
      <c r="W221" s="5">
        <v>65.113257020094551</v>
      </c>
      <c r="X221" s="5">
        <v>76.51249268516581</v>
      </c>
      <c r="Y221" s="5">
        <v>74.019682530149282</v>
      </c>
      <c r="Z221" s="5">
        <v>61.438433763442937</v>
      </c>
      <c r="AA221" s="5">
        <v>61.737250676076243</v>
      </c>
      <c r="AB221" s="5">
        <v>74.450277022147318</v>
      </c>
      <c r="AC221" s="5">
        <f t="shared" si="168"/>
        <v>-1.214766273638304</v>
      </c>
      <c r="AD221" s="5">
        <f t="shared" si="169"/>
        <v>-2.517336255394909</v>
      </c>
      <c r="AE221" s="5">
        <f t="shared" si="163"/>
        <v>1.302569981756605</v>
      </c>
      <c r="AF221" s="3">
        <f t="shared" si="149"/>
        <v>15.250389916570228</v>
      </c>
      <c r="AG221" s="3">
        <f t="shared" si="150"/>
        <v>7.1996190015053614</v>
      </c>
      <c r="AH221" s="3">
        <f t="shared" si="151"/>
        <v>2.5131830118454701</v>
      </c>
      <c r="AI221" s="3">
        <f t="shared" si="152"/>
        <v>7.819825678845497</v>
      </c>
      <c r="AJ221" s="3">
        <f t="shared" si="153"/>
        <v>-2.256204194362752</v>
      </c>
      <c r="AK221" s="3">
        <f t="shared" si="154"/>
        <v>-8.9064255100547314</v>
      </c>
      <c r="AL221" s="3">
        <f t="shared" si="155"/>
        <v>-13.011843258704381</v>
      </c>
      <c r="AM221" s="18">
        <f t="shared" si="156"/>
        <v>7.6673906858798517</v>
      </c>
      <c r="AN221" s="3">
        <f t="shared" si="157"/>
        <v>7.5829992306903762</v>
      </c>
      <c r="AO221" s="3">
        <f t="shared" si="158"/>
        <v>4.2467115813144716</v>
      </c>
      <c r="AP221" s="3">
        <f t="shared" si="159"/>
        <v>-3.0155060213827909</v>
      </c>
      <c r="AQ221" s="3">
        <f t="shared" si="160"/>
        <v>-4.0490487541061384</v>
      </c>
      <c r="AR221" s="3">
        <f t="shared" si="161"/>
        <v>-11.399235665071259</v>
      </c>
      <c r="AS221" s="3">
        <f t="shared" si="162"/>
        <v>-0.29881691263330623</v>
      </c>
      <c r="AT221" s="18">
        <f t="shared" si="170"/>
        <v>7.5829992306903762</v>
      </c>
      <c r="AU221" s="18">
        <f t="shared" si="171"/>
        <v>5.4157062209043048</v>
      </c>
      <c r="AV221" s="18">
        <f t="shared" si="172"/>
        <v>-1.7335285694690015</v>
      </c>
      <c r="AW221" s="18">
        <f t="shared" si="173"/>
        <v>10.835331700228288</v>
      </c>
      <c r="AX221" s="18">
        <f t="shared" si="174"/>
        <v>1.7928445597433864</v>
      </c>
      <c r="AY221" s="18">
        <f t="shared" si="175"/>
        <v>2.492810155016528</v>
      </c>
      <c r="AZ221" s="18">
        <f t="shared" si="176"/>
        <v>-12.713026346071075</v>
      </c>
      <c r="BA221" t="str">
        <f t="shared" si="177"/>
        <v>BI-RUI-022LD</v>
      </c>
      <c r="BB221" t="b">
        <f t="shared" si="178"/>
        <v>0</v>
      </c>
    </row>
    <row r="222" spans="1:54">
      <c r="A222" s="1">
        <v>580</v>
      </c>
      <c r="B222" t="s">
        <v>40</v>
      </c>
      <c r="C222" t="s">
        <v>65</v>
      </c>
      <c r="E222" s="3">
        <f t="shared" si="167"/>
        <v>66.008739400465785</v>
      </c>
      <c r="F222" s="3">
        <f t="shared" si="141"/>
        <v>68.996189295220447</v>
      </c>
      <c r="G222" s="3">
        <f t="shared" si="142"/>
        <v>66.262743272264601</v>
      </c>
      <c r="H222" s="5">
        <v>66.606393637871378</v>
      </c>
      <c r="I222" s="5">
        <v>63.297467299827552</v>
      </c>
      <c r="J222" s="5">
        <v>56.845957232109328</v>
      </c>
      <c r="K222" s="5">
        <v>67.151903061438134</v>
      </c>
      <c r="L222" s="5">
        <v>66.327331003972333</v>
      </c>
      <c r="M222" s="5">
        <v>58.019855491428757</v>
      </c>
      <c r="N222" s="5">
        <v>65.129017024130434</v>
      </c>
      <c r="O222" s="5">
        <v>64.757221156519094</v>
      </c>
      <c r="P222" s="5">
        <v>60.536699376338447</v>
      </c>
      <c r="Q222" s="5">
        <v>67.124432531582499</v>
      </c>
      <c r="R222" s="5">
        <v>70.65927738094824</v>
      </c>
      <c r="S222" s="5">
        <v>62.937077787276714</v>
      </c>
      <c r="T222" s="5">
        <v>67.212845101876709</v>
      </c>
      <c r="U222" s="5">
        <v>71.472799572546165</v>
      </c>
      <c r="V222" s="5">
        <v>67.044348452312306</v>
      </c>
      <c r="W222" s="5">
        <v>64.744321165163612</v>
      </c>
      <c r="X222" s="5">
        <v>72.661463578985945</v>
      </c>
      <c r="Y222" s="5">
        <v>70.74163885736742</v>
      </c>
      <c r="Z222" s="5">
        <v>61.747770962699583</v>
      </c>
      <c r="AA222" s="5">
        <v>63.013638925867198</v>
      </c>
      <c r="AB222" s="5">
        <v>69.275935007258397</v>
      </c>
      <c r="AC222" s="5">
        <f t="shared" si="168"/>
        <v>-0.25400387179881534</v>
      </c>
      <c r="AD222" s="5">
        <f t="shared" si="169"/>
        <v>-2.9874498947546613</v>
      </c>
      <c r="AE222" s="5">
        <f t="shared" si="163"/>
        <v>2.7334460229558459</v>
      </c>
      <c r="AF222" s="3">
        <f t="shared" si="149"/>
        <v>9.7604364057620501</v>
      </c>
      <c r="AG222" s="3">
        <f t="shared" si="150"/>
        <v>9.1320475700093766</v>
      </c>
      <c r="AH222" s="3">
        <f t="shared" si="151"/>
        <v>4.5923176477919867</v>
      </c>
      <c r="AI222" s="3">
        <f t="shared" si="152"/>
        <v>4.1873547443057859</v>
      </c>
      <c r="AJ222" s="3">
        <f t="shared" si="153"/>
        <v>0.16849664956440336</v>
      </c>
      <c r="AK222" s="3">
        <f t="shared" si="154"/>
        <v>-5.9973176922038078</v>
      </c>
      <c r="AL222" s="3">
        <f t="shared" si="155"/>
        <v>-7.5281640445588138</v>
      </c>
      <c r="AM222" s="18">
        <f t="shared" si="156"/>
        <v>3.3089263380438254</v>
      </c>
      <c r="AN222" s="3">
        <f t="shared" si="157"/>
        <v>6.4515100677182247</v>
      </c>
      <c r="AO222" s="3">
        <f t="shared" si="158"/>
        <v>0.37179586761133976</v>
      </c>
      <c r="AP222" s="3">
        <f t="shared" si="159"/>
        <v>-3.5348448493657401</v>
      </c>
      <c r="AQ222" s="3">
        <f t="shared" si="160"/>
        <v>-4.2599544706694559</v>
      </c>
      <c r="AR222" s="3">
        <f t="shared" si="161"/>
        <v>-7.917142413822333</v>
      </c>
      <c r="AS222" s="3">
        <f t="shared" si="162"/>
        <v>-1.2658679631676151</v>
      </c>
      <c r="AT222" s="18">
        <f t="shared" si="170"/>
        <v>6.4515100677182247</v>
      </c>
      <c r="AU222" s="18">
        <f t="shared" si="171"/>
        <v>8.3074755125435757</v>
      </c>
      <c r="AV222" s="18">
        <f t="shared" si="172"/>
        <v>4.2205217801806469</v>
      </c>
      <c r="AW222" s="18">
        <f t="shared" si="173"/>
        <v>7.722199593671526</v>
      </c>
      <c r="AX222" s="18">
        <f t="shared" si="174"/>
        <v>4.4284511202338592</v>
      </c>
      <c r="AY222" s="18">
        <f t="shared" si="175"/>
        <v>1.9198247216185251</v>
      </c>
      <c r="AZ222" s="18">
        <f t="shared" si="176"/>
        <v>-6.2622960813911988</v>
      </c>
      <c r="BA222" t="str">
        <f t="shared" si="177"/>
        <v>BI-RUI-022LD</v>
      </c>
      <c r="BB222" t="b">
        <f t="shared" si="178"/>
        <v>0</v>
      </c>
    </row>
    <row r="223" spans="1:54" s="12" customFormat="1" ht="15.75" thickBot="1">
      <c r="A223" s="1">
        <v>142</v>
      </c>
      <c r="B223" s="12" t="s">
        <v>41</v>
      </c>
      <c r="C223" s="12" t="s">
        <v>65</v>
      </c>
      <c r="D223"/>
      <c r="E223" s="3">
        <f t="shared" si="167"/>
        <v>68.291635416482023</v>
      </c>
      <c r="F223" s="3">
        <f t="shared" si="141"/>
        <v>69.234964685866657</v>
      </c>
      <c r="G223" s="3">
        <f t="shared" si="142"/>
        <v>65.697502643934925</v>
      </c>
      <c r="H223" s="5">
        <v>67.082876700376048</v>
      </c>
      <c r="I223" s="5">
        <v>66.358420613258119</v>
      </c>
      <c r="J223" s="5">
        <v>58.786896006376587</v>
      </c>
      <c r="K223" s="5">
        <v>65.263469600728257</v>
      </c>
      <c r="L223" s="5">
        <v>66.513184186299753</v>
      </c>
      <c r="M223" s="5">
        <v>60.067723347220117</v>
      </c>
      <c r="N223" s="5">
        <v>71.041129934992981</v>
      </c>
      <c r="O223" s="5">
        <v>67.302751072093358</v>
      </c>
      <c r="P223" s="5">
        <v>60.988771715934611</v>
      </c>
      <c r="Q223" s="5">
        <v>65.634906668035967</v>
      </c>
      <c r="R223" s="5">
        <v>69.322214934474701</v>
      </c>
      <c r="S223" s="5">
        <v>63.857266361361553</v>
      </c>
      <c r="T223" s="5">
        <v>71.61798117403039</v>
      </c>
      <c r="U223" s="5">
        <v>71.947043225988139</v>
      </c>
      <c r="V223" s="5">
        <v>67.899324210650789</v>
      </c>
      <c r="W223" s="5">
        <v>67.467563784310528</v>
      </c>
      <c r="X223" s="5">
        <v>72.382237315543847</v>
      </c>
      <c r="Y223" s="5">
        <v>69.058545716320793</v>
      </c>
      <c r="Z223" s="5">
        <v>63.619521118252237</v>
      </c>
      <c r="AA223" s="5">
        <v>64.767520797787284</v>
      </c>
      <c r="AB223" s="5">
        <v>68.005851121504861</v>
      </c>
      <c r="AC223" s="5">
        <f>E223-G223</f>
        <v>2.5941327725470984</v>
      </c>
      <c r="AD223" s="5">
        <f>E223-F223</f>
        <v>-0.94332926938463402</v>
      </c>
      <c r="AE223" s="5">
        <f t="shared" si="163"/>
        <v>3.5374620419317324</v>
      </c>
      <c r="AF223" s="3">
        <f t="shared" si="149"/>
        <v>8.2959806939994607</v>
      </c>
      <c r="AG223" s="3">
        <f t="shared" si="150"/>
        <v>5.1957462535081405</v>
      </c>
      <c r="AH223" s="3">
        <f t="shared" si="151"/>
        <v>10.05235821905837</v>
      </c>
      <c r="AI223" s="3">
        <f t="shared" si="152"/>
        <v>1.7776403066744138</v>
      </c>
      <c r="AJ223" s="3">
        <f t="shared" si="153"/>
        <v>3.7186569633796012</v>
      </c>
      <c r="AK223" s="3">
        <f t="shared" si="154"/>
        <v>-1.5909819320102656</v>
      </c>
      <c r="AL223" s="3">
        <f t="shared" si="155"/>
        <v>-4.386330003252624</v>
      </c>
      <c r="AM223" s="18">
        <f t="shared" si="156"/>
        <v>0.72445608711792886</v>
      </c>
      <c r="AN223" s="3">
        <f t="shared" si="157"/>
        <v>7.5715246068815318</v>
      </c>
      <c r="AO223" s="3">
        <f t="shared" si="158"/>
        <v>3.7383788628996228</v>
      </c>
      <c r="AP223" s="3">
        <f t="shared" si="159"/>
        <v>-3.687308266438734</v>
      </c>
      <c r="AQ223" s="3">
        <f t="shared" si="160"/>
        <v>-0.32906205195774874</v>
      </c>
      <c r="AR223" s="3">
        <f t="shared" si="161"/>
        <v>-4.9146735312333192</v>
      </c>
      <c r="AS223" s="3">
        <f t="shared" si="162"/>
        <v>-1.1479996795350473</v>
      </c>
      <c r="AT223" s="18">
        <f t="shared" si="170"/>
        <v>7.5715246068815318</v>
      </c>
      <c r="AU223" s="18">
        <f t="shared" si="171"/>
        <v>6.4454608390796366</v>
      </c>
      <c r="AV223" s="18">
        <f t="shared" si="172"/>
        <v>6.3139793561587467</v>
      </c>
      <c r="AW223" s="18">
        <f t="shared" si="173"/>
        <v>5.4649485731131477</v>
      </c>
      <c r="AX223" s="18">
        <f t="shared" si="174"/>
        <v>4.0477190153373499</v>
      </c>
      <c r="AY223" s="18">
        <f t="shared" si="175"/>
        <v>3.3236915992230536</v>
      </c>
      <c r="AZ223" s="18">
        <f t="shared" si="176"/>
        <v>-3.2383303237175767</v>
      </c>
      <c r="BA223" t="str">
        <f t="shared" si="177"/>
        <v>BI-RUI-022LD</v>
      </c>
      <c r="BB223" t="b">
        <f t="shared" si="178"/>
        <v>0</v>
      </c>
    </row>
    <row r="224" spans="1:54" ht="15.75" thickBot="1">
      <c r="A224" s="21"/>
      <c r="B224" s="22" t="s">
        <v>137</v>
      </c>
      <c r="C224" s="23" t="str">
        <f>C212</f>
        <v>BI-RUI-022LD</v>
      </c>
      <c r="D224" s="23">
        <f>D212</f>
        <v>0</v>
      </c>
      <c r="E224" s="34" cm="1">
        <f t="array" ref="E224">10*LOG(AVERAGE(10^(E212:E223/10)))</f>
        <v>66.659571924643785</v>
      </c>
      <c r="F224" s="35" cm="1">
        <f t="array" ref="F224">10*LOG(AVERAGE(10^(F212:F223/10)))</f>
        <v>69.618202373718191</v>
      </c>
      <c r="G224" s="36" cm="1">
        <f t="array" ref="G224">10*LOG(AVERAGE(10^(G212:G223/10)))</f>
        <v>67.708084431916674</v>
      </c>
      <c r="H224" s="34" cm="1">
        <f t="array" ref="H224">10*LOG(AVERAGE(10^(H212:H223/10)))</f>
        <v>67.770557916064163</v>
      </c>
      <c r="I224" s="35" cm="1">
        <f t="array" ref="I224">10*LOG(AVERAGE(10^(I212:I223/10)))</f>
        <v>64.08610685456722</v>
      </c>
      <c r="J224" s="36" cm="1">
        <f t="array" ref="J224">10*LOG(AVERAGE(10^(J212:J223/10)))</f>
        <v>64.596899579510577</v>
      </c>
      <c r="K224" s="34" cm="1">
        <f t="array" ref="K224">10*LOG(AVERAGE(10^(K212:K223/10)))</f>
        <v>66.224605918435969</v>
      </c>
      <c r="L224" s="35" cm="1">
        <f t="array" ref="L224">10*LOG(AVERAGE(10^(L212:L223/10)))</f>
        <v>68.793825873863113</v>
      </c>
      <c r="M224" s="36" cm="1">
        <f t="array" ref="M224">10*LOG(AVERAGE(10^(M212:M223/10)))</f>
        <v>63.529518287900856</v>
      </c>
      <c r="N224" s="34" cm="1">
        <f t="array" ref="N224">10*LOG(AVERAGE(10^(N212:N223/10)))</f>
        <v>66.750942642495843</v>
      </c>
      <c r="O224" s="35" cm="1">
        <f t="array" ref="O224">10*LOG(AVERAGE(10^(O212:O223/10)))</f>
        <v>65.528708807839323</v>
      </c>
      <c r="P224" s="36" cm="1">
        <f t="array" ref="P224">10*LOG(AVERAGE(10^(P212:P223/10)))</f>
        <v>63.85174927179974</v>
      </c>
      <c r="Q224" s="34" cm="1">
        <f t="array" ref="Q224">10*LOG(AVERAGE(10^(Q212:Q223/10)))</f>
        <v>66.541545631940949</v>
      </c>
      <c r="R224" s="35" cm="1">
        <f t="array" ref="R224">10*LOG(AVERAGE(10^(R212:R223/10)))</f>
        <v>71.84572813038254</v>
      </c>
      <c r="S224" s="36" cm="1">
        <f t="array" ref="S224">10*LOG(AVERAGE(10^(S212:S223/10)))</f>
        <v>64.482145271386258</v>
      </c>
      <c r="T224" s="34" cm="1">
        <f t="array" ref="T224">10*LOG(AVERAGE(10^(T212:T223/10)))</f>
        <v>67.355434809462508</v>
      </c>
      <c r="U224" s="35" cm="1">
        <f t="array" ref="U224">10*LOG(AVERAGE(10^(U212:U223/10)))</f>
        <v>71.337833939492754</v>
      </c>
      <c r="V224" s="36" cm="1">
        <f t="array" ref="V224">10*LOG(AVERAGE(10^(V212:V223/10)))</f>
        <v>68.251136488570054</v>
      </c>
      <c r="W224" s="34" cm="1">
        <f t="array" ref="W224">10*LOG(AVERAGE(10^(W212:W223/10)))</f>
        <v>66.808236787094799</v>
      </c>
      <c r="X224" s="35" cm="1">
        <f t="array" ref="X224">10*LOG(AVERAGE(10^(X212:X223/10)))</f>
        <v>72.683287553869476</v>
      </c>
      <c r="Y224" s="36" cm="1">
        <f t="array" ref="Y224">10*LOG(AVERAGE(10^(Y212:Y223/10)))</f>
        <v>70.101785161414938</v>
      </c>
      <c r="Z224" s="34" cm="1">
        <f t="array" ref="Z224">10*LOG(AVERAGE(10^(Z212:Z223/10)))</f>
        <v>64.446408519804166</v>
      </c>
      <c r="AA224" s="35" cm="1">
        <f t="array" ref="AA224">10*LOG(AVERAGE(10^(AA212:AA223/10)))</f>
        <v>64.694108998089291</v>
      </c>
      <c r="AB224" s="36" cm="1">
        <f t="array" ref="AB224">10*LOG(AVERAGE(10^(AB212:AB223/10)))</f>
        <v>71.46226101147289</v>
      </c>
      <c r="AC224" s="29">
        <f>E224-G224</f>
        <v>-1.0485125072728891</v>
      </c>
      <c r="AD224" s="24">
        <f>E224-F224</f>
        <v>-2.9586304490744055</v>
      </c>
      <c r="AE224" s="24">
        <f t="shared" si="163"/>
        <v>1.9101179418015164</v>
      </c>
      <c r="AF224" s="30">
        <f t="shared" si="149"/>
        <v>3.1736583365535864</v>
      </c>
      <c r="AG224" s="25">
        <f t="shared" si="150"/>
        <v>2.695087630535113</v>
      </c>
      <c r="AH224" s="25">
        <f t="shared" si="151"/>
        <v>2.8991933706961035</v>
      </c>
      <c r="AI224" s="25">
        <f t="shared" si="152"/>
        <v>2.0594003605546902</v>
      </c>
      <c r="AJ224" s="25">
        <f t="shared" si="153"/>
        <v>-0.89570167910754606</v>
      </c>
      <c r="AK224" s="25">
        <f t="shared" si="154"/>
        <v>-3.2935483743201388</v>
      </c>
      <c r="AL224" s="31">
        <f t="shared" si="155"/>
        <v>-7.0158524916687242</v>
      </c>
      <c r="AM224" s="32">
        <f t="shared" si="156"/>
        <v>3.6844510614969437</v>
      </c>
      <c r="AN224" s="27">
        <f t="shared" si="157"/>
        <v>-0.51079272494335726</v>
      </c>
      <c r="AO224" s="27">
        <f t="shared" si="158"/>
        <v>1.2222338346565209</v>
      </c>
      <c r="AP224" s="27">
        <f t="shared" si="159"/>
        <v>-5.3041824984415911</v>
      </c>
      <c r="AQ224" s="27">
        <f t="shared" si="160"/>
        <v>-3.9823991300302453</v>
      </c>
      <c r="AR224" s="27">
        <f t="shared" si="161"/>
        <v>-5.8750507667746774</v>
      </c>
      <c r="AS224" s="33">
        <f t="shared" si="162"/>
        <v>-0.24770047828512531</v>
      </c>
      <c r="AT224" s="27">
        <f t="shared" si="170"/>
        <v>-0.51079272494335726</v>
      </c>
      <c r="AU224" s="26">
        <f t="shared" si="171"/>
        <v>5.264307585962257</v>
      </c>
      <c r="AV224" s="26">
        <f t="shared" si="172"/>
        <v>1.6769595360395826</v>
      </c>
      <c r="AW224" s="26">
        <f t="shared" si="173"/>
        <v>7.3635828589962813</v>
      </c>
      <c r="AX224" s="26">
        <f t="shared" si="174"/>
        <v>3.0866974509226992</v>
      </c>
      <c r="AY224" s="26">
        <f t="shared" si="175"/>
        <v>2.5815023924545386</v>
      </c>
      <c r="AZ224" s="28">
        <f t="shared" si="176"/>
        <v>-6.7681520133835988</v>
      </c>
    </row>
    <row r="225" spans="1:54">
      <c r="A225" s="2">
        <v>204</v>
      </c>
      <c r="B225" t="s">
        <v>27</v>
      </c>
      <c r="C225" t="s">
        <v>66</v>
      </c>
      <c r="E225" s="3">
        <f>10*LOG((1/7)*(10^(H225/10)+10^(K225/10)+10^(N225/10)+10^(Q225/10)+10^(T225/10)+10^(W225/10)+10^(Z225/10)))</f>
        <v>61.362221239335248</v>
      </c>
      <c r="F225" s="3">
        <f t="shared" si="141"/>
        <v>61.556621429295156</v>
      </c>
      <c r="G225" s="3">
        <f t="shared" si="142"/>
        <v>59.978499670858049</v>
      </c>
      <c r="H225" s="5">
        <v>62.776526501467977</v>
      </c>
      <c r="I225" s="5">
        <v>63.662922387676659</v>
      </c>
      <c r="J225" s="5">
        <v>58.588678545110099</v>
      </c>
      <c r="K225" s="5">
        <v>61.910679512959597</v>
      </c>
      <c r="L225" s="5">
        <v>60.465358309833867</v>
      </c>
      <c r="M225" s="5">
        <v>62.086451164869459</v>
      </c>
      <c r="N225" s="5">
        <v>61.242031293312081</v>
      </c>
      <c r="O225" s="5">
        <v>60.053996036348487</v>
      </c>
      <c r="P225" s="5">
        <v>59.530732537000162</v>
      </c>
      <c r="Q225" s="5">
        <v>61.842308362192178</v>
      </c>
      <c r="R225" s="5">
        <v>62.439038383053948</v>
      </c>
      <c r="S225" s="5">
        <v>58.982130573251908</v>
      </c>
      <c r="T225" s="5">
        <v>62.148221757587507</v>
      </c>
      <c r="U225" s="5">
        <v>59.452226447689078</v>
      </c>
      <c r="V225" s="5">
        <v>56.629275412357877</v>
      </c>
      <c r="W225" s="5">
        <v>60.211261680474017</v>
      </c>
      <c r="X225" s="5">
        <v>63.525493938221118</v>
      </c>
      <c r="Y225" s="5">
        <v>58.938976390946372</v>
      </c>
      <c r="Z225" s="5">
        <v>57.648929430038883</v>
      </c>
      <c r="AA225" s="5">
        <v>58.329618864286999</v>
      </c>
      <c r="AB225" s="5">
        <v>62.28926563804626</v>
      </c>
      <c r="AC225" s="5">
        <f>E225-G225</f>
        <v>1.3837215684771991</v>
      </c>
      <c r="AD225" s="5">
        <f>E225-F225</f>
        <v>-0.19440018995990727</v>
      </c>
      <c r="AE225" s="5">
        <f t="shared" si="163"/>
        <v>1.5781217584371063</v>
      </c>
      <c r="AF225" s="3">
        <f t="shared" si="149"/>
        <v>4.1878479563578779</v>
      </c>
      <c r="AG225" s="3">
        <f t="shared" si="150"/>
        <v>-0.17577165190986221</v>
      </c>
      <c r="AH225" s="3">
        <f t="shared" si="151"/>
        <v>1.7112987563119191</v>
      </c>
      <c r="AI225" s="3">
        <f t="shared" si="152"/>
        <v>2.8601777889402697</v>
      </c>
      <c r="AJ225" s="3">
        <f t="shared" si="153"/>
        <v>5.5189463452296295</v>
      </c>
      <c r="AK225" s="3">
        <f t="shared" si="154"/>
        <v>1.2722852895276446</v>
      </c>
      <c r="AL225" s="3">
        <f t="shared" si="155"/>
        <v>-4.6403362080073762</v>
      </c>
      <c r="AM225" s="18">
        <f t="shared" si="156"/>
        <v>-0.88639588620868182</v>
      </c>
      <c r="AN225" s="3">
        <f t="shared" si="157"/>
        <v>5.0742438425665597</v>
      </c>
      <c r="AO225" s="3">
        <f t="shared" si="158"/>
        <v>1.1880352569635946</v>
      </c>
      <c r="AP225" s="3">
        <f t="shared" si="159"/>
        <v>-0.59673002086177007</v>
      </c>
      <c r="AQ225" s="3">
        <f t="shared" si="160"/>
        <v>2.6959953098984286</v>
      </c>
      <c r="AR225" s="3">
        <f t="shared" si="161"/>
        <v>-3.3142322577471006</v>
      </c>
      <c r="AS225" s="3">
        <f t="shared" si="162"/>
        <v>-0.68068943424811579</v>
      </c>
      <c r="AT225" s="18">
        <f t="shared" si="170"/>
        <v>5.0742438425665597</v>
      </c>
      <c r="AU225" s="18">
        <f t="shared" si="171"/>
        <v>-1.6210928550355916</v>
      </c>
      <c r="AV225" s="18">
        <f t="shared" si="172"/>
        <v>0.5232634993483245</v>
      </c>
      <c r="AW225" s="18">
        <f t="shared" si="173"/>
        <v>3.4569078098020398</v>
      </c>
      <c r="AX225" s="18">
        <f t="shared" si="174"/>
        <v>2.8229510353312008</v>
      </c>
      <c r="AY225" s="18">
        <f t="shared" si="175"/>
        <v>4.5865175472747453</v>
      </c>
      <c r="AZ225" s="18">
        <f t="shared" si="176"/>
        <v>-3.9596467737592604</v>
      </c>
      <c r="BA225" t="str">
        <f t="shared" si="177"/>
        <v>BI-RUI-023LD</v>
      </c>
      <c r="BB225" t="b">
        <f t="shared" si="178"/>
        <v>0</v>
      </c>
    </row>
    <row r="226" spans="1:54">
      <c r="A226" s="1">
        <v>267</v>
      </c>
      <c r="B226" t="s">
        <v>30</v>
      </c>
      <c r="C226" t="s">
        <v>66</v>
      </c>
      <c r="E226" s="3">
        <f t="shared" ref="E226:E236" si="179">10*LOG((1/7)*(10^(H226/10)+10^(K226/10)+10^(N226/10)+10^(Q226/10)+10^(T226/10)+10^(W226/10)+10^(Z226/10)))</f>
        <v>66.684043470669465</v>
      </c>
      <c r="F226" s="3">
        <f t="shared" si="141"/>
        <v>63.385447827301213</v>
      </c>
      <c r="G226" s="3">
        <f t="shared" si="142"/>
        <v>60.150097732271846</v>
      </c>
      <c r="H226" s="5">
        <v>67.749894560377541</v>
      </c>
      <c r="I226" s="5">
        <v>62.566836018956877</v>
      </c>
      <c r="J226" s="5">
        <v>59.156672160967823</v>
      </c>
      <c r="K226" s="5">
        <v>66.650413256363663</v>
      </c>
      <c r="L226" s="5">
        <v>63.326288000672562</v>
      </c>
      <c r="M226" s="5">
        <v>58.840676443239587</v>
      </c>
      <c r="N226" s="5">
        <v>67.40134069087469</v>
      </c>
      <c r="O226" s="5">
        <v>63.755755939268383</v>
      </c>
      <c r="P226" s="5">
        <v>62.87991750055015</v>
      </c>
      <c r="Q226" s="5">
        <v>68.582592213820433</v>
      </c>
      <c r="R226" s="5">
        <v>64.25731818134264</v>
      </c>
      <c r="S226" s="5">
        <v>61.478634052038387</v>
      </c>
      <c r="T226" s="5">
        <v>67.23925811158017</v>
      </c>
      <c r="U226" s="5">
        <v>63.805477246833462</v>
      </c>
      <c r="V226" s="5">
        <v>59.396936129498847</v>
      </c>
      <c r="W226" s="5">
        <v>63.504675867630553</v>
      </c>
      <c r="X226" s="5">
        <v>63.324803899715363</v>
      </c>
      <c r="Y226" s="5">
        <v>58.691775666804659</v>
      </c>
      <c r="Z226" s="5">
        <v>62.53170540811422</v>
      </c>
      <c r="AA226" s="5">
        <v>62.34138304570466</v>
      </c>
      <c r="AB226" s="5">
        <v>58.452370264566163</v>
      </c>
      <c r="AC226" s="5">
        <f t="shared" ref="AC226:AC235" si="180">E226-G226</f>
        <v>6.5339457383976196</v>
      </c>
      <c r="AD226" s="5">
        <f t="shared" ref="AD226:AD235" si="181">E226-F226</f>
        <v>3.2985956433682517</v>
      </c>
      <c r="AE226" s="5">
        <f t="shared" si="163"/>
        <v>3.2353500950293679</v>
      </c>
      <c r="AF226" s="3">
        <f t="shared" si="149"/>
        <v>8.5932223994097185</v>
      </c>
      <c r="AG226" s="3">
        <f t="shared" si="150"/>
        <v>7.8097368131240756</v>
      </c>
      <c r="AH226" s="3">
        <f t="shared" si="151"/>
        <v>4.5214231903245405</v>
      </c>
      <c r="AI226" s="3">
        <f t="shared" si="152"/>
        <v>7.103958161782046</v>
      </c>
      <c r="AJ226" s="3">
        <f t="shared" si="153"/>
        <v>7.842321982081323</v>
      </c>
      <c r="AK226" s="3">
        <f t="shared" si="154"/>
        <v>4.8129002008258936</v>
      </c>
      <c r="AL226" s="3">
        <f t="shared" si="155"/>
        <v>4.0793351435480574</v>
      </c>
      <c r="AM226" s="18">
        <f t="shared" si="156"/>
        <v>5.1830585414206638</v>
      </c>
      <c r="AN226" s="3">
        <f t="shared" si="157"/>
        <v>3.4101638579890547</v>
      </c>
      <c r="AO226" s="3">
        <f t="shared" si="158"/>
        <v>3.6455847516063073</v>
      </c>
      <c r="AP226" s="3">
        <f t="shared" si="159"/>
        <v>4.3252740324777932</v>
      </c>
      <c r="AQ226" s="3">
        <f t="shared" si="160"/>
        <v>3.4337808647467085</v>
      </c>
      <c r="AR226" s="3">
        <f t="shared" si="161"/>
        <v>0.17987196791519011</v>
      </c>
      <c r="AS226" s="3">
        <f t="shared" si="162"/>
        <v>0.19032236240956024</v>
      </c>
      <c r="AT226" s="18">
        <f t="shared" si="170"/>
        <v>3.4101638579890547</v>
      </c>
      <c r="AU226" s="18">
        <f t="shared" si="171"/>
        <v>4.4856115574329749</v>
      </c>
      <c r="AV226" s="18">
        <f t="shared" si="172"/>
        <v>0.87583843871823319</v>
      </c>
      <c r="AW226" s="18">
        <f t="shared" si="173"/>
        <v>2.7786841293042528</v>
      </c>
      <c r="AX226" s="18">
        <f t="shared" si="174"/>
        <v>4.4085411173346145</v>
      </c>
      <c r="AY226" s="18">
        <f t="shared" si="175"/>
        <v>4.6330282329107035</v>
      </c>
      <c r="AZ226" s="18">
        <f t="shared" si="176"/>
        <v>3.8890127811384971</v>
      </c>
      <c r="BA226" t="str">
        <f t="shared" si="177"/>
        <v/>
      </c>
      <c r="BB226" t="b">
        <f t="shared" si="178"/>
        <v>0</v>
      </c>
    </row>
    <row r="227" spans="1:54">
      <c r="A227" s="1">
        <v>455</v>
      </c>
      <c r="B227" t="s">
        <v>32</v>
      </c>
      <c r="C227" t="s">
        <v>66</v>
      </c>
      <c r="E227" s="3">
        <f t="shared" si="179"/>
        <v>63.671554942762754</v>
      </c>
      <c r="F227" s="3">
        <f t="shared" si="141"/>
        <v>62.256239020193405</v>
      </c>
      <c r="G227" s="3">
        <f t="shared" si="142"/>
        <v>58.088441876886677</v>
      </c>
      <c r="H227" s="5">
        <v>64.842823091260939</v>
      </c>
      <c r="I227" s="5">
        <v>62.483626161968083</v>
      </c>
      <c r="J227" s="5">
        <v>57.801266151353559</v>
      </c>
      <c r="K227" s="5">
        <v>64.764442930701819</v>
      </c>
      <c r="L227" s="5">
        <v>60.699870991483721</v>
      </c>
      <c r="M227" s="5">
        <v>56.534400591640747</v>
      </c>
      <c r="N227" s="5">
        <v>64.39329869946809</v>
      </c>
      <c r="O227" s="5">
        <v>60.786777068707792</v>
      </c>
      <c r="P227" s="5">
        <v>57.644830656233012</v>
      </c>
      <c r="Q227" s="5">
        <v>64.348670503278072</v>
      </c>
      <c r="R227" s="5">
        <v>63.807244680186827</v>
      </c>
      <c r="S227" s="5">
        <v>57.69505216435671</v>
      </c>
      <c r="T227" s="5">
        <v>63.666176003931497</v>
      </c>
      <c r="U227" s="5">
        <v>61.348686793044777</v>
      </c>
      <c r="V227" s="5">
        <v>59.140683615358213</v>
      </c>
      <c r="W227" s="5">
        <v>59.542526536896872</v>
      </c>
      <c r="X227" s="5">
        <v>63.723781973119067</v>
      </c>
      <c r="Y227" s="5">
        <v>59.21218285290864</v>
      </c>
      <c r="Z227" s="5">
        <v>61.929455793697137</v>
      </c>
      <c r="AA227" s="5">
        <v>61.759039959424904</v>
      </c>
      <c r="AB227" s="5">
        <v>57.996377842026668</v>
      </c>
      <c r="AC227" s="5">
        <f t="shared" si="180"/>
        <v>5.583113065876077</v>
      </c>
      <c r="AD227" s="5">
        <f t="shared" si="181"/>
        <v>1.4153159225693486</v>
      </c>
      <c r="AE227" s="5">
        <f t="shared" si="163"/>
        <v>4.1677971433067285</v>
      </c>
      <c r="AF227" s="3">
        <f t="shared" si="149"/>
        <v>7.0415569399073803</v>
      </c>
      <c r="AG227" s="3">
        <f t="shared" si="150"/>
        <v>8.2300423390610717</v>
      </c>
      <c r="AH227" s="3">
        <f t="shared" si="151"/>
        <v>6.7484680432350785</v>
      </c>
      <c r="AI227" s="3">
        <f t="shared" si="152"/>
        <v>6.6536183389213619</v>
      </c>
      <c r="AJ227" s="3">
        <f t="shared" si="153"/>
        <v>4.5254923885732836</v>
      </c>
      <c r="AK227" s="3">
        <f t="shared" si="154"/>
        <v>0.33034368398823233</v>
      </c>
      <c r="AL227" s="3">
        <f t="shared" si="155"/>
        <v>3.9330779516704695</v>
      </c>
      <c r="AM227" s="18">
        <f t="shared" si="156"/>
        <v>2.3591969292928567</v>
      </c>
      <c r="AN227" s="3">
        <f t="shared" si="157"/>
        <v>4.6823600106145236</v>
      </c>
      <c r="AO227" s="3">
        <f t="shared" si="158"/>
        <v>3.6065216307602981</v>
      </c>
      <c r="AP227" s="3">
        <f t="shared" si="159"/>
        <v>0.54142582309124521</v>
      </c>
      <c r="AQ227" s="3">
        <f t="shared" si="160"/>
        <v>2.3174892108867198</v>
      </c>
      <c r="AR227" s="3">
        <f t="shared" si="161"/>
        <v>-4.1812554362221945</v>
      </c>
      <c r="AS227" s="3">
        <f t="shared" si="162"/>
        <v>0.17041583427223372</v>
      </c>
      <c r="AT227" s="18">
        <f t="shared" si="170"/>
        <v>4.6823600106145236</v>
      </c>
      <c r="AU227" s="18">
        <f t="shared" si="171"/>
        <v>4.1654703998429738</v>
      </c>
      <c r="AV227" s="18">
        <f t="shared" si="172"/>
        <v>3.1419464124747805</v>
      </c>
      <c r="AW227" s="18">
        <f t="shared" si="173"/>
        <v>6.1121925158301167</v>
      </c>
      <c r="AX227" s="18">
        <f t="shared" si="174"/>
        <v>2.2080031776865638</v>
      </c>
      <c r="AY227" s="18">
        <f t="shared" si="175"/>
        <v>4.5115991202104269</v>
      </c>
      <c r="AZ227" s="18">
        <f t="shared" si="176"/>
        <v>3.7626621173982358</v>
      </c>
      <c r="BA227" t="str">
        <f t="shared" si="177"/>
        <v>BI-RUI-023LD</v>
      </c>
      <c r="BB227" t="b">
        <f t="shared" si="178"/>
        <v>0</v>
      </c>
    </row>
    <row r="228" spans="1:54">
      <c r="A228" s="1">
        <v>17</v>
      </c>
      <c r="B228" t="s">
        <v>33</v>
      </c>
      <c r="C228" t="s">
        <v>66</v>
      </c>
      <c r="E228" s="3">
        <f t="shared" si="179"/>
        <v>64.660183994597475</v>
      </c>
      <c r="F228" s="3">
        <f t="shared" si="141"/>
        <v>63.720602374020068</v>
      </c>
      <c r="G228" s="3">
        <f t="shared" si="142"/>
        <v>59.896168925552928</v>
      </c>
      <c r="H228" s="5">
        <v>62.841488077164072</v>
      </c>
      <c r="I228" s="5">
        <v>60.551543558005328</v>
      </c>
      <c r="J228" s="5">
        <v>56.965188895620038</v>
      </c>
      <c r="K228" s="5">
        <v>62.555839675797799</v>
      </c>
      <c r="L228" s="5">
        <v>60.650796386031587</v>
      </c>
      <c r="M228" s="5">
        <v>56.612663620129467</v>
      </c>
      <c r="N228" s="5">
        <v>63.079157878365919</v>
      </c>
      <c r="O228" s="5">
        <v>59.939325498994663</v>
      </c>
      <c r="P228" s="5">
        <v>56.400005216408182</v>
      </c>
      <c r="Q228" s="5">
        <v>63.730915583883458</v>
      </c>
      <c r="R228" s="5">
        <v>63.169779165687743</v>
      </c>
      <c r="S228" s="5">
        <v>57.174820669952631</v>
      </c>
      <c r="T228" s="5">
        <v>68.059417325678723</v>
      </c>
      <c r="U228" s="5">
        <v>65.579024789145009</v>
      </c>
      <c r="V228" s="5">
        <v>59.934980477448789</v>
      </c>
      <c r="W228" s="5">
        <v>64.878424147324012</v>
      </c>
      <c r="X228" s="5">
        <v>65.954533077262354</v>
      </c>
      <c r="Y228" s="5">
        <v>62.562667254296358</v>
      </c>
      <c r="Z228" s="5">
        <v>64.594651477246643</v>
      </c>
      <c r="AA228" s="5">
        <v>65.534853793843553</v>
      </c>
      <c r="AB228" s="5">
        <v>63.286780623793831</v>
      </c>
      <c r="AC228" s="5">
        <f t="shared" si="180"/>
        <v>4.7640150690445466</v>
      </c>
      <c r="AD228" s="5">
        <f t="shared" si="181"/>
        <v>0.9395816205774068</v>
      </c>
      <c r="AE228" s="5">
        <f t="shared" si="163"/>
        <v>3.8244334484671398</v>
      </c>
      <c r="AF228" s="3">
        <f t="shared" si="149"/>
        <v>5.8762991815440344</v>
      </c>
      <c r="AG228" s="3">
        <f t="shared" si="150"/>
        <v>5.9431760556683315</v>
      </c>
      <c r="AH228" s="3">
        <f t="shared" si="151"/>
        <v>6.6791526619577368</v>
      </c>
      <c r="AI228" s="3">
        <f t="shared" si="152"/>
        <v>6.5560949139308278</v>
      </c>
      <c r="AJ228" s="3">
        <f t="shared" si="153"/>
        <v>8.1244368482299336</v>
      </c>
      <c r="AK228" s="3">
        <f t="shared" si="154"/>
        <v>2.315756893027654</v>
      </c>
      <c r="AL228" s="3">
        <f t="shared" si="155"/>
        <v>1.3078708534528118</v>
      </c>
      <c r="AM228" s="18">
        <f t="shared" si="156"/>
        <v>2.2899445191587446</v>
      </c>
      <c r="AN228" s="3">
        <f t="shared" si="157"/>
        <v>3.5863546623852898</v>
      </c>
      <c r="AO228" s="3">
        <f t="shared" si="158"/>
        <v>3.1398323793712564</v>
      </c>
      <c r="AP228" s="3">
        <f t="shared" si="159"/>
        <v>0.56113641819571569</v>
      </c>
      <c r="AQ228" s="3">
        <f t="shared" si="160"/>
        <v>2.4803925365337136</v>
      </c>
      <c r="AR228" s="3">
        <f t="shared" si="161"/>
        <v>-1.0761089299383428</v>
      </c>
      <c r="AS228" s="3">
        <f t="shared" si="162"/>
        <v>-0.94020231659690978</v>
      </c>
      <c r="AT228" s="18">
        <f t="shared" si="170"/>
        <v>3.5863546623852898</v>
      </c>
      <c r="AU228" s="18">
        <f t="shared" si="171"/>
        <v>4.0381327659021196</v>
      </c>
      <c r="AV228" s="18">
        <f t="shared" si="172"/>
        <v>3.5393202825864805</v>
      </c>
      <c r="AW228" s="18">
        <f t="shared" si="173"/>
        <v>5.9949584957351121</v>
      </c>
      <c r="AX228" s="18">
        <f t="shared" si="174"/>
        <v>5.64404431169622</v>
      </c>
      <c r="AY228" s="18">
        <f t="shared" si="175"/>
        <v>3.3918658229659968</v>
      </c>
      <c r="AZ228" s="18">
        <f t="shared" si="176"/>
        <v>2.2480731700497216</v>
      </c>
      <c r="BA228" t="str">
        <f t="shared" si="177"/>
        <v>BI-RUI-023LD</v>
      </c>
      <c r="BB228" t="str">
        <f t="shared" si="178"/>
        <v>BI-RUI-023LD</v>
      </c>
    </row>
    <row r="229" spans="1:54">
      <c r="A229" s="1">
        <v>518</v>
      </c>
      <c r="B229" t="s">
        <v>34</v>
      </c>
      <c r="C229" t="s">
        <v>66</v>
      </c>
      <c r="E229" s="3">
        <f t="shared" si="179"/>
        <v>68.786341567657303</v>
      </c>
      <c r="F229" s="3">
        <f t="shared" si="141"/>
        <v>67.406466998843996</v>
      </c>
      <c r="G229" s="3">
        <f t="shared" si="142"/>
        <v>64.799509700024373</v>
      </c>
      <c r="H229" s="5">
        <v>69.002340283639796</v>
      </c>
      <c r="I229" s="5">
        <v>67.676209091263928</v>
      </c>
      <c r="J229" s="5">
        <v>64.452492533197983</v>
      </c>
      <c r="K229" s="5">
        <v>72.216791791158485</v>
      </c>
      <c r="L229" s="5">
        <v>71.279320930177576</v>
      </c>
      <c r="M229" s="5">
        <v>65.949734761222317</v>
      </c>
      <c r="N229" s="5">
        <v>71.965577306174765</v>
      </c>
      <c r="O229" s="5">
        <v>68.266063449684182</v>
      </c>
      <c r="P229" s="5">
        <v>68.958666726433691</v>
      </c>
      <c r="Q229" s="5">
        <v>67.254476922731612</v>
      </c>
      <c r="R229" s="5">
        <v>66.483886063063366</v>
      </c>
      <c r="S229" s="5">
        <v>63.697597646835703</v>
      </c>
      <c r="T229" s="5">
        <v>66.043024764756225</v>
      </c>
      <c r="U229" s="5">
        <v>63.977289355138467</v>
      </c>
      <c r="V229" s="5">
        <v>63.418919204753053</v>
      </c>
      <c r="W229" s="5">
        <v>62.107953923949147</v>
      </c>
      <c r="X229" s="5">
        <v>65.978812673998064</v>
      </c>
      <c r="Y229" s="5">
        <v>60.008531643669798</v>
      </c>
      <c r="Z229" s="5">
        <v>62.154658693710132</v>
      </c>
      <c r="AA229" s="5">
        <v>62.106895608809189</v>
      </c>
      <c r="AB229" s="5">
        <v>60.017512974188342</v>
      </c>
      <c r="AC229" s="5">
        <f t="shared" si="180"/>
        <v>3.9868318676329295</v>
      </c>
      <c r="AD229" s="5">
        <f t="shared" si="181"/>
        <v>1.3798745688133067</v>
      </c>
      <c r="AE229" s="5">
        <f t="shared" si="163"/>
        <v>2.6069572988196228</v>
      </c>
      <c r="AF229" s="3">
        <f t="shared" si="149"/>
        <v>4.5498477504418133</v>
      </c>
      <c r="AG229" s="3">
        <f t="shared" si="150"/>
        <v>6.2670570299361685</v>
      </c>
      <c r="AH229" s="3">
        <f t="shared" si="151"/>
        <v>3.0069105797410742</v>
      </c>
      <c r="AI229" s="3">
        <f t="shared" si="152"/>
        <v>3.5568792758959091</v>
      </c>
      <c r="AJ229" s="3">
        <f t="shared" si="153"/>
        <v>2.6241055600031729</v>
      </c>
      <c r="AK229" s="3">
        <f t="shared" si="154"/>
        <v>2.0994222802793487</v>
      </c>
      <c r="AL229" s="3">
        <f t="shared" si="155"/>
        <v>2.13714571952179</v>
      </c>
      <c r="AM229" s="18">
        <f t="shared" si="156"/>
        <v>1.3261311923758683</v>
      </c>
      <c r="AN229" s="3">
        <f t="shared" si="157"/>
        <v>3.223716558065945</v>
      </c>
      <c r="AO229" s="3">
        <f t="shared" si="158"/>
        <v>3.699513856490583</v>
      </c>
      <c r="AP229" s="3">
        <f t="shared" si="159"/>
        <v>0.77059085966824625</v>
      </c>
      <c r="AQ229" s="3">
        <f t="shared" si="160"/>
        <v>2.0657354096177585</v>
      </c>
      <c r="AR229" s="3">
        <f t="shared" si="161"/>
        <v>-3.8708587500489173</v>
      </c>
      <c r="AS229" s="3">
        <f t="shared" si="162"/>
        <v>4.7763084900942943E-2</v>
      </c>
      <c r="AT229" s="18">
        <f t="shared" si="170"/>
        <v>3.223716558065945</v>
      </c>
      <c r="AU229" s="18">
        <f t="shared" si="171"/>
        <v>5.3295861689552595</v>
      </c>
      <c r="AV229" s="18">
        <f t="shared" si="172"/>
        <v>-0.69260327674950872</v>
      </c>
      <c r="AW229" s="18">
        <f t="shared" si="173"/>
        <v>2.7862884162276629</v>
      </c>
      <c r="AX229" s="18">
        <f t="shared" si="174"/>
        <v>0.55837015038541438</v>
      </c>
      <c r="AY229" s="18">
        <f t="shared" si="175"/>
        <v>5.9702810303282661</v>
      </c>
      <c r="AZ229" s="18">
        <f t="shared" si="176"/>
        <v>2.0893826346208471</v>
      </c>
      <c r="BA229" t="str">
        <f t="shared" si="177"/>
        <v/>
      </c>
      <c r="BB229" t="b">
        <f t="shared" si="178"/>
        <v>0</v>
      </c>
    </row>
    <row r="230" spans="1:54">
      <c r="A230" s="1">
        <v>392</v>
      </c>
      <c r="B230" t="s">
        <v>35</v>
      </c>
      <c r="C230" t="s">
        <v>66</v>
      </c>
      <c r="E230" s="3">
        <f t="shared" si="179"/>
        <v>63.118892758014667</v>
      </c>
      <c r="F230" s="3">
        <f t="shared" si="141"/>
        <v>61.549659156931959</v>
      </c>
      <c r="G230" s="3">
        <f t="shared" si="142"/>
        <v>58.222725050174382</v>
      </c>
      <c r="H230" s="5">
        <v>64.477194000852265</v>
      </c>
      <c r="I230" s="5">
        <v>60.752646388972863</v>
      </c>
      <c r="J230" s="5">
        <v>56.458952205759047</v>
      </c>
      <c r="K230" s="5">
        <v>63.170837119893299</v>
      </c>
      <c r="L230" s="5">
        <v>60.887427683794222</v>
      </c>
      <c r="M230" s="5">
        <v>61.67423393942434</v>
      </c>
      <c r="N230" s="5">
        <v>62.352794323914082</v>
      </c>
      <c r="O230" s="5">
        <v>61.179209587499741</v>
      </c>
      <c r="P230" s="5">
        <v>56.036589219578516</v>
      </c>
      <c r="Q230" s="5">
        <v>63.771226286050613</v>
      </c>
      <c r="R230" s="5">
        <v>61.939819476945559</v>
      </c>
      <c r="S230" s="5">
        <v>58.139157578844902</v>
      </c>
      <c r="T230" s="5">
        <v>62.964538364641491</v>
      </c>
      <c r="U230" s="5">
        <v>61.705839253436793</v>
      </c>
      <c r="V230" s="5">
        <v>58.178373312188718</v>
      </c>
      <c r="W230" s="5">
        <v>60.528600634049653</v>
      </c>
      <c r="X230" s="5">
        <v>63.129953131696723</v>
      </c>
      <c r="Y230" s="5">
        <v>57.275156693642202</v>
      </c>
      <c r="Z230" s="5">
        <v>63.550806815160342</v>
      </c>
      <c r="AA230" s="5">
        <v>60.694916123067372</v>
      </c>
      <c r="AB230" s="5">
        <v>56.918941460178146</v>
      </c>
      <c r="AC230" s="5">
        <f t="shared" si="180"/>
        <v>4.8961677078402843</v>
      </c>
      <c r="AD230" s="5">
        <f t="shared" si="181"/>
        <v>1.5692336010827077</v>
      </c>
      <c r="AE230" s="5">
        <f t="shared" si="163"/>
        <v>3.3269341067575766</v>
      </c>
      <c r="AF230" s="3">
        <f t="shared" si="149"/>
        <v>8.0182417950932177</v>
      </c>
      <c r="AG230" s="3">
        <f t="shared" si="150"/>
        <v>1.4966031804689592</v>
      </c>
      <c r="AH230" s="3">
        <f t="shared" si="151"/>
        <v>6.316205104335566</v>
      </c>
      <c r="AI230" s="3">
        <f t="shared" si="152"/>
        <v>5.6320687072057112</v>
      </c>
      <c r="AJ230" s="3">
        <f t="shared" si="153"/>
        <v>4.7861650524527732</v>
      </c>
      <c r="AK230" s="3">
        <f t="shared" si="154"/>
        <v>3.2534439404074504</v>
      </c>
      <c r="AL230" s="3">
        <f t="shared" si="155"/>
        <v>6.631865354982196</v>
      </c>
      <c r="AM230" s="18">
        <f t="shared" si="156"/>
        <v>3.7245476118794016</v>
      </c>
      <c r="AN230" s="3">
        <f t="shared" si="157"/>
        <v>4.293694183213816</v>
      </c>
      <c r="AO230" s="3">
        <f t="shared" si="158"/>
        <v>1.173584736414341</v>
      </c>
      <c r="AP230" s="3">
        <f t="shared" si="159"/>
        <v>1.8314068091050544</v>
      </c>
      <c r="AQ230" s="3">
        <f t="shared" si="160"/>
        <v>1.2586991112046988</v>
      </c>
      <c r="AR230" s="3">
        <f t="shared" si="161"/>
        <v>-2.6013524976470705</v>
      </c>
      <c r="AS230" s="3">
        <f t="shared" si="162"/>
        <v>2.8558906920929701</v>
      </c>
      <c r="AT230" s="18">
        <f t="shared" si="170"/>
        <v>4.293694183213816</v>
      </c>
      <c r="AU230" s="18">
        <f t="shared" si="171"/>
        <v>-0.7868062556301183</v>
      </c>
      <c r="AV230" s="18">
        <f t="shared" si="172"/>
        <v>5.142620367921225</v>
      </c>
      <c r="AW230" s="18">
        <f t="shared" si="173"/>
        <v>3.8006618981006568</v>
      </c>
      <c r="AX230" s="18">
        <f t="shared" si="174"/>
        <v>3.5274659412480744</v>
      </c>
      <c r="AY230" s="18">
        <f t="shared" si="175"/>
        <v>5.854796438054521</v>
      </c>
      <c r="AZ230" s="18">
        <f t="shared" si="176"/>
        <v>3.7759746628892259</v>
      </c>
      <c r="BA230" t="str">
        <f t="shared" si="177"/>
        <v/>
      </c>
      <c r="BB230" t="b">
        <f t="shared" si="178"/>
        <v>0</v>
      </c>
    </row>
    <row r="231" spans="1:54">
      <c r="A231" s="1">
        <v>329</v>
      </c>
      <c r="B231" t="s">
        <v>36</v>
      </c>
      <c r="C231" t="s">
        <v>66</v>
      </c>
      <c r="E231" s="3">
        <f t="shared" si="179"/>
        <v>60.993856221348082</v>
      </c>
      <c r="F231" s="3">
        <f t="shared" si="141"/>
        <v>60.316723176493134</v>
      </c>
      <c r="G231" s="3">
        <f t="shared" si="142"/>
        <v>56.643478713695565</v>
      </c>
      <c r="H231" s="5">
        <v>61.02265769490559</v>
      </c>
      <c r="I231" s="5">
        <v>60.061178615775219</v>
      </c>
      <c r="J231" s="5">
        <v>55.850674465749293</v>
      </c>
      <c r="K231" s="5">
        <v>62.002624171212737</v>
      </c>
      <c r="L231" s="5">
        <v>59.433578572412763</v>
      </c>
      <c r="M231" s="5">
        <v>55.084147908105763</v>
      </c>
      <c r="N231" s="5">
        <v>61.568433246772493</v>
      </c>
      <c r="O231" s="5">
        <v>60.395740701234033</v>
      </c>
      <c r="P231" s="5">
        <v>56.218458336682673</v>
      </c>
      <c r="Q231" s="5">
        <v>61.73382675336461</v>
      </c>
      <c r="R231" s="5">
        <v>60.193446192876749</v>
      </c>
      <c r="S231" s="5">
        <v>57.466837134993717</v>
      </c>
      <c r="T231" s="5">
        <v>62.042403417190961</v>
      </c>
      <c r="U231" s="5">
        <v>60.043412858355069</v>
      </c>
      <c r="V231" s="5">
        <v>56.903124289168247</v>
      </c>
      <c r="W231" s="5">
        <v>58.770037399498598</v>
      </c>
      <c r="X231" s="5">
        <v>62.322655849634017</v>
      </c>
      <c r="Y231" s="5">
        <v>58.008190986192972</v>
      </c>
      <c r="Z231" s="5">
        <v>58.255605971543602</v>
      </c>
      <c r="AA231" s="5">
        <v>58.918370459434463</v>
      </c>
      <c r="AB231" s="5">
        <v>56.291609547101757</v>
      </c>
      <c r="AC231" s="5">
        <f t="shared" si="180"/>
        <v>4.3503775076525173</v>
      </c>
      <c r="AD231" s="5">
        <f t="shared" si="181"/>
        <v>0.67713304485494774</v>
      </c>
      <c r="AE231" s="5">
        <f t="shared" si="163"/>
        <v>3.6732444627975696</v>
      </c>
      <c r="AF231" s="3">
        <f t="shared" si="149"/>
        <v>5.1719832291562966</v>
      </c>
      <c r="AG231" s="3">
        <f t="shared" si="150"/>
        <v>6.9184762631069745</v>
      </c>
      <c r="AH231" s="3">
        <f t="shared" si="151"/>
        <v>5.34997491008982</v>
      </c>
      <c r="AI231" s="3">
        <f t="shared" si="152"/>
        <v>4.2669896183708929</v>
      </c>
      <c r="AJ231" s="3">
        <f t="shared" si="153"/>
        <v>5.1392791280227144</v>
      </c>
      <c r="AK231" s="3">
        <f t="shared" si="154"/>
        <v>0.76184641330562641</v>
      </c>
      <c r="AL231" s="3">
        <f t="shared" si="155"/>
        <v>1.9639964244418451</v>
      </c>
      <c r="AM231" s="18">
        <f t="shared" si="156"/>
        <v>0.96147907913037045</v>
      </c>
      <c r="AN231" s="3">
        <f t="shared" si="157"/>
        <v>4.2105041500259262</v>
      </c>
      <c r="AO231" s="3">
        <f t="shared" si="158"/>
        <v>1.1726925455384603</v>
      </c>
      <c r="AP231" s="3">
        <f t="shared" si="159"/>
        <v>1.5403805604878613</v>
      </c>
      <c r="AQ231" s="3">
        <f t="shared" si="160"/>
        <v>1.9989905588358923</v>
      </c>
      <c r="AR231" s="3">
        <f t="shared" si="161"/>
        <v>-3.5526184501354194</v>
      </c>
      <c r="AS231" s="3">
        <f t="shared" si="162"/>
        <v>-0.66276448789086118</v>
      </c>
      <c r="AT231" s="18">
        <f t="shared" si="170"/>
        <v>4.2105041500259262</v>
      </c>
      <c r="AU231" s="18">
        <f t="shared" si="171"/>
        <v>4.3494306643070004</v>
      </c>
      <c r="AV231" s="18">
        <f t="shared" si="172"/>
        <v>4.1772823645513597</v>
      </c>
      <c r="AW231" s="18">
        <f t="shared" si="173"/>
        <v>2.7266090578830315</v>
      </c>
      <c r="AX231" s="18">
        <f t="shared" si="174"/>
        <v>3.1402885691868221</v>
      </c>
      <c r="AY231" s="18">
        <f t="shared" si="175"/>
        <v>4.3144648634410458</v>
      </c>
      <c r="AZ231" s="18">
        <f t="shared" si="176"/>
        <v>2.6267609123327063</v>
      </c>
      <c r="BA231" t="str">
        <f t="shared" si="177"/>
        <v>BI-RUI-023LD</v>
      </c>
      <c r="BB231" t="b">
        <f t="shared" si="178"/>
        <v>0</v>
      </c>
    </row>
    <row r="232" spans="1:54">
      <c r="A232" s="1">
        <v>80</v>
      </c>
      <c r="B232" t="s">
        <v>37</v>
      </c>
      <c r="C232" t="s">
        <v>66</v>
      </c>
      <c r="E232" s="3">
        <f t="shared" si="179"/>
        <v>62.260086542952621</v>
      </c>
      <c r="F232" s="3">
        <f t="shared" si="141"/>
        <v>61.775383316171002</v>
      </c>
      <c r="G232" s="3">
        <f t="shared" si="142"/>
        <v>59.189245082724611</v>
      </c>
      <c r="H232" s="5">
        <v>62.256543081330037</v>
      </c>
      <c r="I232" s="5">
        <v>61.807267571549403</v>
      </c>
      <c r="J232" s="5">
        <v>60.234667485756503</v>
      </c>
      <c r="K232" s="5">
        <v>66.01271195145226</v>
      </c>
      <c r="L232" s="5">
        <v>64.324328847881532</v>
      </c>
      <c r="M232" s="5">
        <v>59.263820124287449</v>
      </c>
      <c r="N232" s="5">
        <v>60.73815588328798</v>
      </c>
      <c r="O232" s="5">
        <v>60.676499280981311</v>
      </c>
      <c r="P232" s="5">
        <v>60.549329392148593</v>
      </c>
      <c r="Q232" s="5">
        <v>61.038835339210763</v>
      </c>
      <c r="R232" s="5">
        <v>60.369563276151851</v>
      </c>
      <c r="S232" s="5">
        <v>58.174741252689003</v>
      </c>
      <c r="T232" s="5">
        <v>62.970295006342667</v>
      </c>
      <c r="U232" s="5">
        <v>60.520549284883309</v>
      </c>
      <c r="V232" s="5">
        <v>58.303476698896112</v>
      </c>
      <c r="W232" s="5">
        <v>58.393787616254258</v>
      </c>
      <c r="X232" s="5">
        <v>60.729289387576571</v>
      </c>
      <c r="Y232" s="5">
        <v>58.984876927394481</v>
      </c>
      <c r="Z232" s="5">
        <v>59.898385421067097</v>
      </c>
      <c r="AA232" s="5">
        <v>62.417276448540832</v>
      </c>
      <c r="AB232" s="5">
        <v>58.118826144021497</v>
      </c>
      <c r="AC232" s="5">
        <f t="shared" si="180"/>
        <v>3.0708414602280101</v>
      </c>
      <c r="AD232" s="5">
        <f t="shared" si="181"/>
        <v>0.48470322678161892</v>
      </c>
      <c r="AE232" s="5">
        <f t="shared" si="163"/>
        <v>2.5861382334463912</v>
      </c>
      <c r="AF232" s="3">
        <f t="shared" si="149"/>
        <v>2.0218755955735332</v>
      </c>
      <c r="AG232" s="3">
        <f t="shared" si="150"/>
        <v>6.7488918271648117</v>
      </c>
      <c r="AH232" s="3">
        <f t="shared" si="151"/>
        <v>0.18882649113938754</v>
      </c>
      <c r="AI232" s="3">
        <f t="shared" si="152"/>
        <v>2.8640940865217601</v>
      </c>
      <c r="AJ232" s="3">
        <f t="shared" si="153"/>
        <v>4.6668183074465546</v>
      </c>
      <c r="AK232" s="3">
        <f t="shared" si="154"/>
        <v>-0.59108931114022312</v>
      </c>
      <c r="AL232" s="3">
        <f t="shared" si="155"/>
        <v>1.7795592770455997</v>
      </c>
      <c r="AM232" s="18">
        <f t="shared" si="156"/>
        <v>0.4492755097806338</v>
      </c>
      <c r="AN232" s="3">
        <f t="shared" si="157"/>
        <v>1.5726000857928994</v>
      </c>
      <c r="AO232" s="3">
        <f t="shared" si="158"/>
        <v>6.1656602306669583E-2</v>
      </c>
      <c r="AP232" s="3">
        <f t="shared" si="159"/>
        <v>0.66927206305891218</v>
      </c>
      <c r="AQ232" s="3">
        <f t="shared" si="160"/>
        <v>2.4497457214593581</v>
      </c>
      <c r="AR232" s="3">
        <f t="shared" si="161"/>
        <v>-2.3355017713223134</v>
      </c>
      <c r="AS232" s="3">
        <f t="shared" si="162"/>
        <v>-2.5188910274737353</v>
      </c>
      <c r="AT232" s="18">
        <f t="shared" si="170"/>
        <v>1.5726000857928994</v>
      </c>
      <c r="AU232" s="18">
        <f t="shared" si="171"/>
        <v>5.0605087235940829</v>
      </c>
      <c r="AV232" s="18">
        <f t="shared" si="172"/>
        <v>0.12716988883271796</v>
      </c>
      <c r="AW232" s="18">
        <f t="shared" si="173"/>
        <v>2.1948220234628479</v>
      </c>
      <c r="AX232" s="18">
        <f t="shared" si="174"/>
        <v>2.2170725859871965</v>
      </c>
      <c r="AY232" s="18">
        <f t="shared" si="175"/>
        <v>1.7444124601820903</v>
      </c>
      <c r="AZ232" s="18">
        <f t="shared" si="176"/>
        <v>4.298450304519335</v>
      </c>
      <c r="BA232" t="str">
        <f t="shared" si="177"/>
        <v>BI-RUI-023LD</v>
      </c>
      <c r="BB232" t="b">
        <f t="shared" si="178"/>
        <v>0</v>
      </c>
    </row>
    <row r="233" spans="1:54">
      <c r="A233" s="1">
        <v>704</v>
      </c>
      <c r="B233" t="s">
        <v>38</v>
      </c>
      <c r="C233" t="s">
        <v>66</v>
      </c>
      <c r="E233" s="3">
        <f t="shared" si="179"/>
        <v>60.470916019646367</v>
      </c>
      <c r="F233" s="3">
        <f t="shared" ref="F233:F301" si="182">10*LOG((1/7)*(10^(I233/10)+10^(L233/10)+10^(O233/10)+10^(R233/10)+10^(U233/10)+10^(X233/10)+10^(AA233/10)))</f>
        <v>58.082799037248414</v>
      </c>
      <c r="G233" s="3">
        <f t="shared" ref="G233:G301" si="183">10*LOG((1/7)*(10^(J233/10)+10^(M233/10)+10^(P233/10)+10^(S233/10)+10^(V233/10)+10^(Y233/10)+10^(AB233/10)))</f>
        <v>54.967072187084455</v>
      </c>
      <c r="H233" s="5">
        <v>59.947958827265573</v>
      </c>
      <c r="I233" s="5">
        <v>58.35300859290551</v>
      </c>
      <c r="J233" s="5">
        <v>53.718484628836578</v>
      </c>
      <c r="K233" s="5">
        <v>60.196075068027582</v>
      </c>
      <c r="L233" s="5">
        <v>58.620046754949414</v>
      </c>
      <c r="M233" s="5">
        <v>54.176382593641137</v>
      </c>
      <c r="N233" s="5">
        <v>61.022838644145892</v>
      </c>
      <c r="O233" s="5">
        <v>58.024511580733382</v>
      </c>
      <c r="P233" s="5">
        <v>53.368638240218907</v>
      </c>
      <c r="Q233" s="5">
        <v>63.967834502705671</v>
      </c>
      <c r="R233" s="5">
        <v>59.946956541913544</v>
      </c>
      <c r="S233" s="5">
        <v>56.498235090739691</v>
      </c>
      <c r="T233" s="5">
        <v>60.503260065468268</v>
      </c>
      <c r="U233" s="5">
        <v>56.468842016188432</v>
      </c>
      <c r="V233" s="5">
        <v>58.252268412146989</v>
      </c>
      <c r="W233" s="5">
        <v>56.797797123448191</v>
      </c>
      <c r="X233" s="5">
        <v>56.788864339726587</v>
      </c>
      <c r="Y233" s="5">
        <v>53.328489220738973</v>
      </c>
      <c r="Z233" s="5">
        <v>56.098856603580238</v>
      </c>
      <c r="AA233" s="5">
        <v>57.373972602299439</v>
      </c>
      <c r="AB233" s="5">
        <v>51.825600715664557</v>
      </c>
      <c r="AC233" s="5">
        <f t="shared" si="180"/>
        <v>5.5038438325619126</v>
      </c>
      <c r="AD233" s="5">
        <f t="shared" si="181"/>
        <v>2.3881169823979533</v>
      </c>
      <c r="AE233" s="5">
        <f t="shared" si="163"/>
        <v>3.1157268501639592</v>
      </c>
      <c r="AF233" s="3">
        <f t="shared" si="149"/>
        <v>6.2294741984289956</v>
      </c>
      <c r="AG233" s="3">
        <f t="shared" si="150"/>
        <v>6.0196924743864457</v>
      </c>
      <c r="AH233" s="3">
        <f t="shared" si="151"/>
        <v>7.6542004039269855</v>
      </c>
      <c r="AI233" s="3">
        <f t="shared" si="152"/>
        <v>7.4695994119659801</v>
      </c>
      <c r="AJ233" s="3">
        <f t="shared" si="153"/>
        <v>2.2509916533212788</v>
      </c>
      <c r="AK233" s="3">
        <f t="shared" si="154"/>
        <v>3.4693079027092182</v>
      </c>
      <c r="AL233" s="3">
        <f t="shared" si="155"/>
        <v>4.2732558879156812</v>
      </c>
      <c r="AM233" s="18">
        <f t="shared" si="156"/>
        <v>1.5949502343600628</v>
      </c>
      <c r="AN233" s="3">
        <f t="shared" si="157"/>
        <v>4.6345239640689329</v>
      </c>
      <c r="AO233" s="3">
        <f t="shared" si="158"/>
        <v>2.9983270634125105</v>
      </c>
      <c r="AP233" s="3">
        <f t="shared" si="159"/>
        <v>4.0208779607921272</v>
      </c>
      <c r="AQ233" s="3">
        <f t="shared" si="160"/>
        <v>4.0344180492798358</v>
      </c>
      <c r="AR233" s="3">
        <f t="shared" si="161"/>
        <v>8.9327837216046646E-3</v>
      </c>
      <c r="AS233" s="3">
        <f t="shared" si="162"/>
        <v>-1.2751159987192011</v>
      </c>
      <c r="AT233" s="18">
        <f t="shared" si="170"/>
        <v>4.6345239640689329</v>
      </c>
      <c r="AU233" s="18">
        <f t="shared" si="171"/>
        <v>4.443664161308277</v>
      </c>
      <c r="AV233" s="18">
        <f t="shared" si="172"/>
        <v>4.655873340514475</v>
      </c>
      <c r="AW233" s="18">
        <f t="shared" si="173"/>
        <v>3.4487214511738529</v>
      </c>
      <c r="AX233" s="18">
        <f t="shared" si="174"/>
        <v>-1.783426395958557</v>
      </c>
      <c r="AY233" s="18">
        <f t="shared" si="175"/>
        <v>3.4603751189876135</v>
      </c>
      <c r="AZ233" s="18">
        <f t="shared" si="176"/>
        <v>5.5483718866348823</v>
      </c>
      <c r="BA233" t="b">
        <f t="shared" si="177"/>
        <v>0</v>
      </c>
      <c r="BB233" t="b">
        <f t="shared" si="178"/>
        <v>0</v>
      </c>
    </row>
    <row r="234" spans="1:54">
      <c r="A234" s="1">
        <v>642</v>
      </c>
      <c r="B234" t="s">
        <v>39</v>
      </c>
      <c r="C234" t="s">
        <v>66</v>
      </c>
      <c r="E234" s="3">
        <f t="shared" si="179"/>
        <v>59.620654346194556</v>
      </c>
      <c r="F234" s="3">
        <f t="shared" si="182"/>
        <v>57.912487409065669</v>
      </c>
      <c r="G234" s="3">
        <f t="shared" si="183"/>
        <v>54.332148138923237</v>
      </c>
      <c r="H234" s="5">
        <v>60.589944940808437</v>
      </c>
      <c r="I234" s="5">
        <v>57.913809592643958</v>
      </c>
      <c r="J234" s="5">
        <v>54.980541818232133</v>
      </c>
      <c r="K234" s="5">
        <v>60.715317935570667</v>
      </c>
      <c r="L234" s="5">
        <v>58.146490770342297</v>
      </c>
      <c r="M234" s="5">
        <v>54.150688642524273</v>
      </c>
      <c r="N234" s="5">
        <v>60.061044043323122</v>
      </c>
      <c r="O234" s="5">
        <v>57.720897452279843</v>
      </c>
      <c r="P234" s="5">
        <v>53.865221531149452</v>
      </c>
      <c r="Q234" s="5">
        <v>60.032692134762513</v>
      </c>
      <c r="R234" s="5">
        <v>57.544619623804351</v>
      </c>
      <c r="S234" s="5">
        <v>54.376827527598053</v>
      </c>
      <c r="T234" s="5">
        <v>60.663703363398326</v>
      </c>
      <c r="U234" s="5">
        <v>59.049440551772321</v>
      </c>
      <c r="V234" s="5">
        <v>54.429903711649033</v>
      </c>
      <c r="W234" s="5">
        <v>56.263860114317907</v>
      </c>
      <c r="X234" s="5">
        <v>57.362549519760407</v>
      </c>
      <c r="Y234" s="5">
        <v>55.227524965812393</v>
      </c>
      <c r="Z234" s="5">
        <v>56.813206396195348</v>
      </c>
      <c r="AA234" s="5">
        <v>57.398522686932367</v>
      </c>
      <c r="AB234" s="5">
        <v>52.904106647032599</v>
      </c>
      <c r="AC234" s="5">
        <f t="shared" si="180"/>
        <v>5.2885062072713183</v>
      </c>
      <c r="AD234" s="5">
        <f t="shared" si="181"/>
        <v>1.7081669371288868</v>
      </c>
      <c r="AE234" s="5">
        <f t="shared" si="163"/>
        <v>3.5803392701424315</v>
      </c>
      <c r="AF234" s="3">
        <f t="shared" si="149"/>
        <v>5.6094031225763032</v>
      </c>
      <c r="AG234" s="3">
        <f t="shared" si="150"/>
        <v>6.5646292930463943</v>
      </c>
      <c r="AH234" s="3">
        <f t="shared" si="151"/>
        <v>6.1958225121736703</v>
      </c>
      <c r="AI234" s="3">
        <f t="shared" si="152"/>
        <v>5.6558646071644603</v>
      </c>
      <c r="AJ234" s="3">
        <f t="shared" si="153"/>
        <v>6.233799651749294</v>
      </c>
      <c r="AK234" s="3">
        <f t="shared" si="154"/>
        <v>1.0363351485055148</v>
      </c>
      <c r="AL234" s="3">
        <f t="shared" si="155"/>
        <v>3.909099749162749</v>
      </c>
      <c r="AM234" s="18">
        <f t="shared" si="156"/>
        <v>2.676135348164479</v>
      </c>
      <c r="AN234" s="3">
        <f t="shared" si="157"/>
        <v>2.9332677744118243</v>
      </c>
      <c r="AO234" s="3">
        <f t="shared" si="158"/>
        <v>2.340146591043279</v>
      </c>
      <c r="AP234" s="3">
        <f t="shared" si="159"/>
        <v>2.4880725109581618</v>
      </c>
      <c r="AQ234" s="3">
        <f t="shared" si="160"/>
        <v>1.6142628116260056</v>
      </c>
      <c r="AR234" s="3">
        <f t="shared" si="161"/>
        <v>-1.0986894054424994</v>
      </c>
      <c r="AS234" s="3">
        <f t="shared" si="162"/>
        <v>-0.58531629073701907</v>
      </c>
      <c r="AT234" s="18">
        <f t="shared" si="170"/>
        <v>2.9332677744118243</v>
      </c>
      <c r="AU234" s="18">
        <f t="shared" si="171"/>
        <v>3.995802127818024</v>
      </c>
      <c r="AV234" s="18">
        <f t="shared" si="172"/>
        <v>3.8556759211303913</v>
      </c>
      <c r="AW234" s="18">
        <f t="shared" si="173"/>
        <v>3.1677920962062984</v>
      </c>
      <c r="AX234" s="18">
        <f t="shared" si="174"/>
        <v>4.6195368401232884</v>
      </c>
      <c r="AY234" s="18">
        <f t="shared" si="175"/>
        <v>2.1350245539480142</v>
      </c>
      <c r="AZ234" s="18">
        <f t="shared" si="176"/>
        <v>4.4944160398997681</v>
      </c>
      <c r="BA234" t="b">
        <f t="shared" si="177"/>
        <v>0</v>
      </c>
      <c r="BB234" t="b">
        <f t="shared" si="178"/>
        <v>0</v>
      </c>
    </row>
    <row r="235" spans="1:54">
      <c r="A235" s="1">
        <v>581</v>
      </c>
      <c r="B235" t="s">
        <v>40</v>
      </c>
      <c r="C235" t="s">
        <v>66</v>
      </c>
      <c r="E235" s="3">
        <f t="shared" si="179"/>
        <v>66.256448224156429</v>
      </c>
      <c r="F235" s="3">
        <f t="shared" si="182"/>
        <v>63.709913849732473</v>
      </c>
      <c r="G235" s="3">
        <f t="shared" si="183"/>
        <v>61.369534876860207</v>
      </c>
      <c r="H235" s="5">
        <v>67.22061950486777</v>
      </c>
      <c r="I235" s="5">
        <v>65.944360313439788</v>
      </c>
      <c r="J235" s="5">
        <v>60.632771433179897</v>
      </c>
      <c r="K235" s="5">
        <v>66.640459633796539</v>
      </c>
      <c r="L235" s="5">
        <v>62.060329622540998</v>
      </c>
      <c r="M235" s="5">
        <v>63.336456102349032</v>
      </c>
      <c r="N235" s="5">
        <v>66.744793453488725</v>
      </c>
      <c r="O235" s="5">
        <v>62.809201015827377</v>
      </c>
      <c r="P235" s="5">
        <v>61.023272224249297</v>
      </c>
      <c r="Q235" s="5">
        <v>67.654466688531343</v>
      </c>
      <c r="R235" s="5">
        <v>62.893187461146503</v>
      </c>
      <c r="S235" s="5">
        <v>58.712884011696993</v>
      </c>
      <c r="T235" s="5">
        <v>66.981853571077409</v>
      </c>
      <c r="U235" s="5">
        <v>64.220547150354449</v>
      </c>
      <c r="V235" s="5">
        <v>61.014965555296463</v>
      </c>
      <c r="W235" s="5">
        <v>64.252012223619374</v>
      </c>
      <c r="X235" s="5">
        <v>61.877791318576747</v>
      </c>
      <c r="Y235" s="5">
        <v>63.666935192991303</v>
      </c>
      <c r="Z235" s="5">
        <v>61.673477045817648</v>
      </c>
      <c r="AA235" s="5">
        <v>64.578362230955705</v>
      </c>
      <c r="AB235" s="5">
        <v>58.346671664999342</v>
      </c>
      <c r="AC235" s="5">
        <f t="shared" si="180"/>
        <v>4.8869133472962218</v>
      </c>
      <c r="AD235" s="5">
        <f t="shared" si="181"/>
        <v>2.5465343744239561</v>
      </c>
      <c r="AE235" s="5">
        <f t="shared" si="163"/>
        <v>2.3403789728722657</v>
      </c>
      <c r="AF235" s="3">
        <f t="shared" si="149"/>
        <v>6.5878480716878727</v>
      </c>
      <c r="AG235" s="3">
        <f t="shared" si="150"/>
        <v>3.3040035314475062</v>
      </c>
      <c r="AH235" s="3">
        <f t="shared" si="151"/>
        <v>5.7215212292394284</v>
      </c>
      <c r="AI235" s="3">
        <f t="shared" si="152"/>
        <v>8.9415826768343507</v>
      </c>
      <c r="AJ235" s="3">
        <f t="shared" si="153"/>
        <v>5.9668880157809454</v>
      </c>
      <c r="AK235" s="3">
        <f t="shared" si="154"/>
        <v>0.58507703062807082</v>
      </c>
      <c r="AL235" s="3">
        <f t="shared" si="155"/>
        <v>3.3268053808183069</v>
      </c>
      <c r="AM235" s="18">
        <f t="shared" si="156"/>
        <v>1.2762591914279824</v>
      </c>
      <c r="AN235" s="3">
        <f t="shared" si="157"/>
        <v>5.3115888802598903</v>
      </c>
      <c r="AO235" s="3">
        <f t="shared" si="158"/>
        <v>3.9355924376613487</v>
      </c>
      <c r="AP235" s="3">
        <f t="shared" si="159"/>
        <v>4.7612792273848399</v>
      </c>
      <c r="AQ235" s="3">
        <f t="shared" si="160"/>
        <v>2.7613064207229598</v>
      </c>
      <c r="AR235" s="3">
        <f t="shared" si="161"/>
        <v>2.3742209050426268</v>
      </c>
      <c r="AS235" s="3">
        <f t="shared" si="162"/>
        <v>-2.9048851851380562</v>
      </c>
      <c r="AT235" s="18">
        <f t="shared" si="170"/>
        <v>5.3115888802598903</v>
      </c>
      <c r="AU235" s="18">
        <f t="shared" si="171"/>
        <v>-1.2761264798080347</v>
      </c>
      <c r="AV235" s="18">
        <f t="shared" si="172"/>
        <v>1.7859287915780797</v>
      </c>
      <c r="AW235" s="18">
        <f t="shared" si="173"/>
        <v>4.1803034494495108</v>
      </c>
      <c r="AX235" s="18">
        <f t="shared" si="174"/>
        <v>3.2055815950579856</v>
      </c>
      <c r="AY235" s="18">
        <f t="shared" si="175"/>
        <v>-1.789143874414556</v>
      </c>
      <c r="AZ235" s="18">
        <f t="shared" si="176"/>
        <v>6.2316905659563631</v>
      </c>
      <c r="BA235" t="str">
        <f t="shared" si="177"/>
        <v>BI-RUI-023LD</v>
      </c>
      <c r="BB235" t="b">
        <f t="shared" si="178"/>
        <v>0</v>
      </c>
    </row>
    <row r="236" spans="1:54" s="12" customFormat="1" ht="15.75" thickBot="1">
      <c r="A236" s="1">
        <v>143</v>
      </c>
      <c r="B236" s="12" t="s">
        <v>41</v>
      </c>
      <c r="C236" s="12" t="s">
        <v>66</v>
      </c>
      <c r="D236"/>
      <c r="E236" s="3">
        <f t="shared" si="179"/>
        <v>63.179790377796635</v>
      </c>
      <c r="F236" s="3">
        <f t="shared" si="182"/>
        <v>60.528587109033069</v>
      </c>
      <c r="G236" s="3">
        <f t="shared" si="183"/>
        <v>59.912111355212161</v>
      </c>
      <c r="H236" s="5">
        <v>62.50772178667647</v>
      </c>
      <c r="I236" s="5">
        <v>56.787078523242471</v>
      </c>
      <c r="J236" s="5">
        <v>57.275104784725968</v>
      </c>
      <c r="K236" s="5">
        <v>61.000835457292993</v>
      </c>
      <c r="L236" s="5">
        <v>59.911617534960762</v>
      </c>
      <c r="M236" s="5">
        <v>57.889715835665037</v>
      </c>
      <c r="N236" s="5">
        <v>67.17823410108403</v>
      </c>
      <c r="O236" s="5">
        <v>59.947301747030849</v>
      </c>
      <c r="P236" s="5">
        <v>57.400093550020792</v>
      </c>
      <c r="Q236" s="5">
        <v>61.765196442341328</v>
      </c>
      <c r="R236" s="5">
        <v>61.314659214424637</v>
      </c>
      <c r="S236" s="5">
        <v>60.476151369076383</v>
      </c>
      <c r="T236" s="5">
        <v>62.803171891791933</v>
      </c>
      <c r="U236" s="5">
        <v>59.659151843663167</v>
      </c>
      <c r="V236" s="5">
        <v>60.947400186114123</v>
      </c>
      <c r="W236" s="5">
        <v>62.696679731214203</v>
      </c>
      <c r="X236" s="5">
        <v>63.071843075165518</v>
      </c>
      <c r="Y236" s="5">
        <v>62.292784697118748</v>
      </c>
      <c r="Z236" s="5">
        <v>60.110318082437047</v>
      </c>
      <c r="AA236" s="5">
        <v>60.62360798571153</v>
      </c>
      <c r="AB236" s="5">
        <v>60.437724779969336</v>
      </c>
      <c r="AC236" s="5">
        <f>E236-G236</f>
        <v>3.2676790225844741</v>
      </c>
      <c r="AD236" s="5">
        <f>E236-F236</f>
        <v>2.6512032687635667</v>
      </c>
      <c r="AE236" s="5">
        <f t="shared" si="163"/>
        <v>0.61647575382090736</v>
      </c>
      <c r="AF236" s="3">
        <f t="shared" si="149"/>
        <v>5.2326170019505014</v>
      </c>
      <c r="AG236" s="3">
        <f t="shared" si="150"/>
        <v>3.1111196216279566</v>
      </c>
      <c r="AH236" s="3">
        <f t="shared" si="151"/>
        <v>9.7781405510632382</v>
      </c>
      <c r="AI236" s="3">
        <f t="shared" si="152"/>
        <v>1.2890450732649441</v>
      </c>
      <c r="AJ236" s="3">
        <f t="shared" si="153"/>
        <v>1.8557717056778102</v>
      </c>
      <c r="AK236" s="3">
        <f t="shared" si="154"/>
        <v>0.40389503409545569</v>
      </c>
      <c r="AL236" s="3">
        <f t="shared" si="155"/>
        <v>-0.32740669753228957</v>
      </c>
      <c r="AM236" s="18">
        <f t="shared" si="156"/>
        <v>5.720643263433999</v>
      </c>
      <c r="AN236" s="3">
        <f t="shared" si="157"/>
        <v>-0.48802626148349759</v>
      </c>
      <c r="AO236" s="3">
        <f t="shared" si="158"/>
        <v>7.2309323540531807</v>
      </c>
      <c r="AP236" s="3">
        <f t="shared" si="159"/>
        <v>0.4505372279166906</v>
      </c>
      <c r="AQ236" s="3">
        <f t="shared" si="160"/>
        <v>3.1440200481287661</v>
      </c>
      <c r="AR236" s="3">
        <f t="shared" si="161"/>
        <v>-0.37516334395131423</v>
      </c>
      <c r="AS236" s="3">
        <f t="shared" si="162"/>
        <v>-0.51328990327448309</v>
      </c>
      <c r="AT236" s="18">
        <f t="shared" si="170"/>
        <v>-0.48802626148349759</v>
      </c>
      <c r="AU236" s="18">
        <f t="shared" si="171"/>
        <v>2.0219016992957251</v>
      </c>
      <c r="AV236" s="18">
        <f t="shared" si="172"/>
        <v>2.5472081970100575</v>
      </c>
      <c r="AW236" s="18">
        <f t="shared" si="173"/>
        <v>0.83850784534825351</v>
      </c>
      <c r="AX236" s="18">
        <f t="shared" si="174"/>
        <v>-1.2882483424509559</v>
      </c>
      <c r="AY236" s="18">
        <f t="shared" si="175"/>
        <v>0.77905837804676992</v>
      </c>
      <c r="AZ236" s="18">
        <f t="shared" si="176"/>
        <v>0.18588320574219352</v>
      </c>
      <c r="BA236" t="str">
        <f t="shared" si="177"/>
        <v>BI-RUI-023LD</v>
      </c>
      <c r="BB236" t="b">
        <f t="shared" si="178"/>
        <v>0</v>
      </c>
    </row>
    <row r="237" spans="1:54" ht="15.75" thickBot="1">
      <c r="A237" s="21"/>
      <c r="B237" s="22" t="s">
        <v>137</v>
      </c>
      <c r="C237" s="23" t="str">
        <f>C225</f>
        <v>BI-RUI-023LD</v>
      </c>
      <c r="D237" s="23">
        <f>D225</f>
        <v>0</v>
      </c>
      <c r="E237" s="34" cm="1">
        <f t="array" ref="E237">10*LOG(AVERAGE(10^(E225:E236/10)))</f>
        <v>64.282427009854942</v>
      </c>
      <c r="F237" s="35" cm="1">
        <f t="array" ref="F237">10*LOG(AVERAGE(10^(F225:F236/10)))</f>
        <v>62.612953392393969</v>
      </c>
      <c r="G237" s="36" cm="1">
        <f t="array" ref="G237">10*LOG(AVERAGE(10^(G225:G236/10)))</f>
        <v>59.838291346498309</v>
      </c>
      <c r="H237" s="34" cm="1">
        <f t="array" ref="H237">10*LOG(AVERAGE(10^(H225:H236/10)))</f>
        <v>64.736257160700617</v>
      </c>
      <c r="I237" s="35" cm="1">
        <f t="array" ref="I237">10*LOG(AVERAGE(10^(I225:I236/10)))</f>
        <v>62.695807122119277</v>
      </c>
      <c r="J237" s="36" cm="1">
        <f t="array" ref="J237">10*LOG(AVERAGE(10^(J225:J236/10)))</f>
        <v>59.011585977080507</v>
      </c>
      <c r="K237" s="34" cm="1">
        <f t="array" ref="K237">10*LOG(AVERAGE(10^(K225:K236/10)))</f>
        <v>65.581646474519673</v>
      </c>
      <c r="L237" s="35" cm="1">
        <f t="array" ref="L237">10*LOG(AVERAGE(10^(L225:L236/10)))</f>
        <v>63.649341721405278</v>
      </c>
      <c r="M237" s="36" cm="1">
        <f t="array" ref="M237">10*LOG(AVERAGE(10^(M225:M236/10)))</f>
        <v>60.399433625827747</v>
      </c>
      <c r="N237" s="34" cm="1">
        <f t="array" ref="N237">10*LOG(AVERAGE(10^(N225:N236/10)))</f>
        <v>65.632890778498833</v>
      </c>
      <c r="O237" s="35" cm="1">
        <f t="array" ref="O237">10*LOG(AVERAGE(10^(O225:O236/10)))</f>
        <v>62.214043572151638</v>
      </c>
      <c r="P237" s="36" cm="1">
        <f t="array" ref="P237">10*LOG(AVERAGE(10^(P225:P236/10)))</f>
        <v>61.237240438075759</v>
      </c>
      <c r="Q237" s="34" cm="1">
        <f t="array" ref="Q237">10*LOG(AVERAGE(10^(Q225:Q236/10)))</f>
        <v>64.663019221402607</v>
      </c>
      <c r="R237" s="35" cm="1">
        <f t="array" ref="R237">10*LOG(AVERAGE(10^(R225:R236/10)))</f>
        <v>62.612711526686468</v>
      </c>
      <c r="S237" s="36" cm="1">
        <f t="array" ref="S237">10*LOG(AVERAGE(10^(S225:S236/10)))</f>
        <v>59.24960556985404</v>
      </c>
      <c r="T237" s="34" cm="1">
        <f t="array" ref="T237">10*LOG(AVERAGE(10^(T225:T236/10)))</f>
        <v>64.577032631761554</v>
      </c>
      <c r="U237" s="35" cm="1">
        <f t="array" ref="U237">10*LOG(AVERAGE(10^(U225:U236/10)))</f>
        <v>62.039448936192315</v>
      </c>
      <c r="V237" s="36" cm="1">
        <f t="array" ref="V237">10*LOG(AVERAGE(10^(V225:V236/10)))</f>
        <v>59.465623871450731</v>
      </c>
      <c r="W237" s="34" cm="1">
        <f t="array" ref="W237">10*LOG(AVERAGE(10^(W225:W236/10)))</f>
        <v>61.48408680282283</v>
      </c>
      <c r="X237" s="35" cm="1">
        <f t="array" ref="X237">10*LOG(AVERAGE(10^(X225:X236/10)))</f>
        <v>63.045990733038757</v>
      </c>
      <c r="Y237" s="36" cm="1">
        <f t="array" ref="Y237">10*LOG(AVERAGE(10^(Y225:Y236/10)))</f>
        <v>59.886831244180357</v>
      </c>
      <c r="Z237" s="34" cm="1">
        <f t="array" ref="Z237">10*LOG(AVERAGE(10^(Z225:Z236/10)))</f>
        <v>61.18093668115651</v>
      </c>
      <c r="AA237" s="35" cm="1">
        <f t="array" ref="AA237">10*LOG(AVERAGE(10^(AA225:AA236/10)))</f>
        <v>61.739916038716807</v>
      </c>
      <c r="AB237" s="36" cm="1">
        <f t="array" ref="AB237">10*LOG(AVERAGE(10^(AB225:AB236/10)))</f>
        <v>59.148365223175688</v>
      </c>
      <c r="AC237" s="29">
        <f>E237-G237</f>
        <v>4.4441356633566329</v>
      </c>
      <c r="AD237" s="24">
        <f>E237-F237</f>
        <v>1.669473617460973</v>
      </c>
      <c r="AE237" s="24">
        <f t="shared" si="163"/>
        <v>2.7746620458956599</v>
      </c>
      <c r="AF237" s="30">
        <f t="shared" si="149"/>
        <v>5.7246711836201101</v>
      </c>
      <c r="AG237" s="25">
        <f t="shared" si="150"/>
        <v>5.1822128486919254</v>
      </c>
      <c r="AH237" s="25">
        <f t="shared" si="151"/>
        <v>4.3956503404230745</v>
      </c>
      <c r="AI237" s="25">
        <f t="shared" si="152"/>
        <v>5.4134136515485665</v>
      </c>
      <c r="AJ237" s="25">
        <f t="shared" si="153"/>
        <v>5.1114087603108231</v>
      </c>
      <c r="AK237" s="25">
        <f t="shared" si="154"/>
        <v>1.5972555586424733</v>
      </c>
      <c r="AL237" s="31">
        <f t="shared" si="155"/>
        <v>2.0325714579808221</v>
      </c>
      <c r="AM237" s="32">
        <f t="shared" si="156"/>
        <v>2.0404500385813407</v>
      </c>
      <c r="AN237" s="27">
        <f t="shared" si="157"/>
        <v>3.6842211450387694</v>
      </c>
      <c r="AO237" s="27">
        <f t="shared" si="158"/>
        <v>3.4188472063471949</v>
      </c>
      <c r="AP237" s="27">
        <f t="shared" si="159"/>
        <v>2.0503076947161389</v>
      </c>
      <c r="AQ237" s="27">
        <f t="shared" si="160"/>
        <v>2.5375836955692392</v>
      </c>
      <c r="AR237" s="27">
        <f t="shared" si="161"/>
        <v>-1.5619039302159266</v>
      </c>
      <c r="AS237" s="33">
        <f t="shared" si="162"/>
        <v>-0.55897935756029682</v>
      </c>
      <c r="AT237" s="27">
        <f t="shared" si="170"/>
        <v>3.6842211450387694</v>
      </c>
      <c r="AU237" s="26">
        <f t="shared" si="171"/>
        <v>3.2499080955775312</v>
      </c>
      <c r="AV237" s="26">
        <f t="shared" si="172"/>
        <v>0.9768031340758796</v>
      </c>
      <c r="AW237" s="26">
        <f t="shared" si="173"/>
        <v>3.3631059568324275</v>
      </c>
      <c r="AX237" s="26">
        <f t="shared" si="174"/>
        <v>2.5738250647415839</v>
      </c>
      <c r="AY237" s="26">
        <f t="shared" si="175"/>
        <v>3.1591594888583998</v>
      </c>
      <c r="AZ237" s="28">
        <f t="shared" si="176"/>
        <v>2.5915508155411189</v>
      </c>
    </row>
    <row r="238" spans="1:54">
      <c r="A238" s="2">
        <v>205</v>
      </c>
      <c r="B238" t="s">
        <v>27</v>
      </c>
      <c r="C238" t="s">
        <v>67</v>
      </c>
      <c r="D238" t="s">
        <v>68</v>
      </c>
      <c r="E238" s="3">
        <f>10*LOG((1/7)*(10^(H238/10)+10^(K238/10)+10^(N238/10)+10^(Q238/10)+10^(T238/10)+10^(W238/10)+10^(Z238/10)))</f>
        <v>64.432937788098172</v>
      </c>
      <c r="F238" s="3">
        <f t="shared" si="182"/>
        <v>70.538811700405489</v>
      </c>
      <c r="G238" s="3">
        <f t="shared" si="183"/>
        <v>68.278834358861005</v>
      </c>
      <c r="H238" s="5">
        <v>63.579645314628927</v>
      </c>
      <c r="I238" s="5">
        <v>65.790287208682784</v>
      </c>
      <c r="J238" s="5">
        <v>55.561493753715602</v>
      </c>
      <c r="K238" s="5">
        <v>63.698747626834908</v>
      </c>
      <c r="L238" s="5">
        <v>66.299505910686761</v>
      </c>
      <c r="M238" s="5">
        <v>58.327087344935222</v>
      </c>
      <c r="N238" s="5">
        <v>64.903451567731494</v>
      </c>
      <c r="O238" s="5">
        <v>66.175064453182813</v>
      </c>
      <c r="P238" s="5">
        <v>59.25084309081879</v>
      </c>
      <c r="Q238" s="5">
        <v>67.08437250760646</v>
      </c>
      <c r="R238" s="5">
        <v>69.535872388793663</v>
      </c>
      <c r="S238" s="5">
        <v>56.76390708198128</v>
      </c>
      <c r="T238" s="5">
        <v>63.866598368395707</v>
      </c>
      <c r="U238" s="5">
        <v>73.451747780259879</v>
      </c>
      <c r="V238" s="5">
        <v>64.935795514639779</v>
      </c>
      <c r="W238" s="5">
        <v>63.928053726354747</v>
      </c>
      <c r="X238" s="5">
        <v>71.25051673498325</v>
      </c>
      <c r="Y238" s="5">
        <v>63.436382920205112</v>
      </c>
      <c r="Z238" s="5">
        <v>62.287095074048374</v>
      </c>
      <c r="AA238" s="5">
        <v>73.537184398050229</v>
      </c>
      <c r="AB238" s="5">
        <v>75.956865678463828</v>
      </c>
      <c r="AC238" s="5">
        <f>E238-G238</f>
        <v>-3.8458965707628323</v>
      </c>
      <c r="AD238" s="5">
        <f>E238-F238</f>
        <v>-6.1058739123073167</v>
      </c>
      <c r="AE238" s="5">
        <f t="shared" si="163"/>
        <v>2.2599773415444844</v>
      </c>
      <c r="AF238" s="3">
        <f t="shared" si="149"/>
        <v>8.0181515609133243</v>
      </c>
      <c r="AG238" s="3">
        <f t="shared" si="150"/>
        <v>5.3716602818996861</v>
      </c>
      <c r="AH238" s="3">
        <f t="shared" si="151"/>
        <v>5.6526084769127038</v>
      </c>
      <c r="AI238" s="3">
        <f t="shared" si="152"/>
        <v>10.32046542562518</v>
      </c>
      <c r="AJ238" s="3">
        <f t="shared" si="153"/>
        <v>-1.0691971462440719</v>
      </c>
      <c r="AK238" s="3">
        <f t="shared" si="154"/>
        <v>0.4916708061496351</v>
      </c>
      <c r="AL238" s="3">
        <f t="shared" si="155"/>
        <v>-13.669770604415454</v>
      </c>
      <c r="AM238" s="18">
        <f t="shared" si="156"/>
        <v>-2.2106418940538575</v>
      </c>
      <c r="AN238" s="3">
        <f t="shared" si="157"/>
        <v>10.228793454967182</v>
      </c>
      <c r="AO238" s="3">
        <f t="shared" si="158"/>
        <v>-1.2716128854513187</v>
      </c>
      <c r="AP238" s="3">
        <f t="shared" si="159"/>
        <v>-2.4514998811872033</v>
      </c>
      <c r="AQ238" s="3">
        <f t="shared" si="160"/>
        <v>-9.5851494118641725</v>
      </c>
      <c r="AR238" s="3">
        <f t="shared" si="161"/>
        <v>-7.3224630086285032</v>
      </c>
      <c r="AS238" s="3">
        <f t="shared" si="162"/>
        <v>-11.250089324001856</v>
      </c>
      <c r="AT238" s="18">
        <f t="shared" si="170"/>
        <v>10.228793454967182</v>
      </c>
      <c r="AU238" s="18">
        <f t="shared" si="171"/>
        <v>7.9724185657515392</v>
      </c>
      <c r="AV238" s="18">
        <f t="shared" si="172"/>
        <v>6.9242213623640225</v>
      </c>
      <c r="AW238" s="18">
        <f t="shared" si="173"/>
        <v>12.771965306812383</v>
      </c>
      <c r="AX238" s="18">
        <f t="shared" si="174"/>
        <v>8.5159522656201005</v>
      </c>
      <c r="AY238" s="18">
        <f t="shared" si="175"/>
        <v>7.8141338147781383</v>
      </c>
      <c r="AZ238" s="18">
        <f t="shared" si="176"/>
        <v>-2.4196812804135988</v>
      </c>
      <c r="BA238" t="str">
        <f t="shared" si="177"/>
        <v>BI-RUI-025LD</v>
      </c>
      <c r="BB238" t="str">
        <f t="shared" si="178"/>
        <v>BI-RUI-025LD</v>
      </c>
    </row>
    <row r="239" spans="1:54">
      <c r="A239" s="1">
        <v>268</v>
      </c>
      <c r="B239" t="s">
        <v>30</v>
      </c>
      <c r="C239" t="s">
        <v>67</v>
      </c>
      <c r="E239" s="3">
        <f t="shared" ref="E239:E249" si="184">10*LOG((1/7)*(10^(H239/10)+10^(K239/10)+10^(N239/10)+10^(Q239/10)+10^(T239/10)+10^(W239/10)+10^(Z239/10)))</f>
        <v>67.591881756203733</v>
      </c>
      <c r="F239" s="3">
        <f t="shared" si="182"/>
        <v>71.97134047684537</v>
      </c>
      <c r="G239" s="3">
        <f t="shared" si="183"/>
        <v>60.358757289054893</v>
      </c>
      <c r="H239" s="5">
        <v>65.992077082137442</v>
      </c>
      <c r="I239" s="5">
        <v>65.818107466913773</v>
      </c>
      <c r="J239" s="5">
        <v>54.808616260145783</v>
      </c>
      <c r="K239" s="5">
        <v>66.398980093105479</v>
      </c>
      <c r="L239" s="5">
        <v>67.880791348427479</v>
      </c>
      <c r="M239" s="5">
        <v>54.129095238852962</v>
      </c>
      <c r="N239" s="5">
        <v>67.029347280265071</v>
      </c>
      <c r="O239" s="5">
        <v>67.441558098177239</v>
      </c>
      <c r="P239" s="5">
        <v>54.479515716562602</v>
      </c>
      <c r="Q239" s="5">
        <v>66.55217959739079</v>
      </c>
      <c r="R239" s="5">
        <v>72.538070480303617</v>
      </c>
      <c r="S239" s="5">
        <v>58.906794046714921</v>
      </c>
      <c r="T239" s="5">
        <v>70.51836529793546</v>
      </c>
      <c r="U239" s="5">
        <v>76.415279901378</v>
      </c>
      <c r="V239" s="5">
        <v>62.236222192681083</v>
      </c>
      <c r="W239" s="5">
        <v>68.445164560266321</v>
      </c>
      <c r="X239" s="5">
        <v>74.376560035561383</v>
      </c>
      <c r="Y239" s="5">
        <v>63.995333424449747</v>
      </c>
      <c r="Z239" s="5">
        <v>66.066579006172802</v>
      </c>
      <c r="AA239" s="5">
        <v>67.457940083677641</v>
      </c>
      <c r="AB239" s="5">
        <v>62.554634137098333</v>
      </c>
      <c r="AC239" s="5">
        <f t="shared" ref="AC239:AC248" si="185">E239-G239</f>
        <v>7.2331244671488406</v>
      </c>
      <c r="AD239" s="5">
        <f t="shared" ref="AD239:AD248" si="186">E239-F239</f>
        <v>-4.3794587206416367</v>
      </c>
      <c r="AE239" s="5">
        <f t="shared" si="163"/>
        <v>11.612583187790477</v>
      </c>
      <c r="AF239" s="3">
        <f t="shared" si="149"/>
        <v>11.183460821991659</v>
      </c>
      <c r="AG239" s="3">
        <f t="shared" si="150"/>
        <v>12.269884854252517</v>
      </c>
      <c r="AH239" s="3">
        <f t="shared" si="151"/>
        <v>12.549831563702469</v>
      </c>
      <c r="AI239" s="3">
        <f t="shared" si="152"/>
        <v>7.6453855506758686</v>
      </c>
      <c r="AJ239" s="3">
        <f t="shared" si="153"/>
        <v>8.2821431052543772</v>
      </c>
      <c r="AK239" s="3">
        <f t="shared" si="154"/>
        <v>4.4498311358165736</v>
      </c>
      <c r="AL239" s="3">
        <f t="shared" si="155"/>
        <v>3.511944869074469</v>
      </c>
      <c r="AM239" s="18">
        <f t="shared" si="156"/>
        <v>0.17396961522366894</v>
      </c>
      <c r="AN239" s="3">
        <f t="shared" si="157"/>
        <v>11.00949120676799</v>
      </c>
      <c r="AO239" s="3">
        <f t="shared" si="158"/>
        <v>-0.41221081791216818</v>
      </c>
      <c r="AP239" s="3">
        <f t="shared" si="159"/>
        <v>-5.9858908829128268</v>
      </c>
      <c r="AQ239" s="3">
        <f t="shared" si="160"/>
        <v>-5.8969146034425393</v>
      </c>
      <c r="AR239" s="3">
        <f t="shared" si="161"/>
        <v>-5.9313954752950622</v>
      </c>
      <c r="AS239" s="3">
        <f t="shared" si="162"/>
        <v>-1.3913610775048397</v>
      </c>
      <c r="AT239" s="18">
        <f t="shared" si="170"/>
        <v>11.00949120676799</v>
      </c>
      <c r="AU239" s="18">
        <f t="shared" si="171"/>
        <v>13.751696109574517</v>
      </c>
      <c r="AV239" s="18">
        <f t="shared" si="172"/>
        <v>12.962042381614637</v>
      </c>
      <c r="AW239" s="18">
        <f t="shared" si="173"/>
        <v>13.631276433588695</v>
      </c>
      <c r="AX239" s="18">
        <f t="shared" si="174"/>
        <v>14.179057708696917</v>
      </c>
      <c r="AY239" s="18">
        <f t="shared" si="175"/>
        <v>10.381226611111636</v>
      </c>
      <c r="AZ239" s="18">
        <f t="shared" si="176"/>
        <v>4.9033059465793087</v>
      </c>
      <c r="BA239" t="str">
        <f t="shared" si="177"/>
        <v/>
      </c>
      <c r="BB239" t="str">
        <f t="shared" si="178"/>
        <v>BI-RUI-025LD</v>
      </c>
    </row>
    <row r="240" spans="1:54">
      <c r="A240" s="1">
        <v>456</v>
      </c>
      <c r="B240" t="s">
        <v>32</v>
      </c>
      <c r="C240" t="s">
        <v>67</v>
      </c>
      <c r="E240" s="3">
        <f t="shared" si="184"/>
        <v>68.066389800009716</v>
      </c>
      <c r="F240" s="3">
        <f t="shared" si="182"/>
        <v>74.025628357015108</v>
      </c>
      <c r="G240" s="3">
        <f t="shared" si="183"/>
        <v>64.250971899266531</v>
      </c>
      <c r="H240" s="5">
        <v>67.592935805857252</v>
      </c>
      <c r="I240" s="5">
        <v>68.861492013130615</v>
      </c>
      <c r="J240" s="5">
        <v>55.21862046843254</v>
      </c>
      <c r="K240" s="5">
        <v>67.906726715500312</v>
      </c>
      <c r="L240" s="5">
        <v>70.864642595711231</v>
      </c>
      <c r="M240" s="5">
        <v>57.018602948317223</v>
      </c>
      <c r="N240" s="5">
        <v>68.988892894722412</v>
      </c>
      <c r="O240" s="5">
        <v>75.294771607955482</v>
      </c>
      <c r="P240" s="5">
        <v>65.324214662964465</v>
      </c>
      <c r="Q240" s="5">
        <v>68.299589906842854</v>
      </c>
      <c r="R240" s="5">
        <v>75.972792585850172</v>
      </c>
      <c r="S240" s="5">
        <v>65.505695753267489</v>
      </c>
      <c r="T240" s="5">
        <v>67.836687108456573</v>
      </c>
      <c r="U240" s="5">
        <v>75.645373030802801</v>
      </c>
      <c r="V240" s="5">
        <v>65.767033000689011</v>
      </c>
      <c r="W240" s="5">
        <v>68.435816577738663</v>
      </c>
      <c r="X240" s="5">
        <v>76.072836013794955</v>
      </c>
      <c r="Y240" s="5">
        <v>67.067864129644477</v>
      </c>
      <c r="Z240" s="5">
        <v>67.152778478558162</v>
      </c>
      <c r="AA240" s="5">
        <v>68.059742678583191</v>
      </c>
      <c r="AB240" s="5">
        <v>62.942956310395452</v>
      </c>
      <c r="AC240" s="5">
        <f t="shared" si="185"/>
        <v>3.815417900743185</v>
      </c>
      <c r="AD240" s="5">
        <f t="shared" si="186"/>
        <v>-5.9592385570053921</v>
      </c>
      <c r="AE240" s="5">
        <f t="shared" si="163"/>
        <v>9.7746564577485771</v>
      </c>
      <c r="AF240" s="3">
        <f t="shared" si="149"/>
        <v>12.374315337424711</v>
      </c>
      <c r="AG240" s="3">
        <f t="shared" si="150"/>
        <v>10.888123767183089</v>
      </c>
      <c r="AH240" s="3">
        <f t="shared" si="151"/>
        <v>3.6646782317579465</v>
      </c>
      <c r="AI240" s="3">
        <f t="shared" si="152"/>
        <v>2.7938941535753656</v>
      </c>
      <c r="AJ240" s="3">
        <f t="shared" si="153"/>
        <v>2.0696541077675619</v>
      </c>
      <c r="AK240" s="3">
        <f t="shared" si="154"/>
        <v>1.3679524480941865</v>
      </c>
      <c r="AL240" s="3">
        <f t="shared" si="155"/>
        <v>4.2098221681627095</v>
      </c>
      <c r="AM240" s="18">
        <f t="shared" si="156"/>
        <v>-1.2685562072733632</v>
      </c>
      <c r="AN240" s="3">
        <f t="shared" si="157"/>
        <v>13.642871544698075</v>
      </c>
      <c r="AO240" s="3">
        <f t="shared" si="158"/>
        <v>-6.3058787132330707</v>
      </c>
      <c r="AP240" s="3">
        <f t="shared" si="159"/>
        <v>-7.6732026790073178</v>
      </c>
      <c r="AQ240" s="3">
        <f t="shared" si="160"/>
        <v>-7.8086859223462284</v>
      </c>
      <c r="AR240" s="3">
        <f t="shared" si="161"/>
        <v>-7.637019436056292</v>
      </c>
      <c r="AS240" s="3">
        <f t="shared" si="162"/>
        <v>-0.90696420002502975</v>
      </c>
      <c r="AT240" s="18">
        <f t="shared" si="170"/>
        <v>13.642871544698075</v>
      </c>
      <c r="AU240" s="18">
        <f t="shared" si="171"/>
        <v>13.846039647394008</v>
      </c>
      <c r="AV240" s="18">
        <f t="shared" si="172"/>
        <v>9.9705569449910172</v>
      </c>
      <c r="AW240" s="18">
        <f t="shared" si="173"/>
        <v>10.467096832582683</v>
      </c>
      <c r="AX240" s="18">
        <f t="shared" si="174"/>
        <v>9.8783400301137902</v>
      </c>
      <c r="AY240" s="18">
        <f t="shared" si="175"/>
        <v>9.0049718841504784</v>
      </c>
      <c r="AZ240" s="18">
        <f t="shared" si="176"/>
        <v>5.1167863681877392</v>
      </c>
      <c r="BA240" t="str">
        <f t="shared" si="177"/>
        <v>BI-RUI-025LD</v>
      </c>
      <c r="BB240" t="str">
        <f t="shared" si="178"/>
        <v>BI-RUI-025LD</v>
      </c>
    </row>
    <row r="241" spans="1:54">
      <c r="A241" s="1">
        <v>18</v>
      </c>
      <c r="B241" t="s">
        <v>33</v>
      </c>
      <c r="C241" t="s">
        <v>67</v>
      </c>
      <c r="E241" s="3">
        <f t="shared" si="184"/>
        <v>65.935007879215647</v>
      </c>
      <c r="F241" s="3">
        <f t="shared" si="182"/>
        <v>70.540577545515106</v>
      </c>
      <c r="G241" s="3">
        <f t="shared" si="183"/>
        <v>60.885109156560624</v>
      </c>
      <c r="H241" s="5">
        <v>67.200799709189923</v>
      </c>
      <c r="I241" s="5">
        <v>60.623779557331972</v>
      </c>
      <c r="J241" s="5">
        <v>53.702255717074728</v>
      </c>
      <c r="K241" s="5">
        <v>65.676874136700178</v>
      </c>
      <c r="L241" s="5">
        <v>69.289272870286624</v>
      </c>
      <c r="M241" s="5">
        <v>53.713173365932299</v>
      </c>
      <c r="N241" s="5">
        <v>65.179535772343613</v>
      </c>
      <c r="O241" s="5">
        <v>69.182471353205969</v>
      </c>
      <c r="P241" s="5">
        <v>57.15599675842104</v>
      </c>
      <c r="Q241" s="5">
        <v>66.277660900744678</v>
      </c>
      <c r="R241" s="5">
        <v>72.859305500281621</v>
      </c>
      <c r="S241" s="5">
        <v>58.815453701630346</v>
      </c>
      <c r="T241" s="5">
        <v>66.643893637387748</v>
      </c>
      <c r="U241" s="5">
        <v>73.756916497942854</v>
      </c>
      <c r="V241" s="5">
        <v>63.161680821220408</v>
      </c>
      <c r="W241" s="5">
        <v>65.995798175366275</v>
      </c>
      <c r="X241" s="5">
        <v>71.626683589074162</v>
      </c>
      <c r="Y241" s="5">
        <v>64.707716364976861</v>
      </c>
      <c r="Z241" s="5">
        <v>63.756121612297306</v>
      </c>
      <c r="AA241" s="5">
        <v>65.726375210820748</v>
      </c>
      <c r="AB241" s="5">
        <v>62.563630460054583</v>
      </c>
      <c r="AC241" s="5">
        <f t="shared" si="185"/>
        <v>5.0498987226550227</v>
      </c>
      <c r="AD241" s="5">
        <f t="shared" si="186"/>
        <v>-4.6055696662994592</v>
      </c>
      <c r="AE241" s="5">
        <f t="shared" si="163"/>
        <v>9.6554683889544819</v>
      </c>
      <c r="AF241" s="3">
        <f t="shared" si="149"/>
        <v>13.498543992115195</v>
      </c>
      <c r="AG241" s="3">
        <f t="shared" si="150"/>
        <v>11.963700770767879</v>
      </c>
      <c r="AH241" s="3">
        <f t="shared" si="151"/>
        <v>8.0235390139225728</v>
      </c>
      <c r="AI241" s="3">
        <f t="shared" si="152"/>
        <v>7.4622071991143315</v>
      </c>
      <c r="AJ241" s="3">
        <f t="shared" si="153"/>
        <v>3.4822128161673405</v>
      </c>
      <c r="AK241" s="3">
        <f t="shared" si="154"/>
        <v>1.2880818103894143</v>
      </c>
      <c r="AL241" s="3">
        <f t="shared" si="155"/>
        <v>1.1924911522427237</v>
      </c>
      <c r="AM241" s="18">
        <f t="shared" si="156"/>
        <v>6.5770201518579512</v>
      </c>
      <c r="AN241" s="3">
        <f t="shared" si="157"/>
        <v>6.9215238402572439</v>
      </c>
      <c r="AO241" s="3">
        <f t="shared" si="158"/>
        <v>-4.0029355808623563</v>
      </c>
      <c r="AP241" s="3">
        <f t="shared" si="159"/>
        <v>-6.5816445995369435</v>
      </c>
      <c r="AQ241" s="3">
        <f t="shared" si="160"/>
        <v>-7.1130228605551054</v>
      </c>
      <c r="AR241" s="3">
        <f t="shared" si="161"/>
        <v>-5.6308854137078868</v>
      </c>
      <c r="AS241" s="3">
        <f t="shared" si="162"/>
        <v>-1.970253598523442</v>
      </c>
      <c r="AT241" s="18">
        <f t="shared" si="170"/>
        <v>6.9215238402572439</v>
      </c>
      <c r="AU241" s="18">
        <f t="shared" si="171"/>
        <v>15.576099504354325</v>
      </c>
      <c r="AV241" s="18">
        <f t="shared" si="172"/>
        <v>12.026474594784929</v>
      </c>
      <c r="AW241" s="18">
        <f t="shared" si="173"/>
        <v>14.043851798651275</v>
      </c>
      <c r="AX241" s="18">
        <f t="shared" si="174"/>
        <v>10.595235676722446</v>
      </c>
      <c r="AY241" s="18">
        <f t="shared" si="175"/>
        <v>6.918967224097301</v>
      </c>
      <c r="AZ241" s="18">
        <f t="shared" si="176"/>
        <v>3.1627447507661657</v>
      </c>
      <c r="BA241" t="str">
        <f t="shared" si="177"/>
        <v>BI-RUI-025LD</v>
      </c>
      <c r="BB241" t="str">
        <f t="shared" si="178"/>
        <v>BI-RUI-025LD</v>
      </c>
    </row>
    <row r="242" spans="1:54">
      <c r="A242" s="1">
        <v>519</v>
      </c>
      <c r="B242" t="s">
        <v>34</v>
      </c>
      <c r="C242" t="s">
        <v>67</v>
      </c>
      <c r="E242" s="3">
        <f t="shared" si="184"/>
        <v>67.108111200708578</v>
      </c>
      <c r="F242" s="3">
        <f t="shared" si="182"/>
        <v>73.208113668571272</v>
      </c>
      <c r="G242" s="3">
        <f t="shared" si="183"/>
        <v>64.943277131278279</v>
      </c>
      <c r="H242" s="5">
        <v>65.957728724247502</v>
      </c>
      <c r="I242" s="5">
        <v>62.923441507901828</v>
      </c>
      <c r="J242" s="5">
        <v>56.008909104543761</v>
      </c>
      <c r="K242" s="5">
        <v>69.342201993686729</v>
      </c>
      <c r="L242" s="5">
        <v>69.309126615982976</v>
      </c>
      <c r="M242" s="5">
        <v>57.723602660183197</v>
      </c>
      <c r="N242" s="5">
        <v>66.165144365117001</v>
      </c>
      <c r="O242" s="5">
        <v>68.911191191010673</v>
      </c>
      <c r="P242" s="5">
        <v>57.472878631412357</v>
      </c>
      <c r="Q242" s="5">
        <v>66.709457484719337</v>
      </c>
      <c r="R242" s="5">
        <v>73.899728986360117</v>
      </c>
      <c r="S242" s="5">
        <v>62.487014258371147</v>
      </c>
      <c r="T242" s="5">
        <v>67.675144205913753</v>
      </c>
      <c r="U242" s="5">
        <v>75.974030600448884</v>
      </c>
      <c r="V242" s="5">
        <v>63.659510274569541</v>
      </c>
      <c r="W242" s="5">
        <v>67.02733077203753</v>
      </c>
      <c r="X242" s="5">
        <v>77.878594404896035</v>
      </c>
      <c r="Y242" s="5">
        <v>67.291358442722938</v>
      </c>
      <c r="Z242" s="5">
        <v>65.692737354300462</v>
      </c>
      <c r="AA242" s="5">
        <v>64.435390031290908</v>
      </c>
      <c r="AB242" s="5">
        <v>70.351815819206735</v>
      </c>
      <c r="AC242" s="5">
        <f t="shared" si="185"/>
        <v>2.1648340694302988</v>
      </c>
      <c r="AD242" s="5">
        <f t="shared" si="186"/>
        <v>-6.1000024678626943</v>
      </c>
      <c r="AE242" s="5">
        <f t="shared" si="163"/>
        <v>8.2648365372929931</v>
      </c>
      <c r="AF242" s="3">
        <f t="shared" si="149"/>
        <v>9.9488196197037411</v>
      </c>
      <c r="AG242" s="3">
        <f t="shared" si="150"/>
        <v>11.618599333503532</v>
      </c>
      <c r="AH242" s="3">
        <f t="shared" si="151"/>
        <v>8.6922657337046445</v>
      </c>
      <c r="AI242" s="3">
        <f t="shared" si="152"/>
        <v>4.2224432263481901</v>
      </c>
      <c r="AJ242" s="3">
        <f t="shared" si="153"/>
        <v>4.0156339313442118</v>
      </c>
      <c r="AK242" s="3">
        <f t="shared" si="154"/>
        <v>-0.26402767068540811</v>
      </c>
      <c r="AL242" s="3">
        <f t="shared" si="155"/>
        <v>-4.6590784649062726</v>
      </c>
      <c r="AM242" s="18">
        <f t="shared" si="156"/>
        <v>3.0342872163456747</v>
      </c>
      <c r="AN242" s="3">
        <f t="shared" si="157"/>
        <v>6.9145324033580664</v>
      </c>
      <c r="AO242" s="3">
        <f t="shared" si="158"/>
        <v>-2.7460468258936714</v>
      </c>
      <c r="AP242" s="3">
        <f t="shared" si="159"/>
        <v>-7.1902715016407797</v>
      </c>
      <c r="AQ242" s="3">
        <f t="shared" si="160"/>
        <v>-8.2988863945351312</v>
      </c>
      <c r="AR242" s="3">
        <f t="shared" si="161"/>
        <v>-10.851263632858505</v>
      </c>
      <c r="AS242" s="3">
        <f t="shared" si="162"/>
        <v>1.2573473230095544</v>
      </c>
      <c r="AT242" s="18">
        <f t="shared" si="170"/>
        <v>6.9145324033580664</v>
      </c>
      <c r="AU242" s="18">
        <f t="shared" si="171"/>
        <v>11.585523955799779</v>
      </c>
      <c r="AV242" s="18">
        <f t="shared" si="172"/>
        <v>11.438312559598316</v>
      </c>
      <c r="AW242" s="18">
        <f t="shared" si="173"/>
        <v>11.41271472798897</v>
      </c>
      <c r="AX242" s="18">
        <f t="shared" si="174"/>
        <v>12.314520325879343</v>
      </c>
      <c r="AY242" s="18">
        <f t="shared" si="175"/>
        <v>10.587235962173096</v>
      </c>
      <c r="AZ242" s="18">
        <f t="shared" si="176"/>
        <v>-5.9164257879158271</v>
      </c>
      <c r="BA242" t="str">
        <f t="shared" si="177"/>
        <v>BI-RUI-025LD</v>
      </c>
      <c r="BB242" t="b">
        <f t="shared" si="178"/>
        <v>0</v>
      </c>
    </row>
    <row r="243" spans="1:54">
      <c r="A243" s="1">
        <v>393</v>
      </c>
      <c r="B243" t="s">
        <v>35</v>
      </c>
      <c r="C243" t="s">
        <v>67</v>
      </c>
      <c r="E243" s="3">
        <f t="shared" si="184"/>
        <v>66.899796819656871</v>
      </c>
      <c r="F243" s="3">
        <f t="shared" si="182"/>
        <v>75.027152235236215</v>
      </c>
      <c r="G243" s="3">
        <f t="shared" si="183"/>
        <v>67.231663894617085</v>
      </c>
      <c r="H243" s="5">
        <v>65.781939630338456</v>
      </c>
      <c r="I243" s="5">
        <v>61.477926943892342</v>
      </c>
      <c r="J243" s="5">
        <v>56.354422551104463</v>
      </c>
      <c r="K243" s="5">
        <v>66.747170856101036</v>
      </c>
      <c r="L243" s="5">
        <v>70.98649944276255</v>
      </c>
      <c r="M243" s="5">
        <v>59.006216540880949</v>
      </c>
      <c r="N243" s="5">
        <v>66.266993306386979</v>
      </c>
      <c r="O243" s="5">
        <v>73.921403018666709</v>
      </c>
      <c r="P243" s="5">
        <v>60.126392950094314</v>
      </c>
      <c r="Q243" s="5">
        <v>68.93093507152399</v>
      </c>
      <c r="R243" s="5">
        <v>77.383442397493909</v>
      </c>
      <c r="S243" s="5">
        <v>67.500616550470681</v>
      </c>
      <c r="T243" s="5">
        <v>67.701312526820658</v>
      </c>
      <c r="U243" s="5">
        <v>78.835809165871382</v>
      </c>
      <c r="V243" s="5">
        <v>70.536073132031134</v>
      </c>
      <c r="W243" s="5">
        <v>66.271967120289247</v>
      </c>
      <c r="X243" s="5">
        <v>76.879526830814257</v>
      </c>
      <c r="Y243" s="5">
        <v>70.885745105003892</v>
      </c>
      <c r="Z243" s="5">
        <v>65.548937598521775</v>
      </c>
      <c r="AA243" s="5">
        <v>66.175740327165371</v>
      </c>
      <c r="AB243" s="5">
        <v>67.441390889314846</v>
      </c>
      <c r="AC243" s="5">
        <f t="shared" si="185"/>
        <v>-0.33186707496021484</v>
      </c>
      <c r="AD243" s="5">
        <f t="shared" si="186"/>
        <v>-8.1273554155793448</v>
      </c>
      <c r="AE243" s="5">
        <f t="shared" si="163"/>
        <v>7.79548834061913</v>
      </c>
      <c r="AF243" s="3">
        <f t="shared" si="149"/>
        <v>9.4275170792339935</v>
      </c>
      <c r="AG243" s="3">
        <f t="shared" si="150"/>
        <v>7.7409543152200868</v>
      </c>
      <c r="AH243" s="3">
        <f t="shared" si="151"/>
        <v>6.1406003562926657</v>
      </c>
      <c r="AI243" s="3">
        <f t="shared" si="152"/>
        <v>1.4303185210533087</v>
      </c>
      <c r="AJ243" s="3">
        <f t="shared" si="153"/>
        <v>-2.8347606052104766</v>
      </c>
      <c r="AK243" s="3">
        <f t="shared" si="154"/>
        <v>-4.6137779847146447</v>
      </c>
      <c r="AL243" s="3">
        <f t="shared" si="155"/>
        <v>-1.8924532907930711</v>
      </c>
      <c r="AM243" s="18">
        <f t="shared" si="156"/>
        <v>4.3040126864461143</v>
      </c>
      <c r="AN243" s="3">
        <f t="shared" si="157"/>
        <v>5.1235043927878792</v>
      </c>
      <c r="AO243" s="3">
        <f t="shared" si="158"/>
        <v>-7.6544097122797297</v>
      </c>
      <c r="AP243" s="3">
        <f t="shared" si="159"/>
        <v>-8.4525073259699184</v>
      </c>
      <c r="AQ243" s="3">
        <f t="shared" si="160"/>
        <v>-11.134496639050724</v>
      </c>
      <c r="AR243" s="3">
        <f t="shared" si="161"/>
        <v>-10.60755971052501</v>
      </c>
      <c r="AS243" s="3">
        <f t="shared" si="162"/>
        <v>-0.62680272864359665</v>
      </c>
      <c r="AT243" s="18">
        <f t="shared" si="170"/>
        <v>5.1235043927878792</v>
      </c>
      <c r="AU243" s="18">
        <f t="shared" si="171"/>
        <v>11.980282901881601</v>
      </c>
      <c r="AV243" s="18">
        <f t="shared" si="172"/>
        <v>13.795010068572395</v>
      </c>
      <c r="AW243" s="18">
        <f t="shared" si="173"/>
        <v>9.8828258470232271</v>
      </c>
      <c r="AX243" s="18">
        <f t="shared" si="174"/>
        <v>8.2997360338402473</v>
      </c>
      <c r="AY243" s="18">
        <f t="shared" si="175"/>
        <v>5.9937817258103649</v>
      </c>
      <c r="AZ243" s="18">
        <f t="shared" si="176"/>
        <v>-1.2656505621494745</v>
      </c>
      <c r="BA243" t="str">
        <f t="shared" si="177"/>
        <v>BI-RUI-025LD</v>
      </c>
      <c r="BB243" t="str">
        <f t="shared" si="178"/>
        <v>BI-RUI-025LD</v>
      </c>
    </row>
    <row r="244" spans="1:54">
      <c r="A244" s="1">
        <v>330</v>
      </c>
      <c r="B244" t="s">
        <v>36</v>
      </c>
      <c r="C244" t="s">
        <v>67</v>
      </c>
      <c r="E244" s="3">
        <f t="shared" si="184"/>
        <v>67.431261109694915</v>
      </c>
      <c r="F244" s="3">
        <f t="shared" si="182"/>
        <v>74.406729388227561</v>
      </c>
      <c r="G244" s="3">
        <f t="shared" si="183"/>
        <v>70.665904240782126</v>
      </c>
      <c r="H244" s="5">
        <v>65.238921491988989</v>
      </c>
      <c r="I244" s="5">
        <v>61.913259992333792</v>
      </c>
      <c r="J244" s="5">
        <v>68.145368995917281</v>
      </c>
      <c r="K244" s="5">
        <v>64.231964196588521</v>
      </c>
      <c r="L244" s="5">
        <v>71.801094128580246</v>
      </c>
      <c r="M244" s="5">
        <v>56.43795716809089</v>
      </c>
      <c r="N244" s="5">
        <v>66.089271508018939</v>
      </c>
      <c r="O244" s="5">
        <v>70.525895208873322</v>
      </c>
      <c r="P244" s="5">
        <v>62.228884379018098</v>
      </c>
      <c r="Q244" s="5">
        <v>66.333962277154711</v>
      </c>
      <c r="R244" s="5">
        <v>72.970119915558683</v>
      </c>
      <c r="S244" s="5">
        <v>62.49836087752734</v>
      </c>
      <c r="T244" s="5">
        <v>69.159089524474822</v>
      </c>
      <c r="U244" s="5">
        <v>76.750858608498689</v>
      </c>
      <c r="V244" s="5">
        <v>74.167655388479787</v>
      </c>
      <c r="W244" s="5">
        <v>70.29133390670421</v>
      </c>
      <c r="X244" s="5">
        <v>78.419391744042542</v>
      </c>
      <c r="Y244" s="5">
        <v>73.524228715488235</v>
      </c>
      <c r="Z244" s="5">
        <v>67.37066577644876</v>
      </c>
      <c r="AA244" s="5">
        <v>74.545661618439453</v>
      </c>
      <c r="AB244" s="5">
        <v>73.534689894607567</v>
      </c>
      <c r="AC244" s="5">
        <f t="shared" si="185"/>
        <v>-3.2346431310872106</v>
      </c>
      <c r="AD244" s="5">
        <f t="shared" si="186"/>
        <v>-6.9754682785326452</v>
      </c>
      <c r="AE244" s="5">
        <f t="shared" si="163"/>
        <v>3.7408251474454346</v>
      </c>
      <c r="AF244" s="3">
        <f t="shared" si="149"/>
        <v>-2.9064475039282911</v>
      </c>
      <c r="AG244" s="3">
        <f t="shared" si="150"/>
        <v>7.7940070284976315</v>
      </c>
      <c r="AH244" s="3">
        <f t="shared" si="151"/>
        <v>3.8603871290008414</v>
      </c>
      <c r="AI244" s="3">
        <f t="shared" si="152"/>
        <v>3.8356013996273717</v>
      </c>
      <c r="AJ244" s="3">
        <f t="shared" si="153"/>
        <v>-5.0085658640049644</v>
      </c>
      <c r="AK244" s="3">
        <f t="shared" si="154"/>
        <v>-3.2328948087840246</v>
      </c>
      <c r="AL244" s="3">
        <f t="shared" si="155"/>
        <v>-6.1640241181588067</v>
      </c>
      <c r="AM244" s="18">
        <f t="shared" si="156"/>
        <v>3.3256614996551974</v>
      </c>
      <c r="AN244" s="3">
        <f t="shared" si="157"/>
        <v>-6.2321090035834885</v>
      </c>
      <c r="AO244" s="3">
        <f t="shared" si="158"/>
        <v>-4.4366237008543834</v>
      </c>
      <c r="AP244" s="3">
        <f t="shared" si="159"/>
        <v>-6.6361576384039722</v>
      </c>
      <c r="AQ244" s="3">
        <f t="shared" si="160"/>
        <v>-7.5917690840238663</v>
      </c>
      <c r="AR244" s="3">
        <f t="shared" si="161"/>
        <v>-8.1280578373383321</v>
      </c>
      <c r="AS244" s="3">
        <f t="shared" si="162"/>
        <v>-7.1749958419906932</v>
      </c>
      <c r="AT244" s="18">
        <f t="shared" si="170"/>
        <v>-6.2321090035834885</v>
      </c>
      <c r="AU244" s="18">
        <f t="shared" si="171"/>
        <v>15.363136960489356</v>
      </c>
      <c r="AV244" s="18">
        <f t="shared" si="172"/>
        <v>8.2970108298552248</v>
      </c>
      <c r="AW244" s="18">
        <f t="shared" si="173"/>
        <v>10.471759038031344</v>
      </c>
      <c r="AX244" s="18">
        <f t="shared" si="174"/>
        <v>2.5832032200189019</v>
      </c>
      <c r="AY244" s="18">
        <f t="shared" si="175"/>
        <v>4.8951630285543075</v>
      </c>
      <c r="AZ244" s="18">
        <f t="shared" si="176"/>
        <v>1.0109717238318865</v>
      </c>
      <c r="BA244" t="str">
        <f t="shared" si="177"/>
        <v>BI-RUI-025LD</v>
      </c>
      <c r="BB244" t="str">
        <f t="shared" si="178"/>
        <v>BI-RUI-025LD</v>
      </c>
    </row>
    <row r="245" spans="1:54">
      <c r="A245" s="1">
        <v>81</v>
      </c>
      <c r="B245" t="s">
        <v>37</v>
      </c>
      <c r="C245" t="s">
        <v>67</v>
      </c>
      <c r="E245" s="3">
        <f t="shared" si="184"/>
        <v>70.488500082845206</v>
      </c>
      <c r="F245" s="3">
        <f t="shared" si="182"/>
        <v>81.433721305941958</v>
      </c>
      <c r="G245" s="3">
        <f t="shared" si="183"/>
        <v>84.064314043593185</v>
      </c>
      <c r="H245" s="5">
        <v>68.556475821858285</v>
      </c>
      <c r="I245" s="5">
        <v>76.355933196624065</v>
      </c>
      <c r="J245" s="5">
        <v>76.589866260714075</v>
      </c>
      <c r="K245" s="5">
        <v>68.182533258128728</v>
      </c>
      <c r="L245" s="5">
        <v>78.209506531034549</v>
      </c>
      <c r="M245" s="5">
        <v>77.725937254454706</v>
      </c>
      <c r="N245" s="5">
        <v>69.023573603744325</v>
      </c>
      <c r="O245" s="5">
        <v>80.147887249459956</v>
      </c>
      <c r="P245" s="5">
        <v>79.619137029857342</v>
      </c>
      <c r="Q245" s="5">
        <v>72.725278138932495</v>
      </c>
      <c r="R245" s="5">
        <v>81.845384896171367</v>
      </c>
      <c r="S245" s="5">
        <v>82.329613595973399</v>
      </c>
      <c r="T245" s="5">
        <v>71.00913319493894</v>
      </c>
      <c r="U245" s="5">
        <v>83.016443675781559</v>
      </c>
      <c r="V245" s="5">
        <v>87.181539909577623</v>
      </c>
      <c r="W245" s="5">
        <v>69.79319115842361</v>
      </c>
      <c r="X245" s="5">
        <v>84.155269096007942</v>
      </c>
      <c r="Y245" s="5">
        <v>85.547742718012529</v>
      </c>
      <c r="Z245" s="5">
        <v>71.962936133982069</v>
      </c>
      <c r="AA245" s="5">
        <v>81.683534651307724</v>
      </c>
      <c r="AB245" s="5">
        <v>87.290080188086577</v>
      </c>
      <c r="AC245" s="5">
        <f t="shared" si="185"/>
        <v>-13.575813960747979</v>
      </c>
      <c r="AD245" s="5">
        <f t="shared" si="186"/>
        <v>-10.945221223096752</v>
      </c>
      <c r="AE245" s="5">
        <f t="shared" si="163"/>
        <v>-2.6305927376512273</v>
      </c>
      <c r="AF245" s="3">
        <f t="shared" si="149"/>
        <v>-8.0333904388557897</v>
      </c>
      <c r="AG245" s="3">
        <f t="shared" si="150"/>
        <v>-9.5434039963259778</v>
      </c>
      <c r="AH245" s="3">
        <f t="shared" si="151"/>
        <v>-10.595563426113017</v>
      </c>
      <c r="AI245" s="3">
        <f t="shared" si="152"/>
        <v>-9.6043354570409036</v>
      </c>
      <c r="AJ245" s="3">
        <f t="shared" si="153"/>
        <v>-16.172406714638683</v>
      </c>
      <c r="AK245" s="3">
        <f t="shared" si="154"/>
        <v>-15.754551559588919</v>
      </c>
      <c r="AL245" s="3">
        <f t="shared" si="155"/>
        <v>-15.327144054104508</v>
      </c>
      <c r="AM245" s="18">
        <f t="shared" si="156"/>
        <v>-7.7994573747657796</v>
      </c>
      <c r="AN245" s="3">
        <f t="shared" si="157"/>
        <v>-0.23393306409001013</v>
      </c>
      <c r="AO245" s="3">
        <f t="shared" si="158"/>
        <v>-11.124313645715631</v>
      </c>
      <c r="AP245" s="3">
        <f t="shared" si="159"/>
        <v>-9.1201067572388723</v>
      </c>
      <c r="AQ245" s="3">
        <f t="shared" si="160"/>
        <v>-12.007310480842619</v>
      </c>
      <c r="AR245" s="3">
        <f t="shared" si="161"/>
        <v>-14.362077937584331</v>
      </c>
      <c r="AS245" s="3">
        <f t="shared" si="162"/>
        <v>-9.7205985173256551</v>
      </c>
      <c r="AT245" s="18">
        <f t="shared" si="170"/>
        <v>-0.23393306409001013</v>
      </c>
      <c r="AU245" s="18">
        <f t="shared" si="171"/>
        <v>0.48356927657984272</v>
      </c>
      <c r="AV245" s="18">
        <f t="shared" si="172"/>
        <v>0.52875021960261392</v>
      </c>
      <c r="AW245" s="18">
        <f t="shared" si="173"/>
        <v>-0.48422869980203131</v>
      </c>
      <c r="AX245" s="18">
        <f t="shared" si="174"/>
        <v>-4.1650962337960635</v>
      </c>
      <c r="AY245" s="18">
        <f t="shared" si="175"/>
        <v>-1.3924736220045872</v>
      </c>
      <c r="AZ245" s="18">
        <f t="shared" si="176"/>
        <v>-5.606545536778853</v>
      </c>
      <c r="BA245" t="str">
        <f t="shared" si="177"/>
        <v>BI-RUI-025LD</v>
      </c>
      <c r="BB245" t="str">
        <f t="shared" si="178"/>
        <v>BI-RUI-025LD</v>
      </c>
    </row>
    <row r="246" spans="1:54">
      <c r="A246" s="1">
        <v>705</v>
      </c>
      <c r="B246" t="s">
        <v>38</v>
      </c>
      <c r="C246" t="s">
        <v>67</v>
      </c>
      <c r="E246" s="3">
        <f t="shared" si="184"/>
        <v>64.984633707687607</v>
      </c>
      <c r="F246" s="3">
        <f t="shared" si="182"/>
        <v>71.073624657801275</v>
      </c>
      <c r="G246" s="3">
        <f t="shared" si="183"/>
        <v>63.899314948811124</v>
      </c>
      <c r="H246" s="5">
        <v>63.314130733371833</v>
      </c>
      <c r="I246" s="5">
        <v>61.283328335356579</v>
      </c>
      <c r="J246" s="5">
        <v>54.276612393502838</v>
      </c>
      <c r="K246" s="5">
        <v>65.019863834880013</v>
      </c>
      <c r="L246" s="5">
        <v>69.040524197831431</v>
      </c>
      <c r="M246" s="5">
        <v>53.484239066677581</v>
      </c>
      <c r="N246" s="5">
        <v>63.872120127807783</v>
      </c>
      <c r="O246" s="5">
        <v>66.944804565693815</v>
      </c>
      <c r="P246" s="5">
        <v>59.780343825348183</v>
      </c>
      <c r="Q246" s="5">
        <v>65.386780224181038</v>
      </c>
      <c r="R246" s="5">
        <v>73.144242953434414</v>
      </c>
      <c r="S246" s="5">
        <v>61.180069185589232</v>
      </c>
      <c r="T246" s="5">
        <v>65.075853567860449</v>
      </c>
      <c r="U246" s="5">
        <v>73.833706245964322</v>
      </c>
      <c r="V246" s="5">
        <v>65.975473205259362</v>
      </c>
      <c r="W246" s="5">
        <v>67.211460696802789</v>
      </c>
      <c r="X246" s="5">
        <v>74.544787528496371</v>
      </c>
      <c r="Y246" s="5">
        <v>67.896848048018057</v>
      </c>
      <c r="Z246" s="5">
        <v>63.729649394687499</v>
      </c>
      <c r="AA246" s="5">
        <v>63.104149924733868</v>
      </c>
      <c r="AB246" s="5">
        <v>66.341197824609765</v>
      </c>
      <c r="AC246" s="5">
        <f t="shared" si="185"/>
        <v>1.0853187588764825</v>
      </c>
      <c r="AD246" s="5">
        <f t="shared" si="186"/>
        <v>-6.0889909501136685</v>
      </c>
      <c r="AE246" s="5">
        <f t="shared" si="163"/>
        <v>7.1743097089901511</v>
      </c>
      <c r="AF246" s="3">
        <f t="shared" si="149"/>
        <v>9.0375183398689956</v>
      </c>
      <c r="AG246" s="3">
        <f t="shared" si="150"/>
        <v>11.535624768202432</v>
      </c>
      <c r="AH246" s="3">
        <f t="shared" si="151"/>
        <v>4.0917763024595999</v>
      </c>
      <c r="AI246" s="3">
        <f t="shared" si="152"/>
        <v>4.2067110385918056</v>
      </c>
      <c r="AJ246" s="3">
        <f t="shared" si="153"/>
        <v>-0.8996196373989136</v>
      </c>
      <c r="AK246" s="3">
        <f t="shared" si="154"/>
        <v>-0.68538735121526884</v>
      </c>
      <c r="AL246" s="3">
        <f t="shared" si="155"/>
        <v>-2.6115484299222658</v>
      </c>
      <c r="AM246" s="18">
        <f t="shared" si="156"/>
        <v>2.0308023980152541</v>
      </c>
      <c r="AN246" s="3">
        <f t="shared" si="157"/>
        <v>7.0067159418537415</v>
      </c>
      <c r="AO246" s="3">
        <f t="shared" si="158"/>
        <v>-3.0726844378860321</v>
      </c>
      <c r="AP246" s="3">
        <f t="shared" si="159"/>
        <v>-7.7574627292533762</v>
      </c>
      <c r="AQ246" s="3">
        <f t="shared" si="160"/>
        <v>-8.7578526781038732</v>
      </c>
      <c r="AR246" s="3">
        <f t="shared" si="161"/>
        <v>-7.3333268316935829</v>
      </c>
      <c r="AS246" s="3">
        <f t="shared" si="162"/>
        <v>0.62549946995363115</v>
      </c>
      <c r="AT246" s="18">
        <f t="shared" si="170"/>
        <v>7.0067159418537415</v>
      </c>
      <c r="AU246" s="18">
        <f t="shared" si="171"/>
        <v>15.556285131153849</v>
      </c>
      <c r="AV246" s="18">
        <f t="shared" si="172"/>
        <v>7.164460740345632</v>
      </c>
      <c r="AW246" s="18">
        <f t="shared" si="173"/>
        <v>11.964173767845182</v>
      </c>
      <c r="AX246" s="18">
        <f t="shared" si="174"/>
        <v>7.8582330407049596</v>
      </c>
      <c r="AY246" s="18">
        <f t="shared" si="175"/>
        <v>6.6479394804783141</v>
      </c>
      <c r="AZ246" s="18">
        <f t="shared" si="176"/>
        <v>-3.2370478998758969</v>
      </c>
      <c r="BA246" t="str">
        <f t="shared" si="177"/>
        <v>BI-RUI-025LD</v>
      </c>
      <c r="BB246" t="b">
        <f t="shared" si="178"/>
        <v>0</v>
      </c>
    </row>
    <row r="247" spans="1:54">
      <c r="A247" s="1">
        <v>643</v>
      </c>
      <c r="B247" t="s">
        <v>39</v>
      </c>
      <c r="C247" t="s">
        <v>67</v>
      </c>
      <c r="E247" s="3">
        <f t="shared" si="184"/>
        <v>66.390468435121818</v>
      </c>
      <c r="F247" s="3">
        <f t="shared" si="182"/>
        <v>72.297102556189458</v>
      </c>
      <c r="G247" s="3">
        <f t="shared" si="183"/>
        <v>66.073922458658657</v>
      </c>
      <c r="H247" s="5">
        <v>64.955810591482731</v>
      </c>
      <c r="I247" s="5">
        <v>67.629032326027399</v>
      </c>
      <c r="J247" s="5">
        <v>56.311691276775242</v>
      </c>
      <c r="K247" s="5">
        <v>65.175452240384047</v>
      </c>
      <c r="L247" s="5">
        <v>70.190458437176261</v>
      </c>
      <c r="M247" s="5">
        <v>57.09093386360405</v>
      </c>
      <c r="N247" s="5">
        <v>66.338280213594942</v>
      </c>
      <c r="O247" s="5">
        <v>68.411018549412276</v>
      </c>
      <c r="P247" s="5">
        <v>56.956653200183361</v>
      </c>
      <c r="Q247" s="5">
        <v>68.080544696104809</v>
      </c>
      <c r="R247" s="5">
        <v>73.985685483151755</v>
      </c>
      <c r="S247" s="5">
        <v>57.415614626227352</v>
      </c>
      <c r="T247" s="5">
        <v>66.074719035388313</v>
      </c>
      <c r="U247" s="5">
        <v>74.868300402209059</v>
      </c>
      <c r="V247" s="5">
        <v>70.764946769065503</v>
      </c>
      <c r="W247" s="5">
        <v>66.713840694125849</v>
      </c>
      <c r="X247" s="5">
        <v>75.590004170671847</v>
      </c>
      <c r="Y247" s="5">
        <v>69.510779126366558</v>
      </c>
      <c r="Z247" s="5">
        <v>66.620513982752229</v>
      </c>
      <c r="AA247" s="5">
        <v>65.660639855650771</v>
      </c>
      <c r="AB247" s="5">
        <v>67.402044915577918</v>
      </c>
      <c r="AC247" s="5">
        <f t="shared" si="185"/>
        <v>0.31654597646316063</v>
      </c>
      <c r="AD247" s="5">
        <f t="shared" si="186"/>
        <v>-5.9066341210676399</v>
      </c>
      <c r="AE247" s="5">
        <f t="shared" si="163"/>
        <v>6.2231800975308005</v>
      </c>
      <c r="AF247" s="3">
        <f t="shared" si="149"/>
        <v>8.6441193147074884</v>
      </c>
      <c r="AG247" s="3">
        <f t="shared" si="150"/>
        <v>8.0845183767799966</v>
      </c>
      <c r="AH247" s="3">
        <f t="shared" si="151"/>
        <v>9.3816270134115811</v>
      </c>
      <c r="AI247" s="3">
        <f t="shared" si="152"/>
        <v>10.664930069877457</v>
      </c>
      <c r="AJ247" s="3">
        <f t="shared" si="153"/>
        <v>-4.6902277336771903</v>
      </c>
      <c r="AK247" s="3">
        <f t="shared" si="154"/>
        <v>-2.796938432240708</v>
      </c>
      <c r="AL247" s="3">
        <f t="shared" si="155"/>
        <v>-0.78153093282568875</v>
      </c>
      <c r="AM247" s="18">
        <f t="shared" si="156"/>
        <v>-2.6732217345446685</v>
      </c>
      <c r="AN247" s="3">
        <f t="shared" si="157"/>
        <v>11.317341049252157</v>
      </c>
      <c r="AO247" s="3">
        <f t="shared" si="158"/>
        <v>-2.0727383358173341</v>
      </c>
      <c r="AP247" s="3">
        <f t="shared" si="159"/>
        <v>-5.9051407870469461</v>
      </c>
      <c r="AQ247" s="3">
        <f t="shared" si="160"/>
        <v>-8.7935813668207459</v>
      </c>
      <c r="AR247" s="3">
        <f t="shared" si="161"/>
        <v>-8.8761634765459974</v>
      </c>
      <c r="AS247" s="3">
        <f t="shared" si="162"/>
        <v>0.95987412710145747</v>
      </c>
      <c r="AT247" s="18">
        <f t="shared" si="170"/>
        <v>11.317341049252157</v>
      </c>
      <c r="AU247" s="18">
        <f t="shared" si="171"/>
        <v>13.099524573572211</v>
      </c>
      <c r="AV247" s="18">
        <f t="shared" si="172"/>
        <v>11.454365349228915</v>
      </c>
      <c r="AW247" s="18">
        <f t="shared" si="173"/>
        <v>16.570070856924403</v>
      </c>
      <c r="AX247" s="18">
        <f t="shared" si="174"/>
        <v>4.1033536331435556</v>
      </c>
      <c r="AY247" s="18">
        <f t="shared" si="175"/>
        <v>6.0792250443052893</v>
      </c>
      <c r="AZ247" s="18">
        <f t="shared" si="176"/>
        <v>-1.7414050599271462</v>
      </c>
      <c r="BA247" t="str">
        <f t="shared" si="177"/>
        <v>BI-RUI-025LD</v>
      </c>
      <c r="BB247" t="str">
        <f t="shared" si="178"/>
        <v>BI-RUI-025LD</v>
      </c>
    </row>
    <row r="248" spans="1:54">
      <c r="A248" s="1">
        <v>582</v>
      </c>
      <c r="B248" t="s">
        <v>40</v>
      </c>
      <c r="C248" t="s">
        <v>67</v>
      </c>
      <c r="E248" s="3">
        <f t="shared" si="184"/>
        <v>68.944887144961712</v>
      </c>
      <c r="F248" s="3">
        <f t="shared" si="182"/>
        <v>73.242477954087491</v>
      </c>
      <c r="G248" s="3">
        <f t="shared" si="183"/>
        <v>66.046122131176958</v>
      </c>
      <c r="H248" s="5">
        <v>66.046410832117814</v>
      </c>
      <c r="I248" s="5">
        <v>66.538798903020478</v>
      </c>
      <c r="J248" s="5">
        <v>55.290441852522171</v>
      </c>
      <c r="K248" s="5">
        <v>69.866953281520097</v>
      </c>
      <c r="L248" s="5">
        <v>65.787842645832256</v>
      </c>
      <c r="M248" s="5">
        <v>66.065845652870706</v>
      </c>
      <c r="N248" s="5">
        <v>73.20005824415118</v>
      </c>
      <c r="O248" s="5">
        <v>69.871805381092642</v>
      </c>
      <c r="P248" s="5">
        <v>55.481186352464817</v>
      </c>
      <c r="Q248" s="5">
        <v>66.135152923419668</v>
      </c>
      <c r="R248" s="5">
        <v>71.255877697164649</v>
      </c>
      <c r="S248" s="5">
        <v>60.73540840354184</v>
      </c>
      <c r="T248" s="5">
        <v>67.289925494489736</v>
      </c>
      <c r="U248" s="5">
        <v>76.09113906127034</v>
      </c>
      <c r="V248" s="5">
        <v>68.034588680610824</v>
      </c>
      <c r="W248" s="5">
        <v>68.068835980851446</v>
      </c>
      <c r="X248" s="5">
        <v>78.497368256400947</v>
      </c>
      <c r="Y248" s="5">
        <v>70.116619557766668</v>
      </c>
      <c r="Z248" s="5">
        <v>66.445646184022536</v>
      </c>
      <c r="AA248" s="5">
        <v>66.920473186371922</v>
      </c>
      <c r="AB248" s="5">
        <v>67.493541686334908</v>
      </c>
      <c r="AC248" s="5">
        <f t="shared" si="185"/>
        <v>2.8987650137847538</v>
      </c>
      <c r="AD248" s="5">
        <f t="shared" si="186"/>
        <v>-4.2975908091257793</v>
      </c>
      <c r="AE248" s="5">
        <f t="shared" si="163"/>
        <v>7.1963558229105331</v>
      </c>
      <c r="AF248" s="3">
        <f t="shared" si="149"/>
        <v>10.755968979595643</v>
      </c>
      <c r="AG248" s="3">
        <f t="shared" si="150"/>
        <v>3.8011076286493903</v>
      </c>
      <c r="AH248" s="3">
        <f t="shared" si="151"/>
        <v>17.718871891686362</v>
      </c>
      <c r="AI248" s="3">
        <f t="shared" si="152"/>
        <v>5.399744519877828</v>
      </c>
      <c r="AJ248" s="3">
        <f t="shared" si="153"/>
        <v>-0.74466318612108751</v>
      </c>
      <c r="AK248" s="3">
        <f t="shared" si="154"/>
        <v>-2.0477835769152222</v>
      </c>
      <c r="AL248" s="3">
        <f t="shared" si="155"/>
        <v>-1.0478955023123717</v>
      </c>
      <c r="AM248" s="18">
        <f t="shared" si="156"/>
        <v>-0.49238807090266334</v>
      </c>
      <c r="AN248" s="3">
        <f t="shared" si="157"/>
        <v>11.248357050498306</v>
      </c>
      <c r="AO248" s="3">
        <f t="shared" si="158"/>
        <v>3.3282528630585375</v>
      </c>
      <c r="AP248" s="3">
        <f t="shared" si="159"/>
        <v>-5.1207247737449819</v>
      </c>
      <c r="AQ248" s="3">
        <f t="shared" si="160"/>
        <v>-8.8012135667806035</v>
      </c>
      <c r="AR248" s="3">
        <f t="shared" si="161"/>
        <v>-10.4285322755495</v>
      </c>
      <c r="AS248" s="3">
        <f t="shared" si="162"/>
        <v>-0.47482700234938591</v>
      </c>
      <c r="AT248" s="18">
        <f t="shared" si="170"/>
        <v>11.248357050498306</v>
      </c>
      <c r="AU248" s="18">
        <f t="shared" si="171"/>
        <v>-0.27800300703844982</v>
      </c>
      <c r="AV248" s="18">
        <f t="shared" si="172"/>
        <v>14.390619028627825</v>
      </c>
      <c r="AW248" s="18">
        <f t="shared" si="173"/>
        <v>10.52046929362281</v>
      </c>
      <c r="AX248" s="18">
        <f t="shared" si="174"/>
        <v>8.056550380659516</v>
      </c>
      <c r="AY248" s="18">
        <f t="shared" si="175"/>
        <v>8.3807486986342781</v>
      </c>
      <c r="AZ248" s="18">
        <f t="shared" si="176"/>
        <v>-0.57306849996298581</v>
      </c>
      <c r="BA248" t="str">
        <f t="shared" si="177"/>
        <v>BI-RUI-025LD</v>
      </c>
      <c r="BB248" t="str">
        <f t="shared" si="178"/>
        <v>BI-RUI-025LD</v>
      </c>
    </row>
    <row r="249" spans="1:54" s="12" customFormat="1" ht="15.75" thickBot="1">
      <c r="A249" s="1">
        <v>144</v>
      </c>
      <c r="B249" s="12" t="s">
        <v>41</v>
      </c>
      <c r="C249" s="12" t="s">
        <v>67</v>
      </c>
      <c r="D249"/>
      <c r="E249" s="3">
        <f t="shared" si="184"/>
        <v>66.491853807611975</v>
      </c>
      <c r="F249" s="3">
        <f t="shared" si="182"/>
        <v>73.955553308166998</v>
      </c>
      <c r="G249" s="3">
        <f t="shared" si="183"/>
        <v>63.648063097918026</v>
      </c>
      <c r="H249" s="5">
        <v>65.420365636547317</v>
      </c>
      <c r="I249" s="5">
        <v>66.72611206981648</v>
      </c>
      <c r="J249" s="5">
        <v>56.790322035934523</v>
      </c>
      <c r="K249" s="5">
        <v>65.217066086744467</v>
      </c>
      <c r="L249" s="5">
        <v>72.895509949985538</v>
      </c>
      <c r="M249" s="5">
        <v>55.863326680279577</v>
      </c>
      <c r="N249" s="5">
        <v>68.196644097136172</v>
      </c>
      <c r="O249" s="5">
        <v>75.313471149208482</v>
      </c>
      <c r="P249" s="5">
        <v>66.914899883806797</v>
      </c>
      <c r="Q249" s="5">
        <v>65.988431636463389</v>
      </c>
      <c r="R249" s="5">
        <v>72.442280835338892</v>
      </c>
      <c r="S249" s="5">
        <v>62.273903789688738</v>
      </c>
      <c r="T249" s="5">
        <v>66.012830672383245</v>
      </c>
      <c r="U249" s="5">
        <v>77.98938725890774</v>
      </c>
      <c r="V249" s="5">
        <v>66.40314787230443</v>
      </c>
      <c r="W249" s="5">
        <v>68.008544200927673</v>
      </c>
      <c r="X249" s="5">
        <v>75.112263371776621</v>
      </c>
      <c r="Y249" s="5">
        <v>65.065382310726662</v>
      </c>
      <c r="Z249" s="5">
        <v>65.458115020295651</v>
      </c>
      <c r="AA249" s="5">
        <v>64.665053689942425</v>
      </c>
      <c r="AB249" s="5">
        <v>60.68160605838348</v>
      </c>
      <c r="AC249" s="5">
        <f>E249-G249</f>
        <v>2.8437907096939483</v>
      </c>
      <c r="AD249" s="5">
        <f>E249-F249</f>
        <v>-7.4636995005550233</v>
      </c>
      <c r="AE249" s="5">
        <f t="shared" si="163"/>
        <v>10.307490210248972</v>
      </c>
      <c r="AF249" s="3">
        <f t="shared" si="149"/>
        <v>8.6300436006127939</v>
      </c>
      <c r="AG249" s="3">
        <f t="shared" si="150"/>
        <v>9.3537394064648893</v>
      </c>
      <c r="AH249" s="3">
        <f t="shared" si="151"/>
        <v>1.2817442133293753</v>
      </c>
      <c r="AI249" s="3">
        <f t="shared" si="152"/>
        <v>3.7145278467746508</v>
      </c>
      <c r="AJ249" s="3">
        <f t="shared" si="153"/>
        <v>-0.39031719992118497</v>
      </c>
      <c r="AK249" s="3">
        <f t="shared" si="154"/>
        <v>2.9431618902010115</v>
      </c>
      <c r="AL249" s="3">
        <f t="shared" si="155"/>
        <v>4.776508961912171</v>
      </c>
      <c r="AM249" s="18">
        <f t="shared" si="156"/>
        <v>-1.3057464332691637</v>
      </c>
      <c r="AN249" s="3">
        <f t="shared" si="157"/>
        <v>9.9357900338819576</v>
      </c>
      <c r="AO249" s="3">
        <f t="shared" si="158"/>
        <v>-7.1168270520723098</v>
      </c>
      <c r="AP249" s="3">
        <f t="shared" si="159"/>
        <v>-6.4538491988755027</v>
      </c>
      <c r="AQ249" s="3">
        <f t="shared" si="160"/>
        <v>-11.976556586524495</v>
      </c>
      <c r="AR249" s="3">
        <f t="shared" si="161"/>
        <v>-7.1037191708489473</v>
      </c>
      <c r="AS249" s="3">
        <f t="shared" si="162"/>
        <v>0.79306133035322546</v>
      </c>
      <c r="AT249" s="18">
        <f t="shared" si="170"/>
        <v>9.9357900338819576</v>
      </c>
      <c r="AU249" s="18">
        <f t="shared" si="171"/>
        <v>17.032183269705961</v>
      </c>
      <c r="AV249" s="18">
        <f t="shared" si="172"/>
        <v>8.3985712654016851</v>
      </c>
      <c r="AW249" s="18">
        <f t="shared" si="173"/>
        <v>10.168377045650153</v>
      </c>
      <c r="AX249" s="18">
        <f t="shared" si="174"/>
        <v>11.58623938660331</v>
      </c>
      <c r="AY249" s="18">
        <f t="shared" si="175"/>
        <v>10.046881061049959</v>
      </c>
      <c r="AZ249" s="18">
        <f t="shared" si="176"/>
        <v>3.9834476315589455</v>
      </c>
      <c r="BA249" t="str">
        <f t="shared" si="177"/>
        <v>BI-RUI-025LD</v>
      </c>
      <c r="BB249" t="b">
        <f t="shared" si="178"/>
        <v>0</v>
      </c>
    </row>
    <row r="250" spans="1:54" ht="15.75" thickBot="1">
      <c r="A250" s="21"/>
      <c r="B250" s="22" t="s">
        <v>137</v>
      </c>
      <c r="C250" s="23" t="str">
        <f>C238</f>
        <v>BI-RUI-025LD</v>
      </c>
      <c r="D250" s="23" t="str">
        <f>D238</f>
        <v>Arbolantxa 6</v>
      </c>
      <c r="E250" s="34" cm="1">
        <f t="array" ref="E250">10*LOG(AVERAGE(10^(E238:E249/10)))</f>
        <v>67.365108208541557</v>
      </c>
      <c r="F250" s="35" cm="1">
        <f t="array" ref="F250">10*LOG(AVERAGE(10^(F238:F249/10)))</f>
        <v>74.75729531711093</v>
      </c>
      <c r="G250" s="36" cm="1">
        <f t="array" ref="G250">10*LOG(AVERAGE(10^(G238:G249/10)))</f>
        <v>73.972824022539641</v>
      </c>
      <c r="H250" s="34" cm="1">
        <f t="array" ref="H250">10*LOG(AVERAGE(10^(H238:H249/10)))</f>
        <v>66.045197325916021</v>
      </c>
      <c r="I250" s="35" cm="1">
        <f t="array" ref="I250">10*LOG(AVERAGE(10^(I238:I249/10)))</f>
        <v>68.289770250202153</v>
      </c>
      <c r="J250" s="36" cm="1">
        <f t="array" ref="J250">10*LOG(AVERAGE(10^(J238:J249/10)))</f>
        <v>66.666597837328084</v>
      </c>
      <c r="K250" s="34" cm="1">
        <f t="array" ref="K250">10*LOG(AVERAGE(10^(K238:K249/10)))</f>
        <v>66.888935815354273</v>
      </c>
      <c r="L250" s="35" cm="1">
        <f t="array" ref="L250">10*LOG(AVERAGE(10^(L238:L249/10)))</f>
        <v>71.645164296824589</v>
      </c>
      <c r="M250" s="36" cm="1">
        <f t="array" ref="M250">10*LOG(AVERAGE(10^(M238:M249/10)))</f>
        <v>67.527206935886284</v>
      </c>
      <c r="N250" s="34" cm="1">
        <f t="array" ref="N250">10*LOG(AVERAGE(10^(N238:N249/10)))</f>
        <v>67.901333121579356</v>
      </c>
      <c r="O250" s="35" cm="1">
        <f t="array" ref="O250">10*LOG(AVERAGE(10^(O238:O249/10)))</f>
        <v>73.266876535538984</v>
      </c>
      <c r="P250" s="36" cm="1">
        <f t="array" ref="P250">10*LOG(AVERAGE(10^(P238:P249/10)))</f>
        <v>69.486844862268541</v>
      </c>
      <c r="Q250" s="34" cm="1">
        <f t="array" ref="Q250">10*LOG(AVERAGE(10^(Q238:Q249/10)))</f>
        <v>67.908209034749362</v>
      </c>
      <c r="R250" s="35" cm="1">
        <f t="array" ref="R250">10*LOG(AVERAGE(10^(R238:R249/10)))</f>
        <v>75.382604029028059</v>
      </c>
      <c r="S250" s="36" cm="1">
        <f t="array" ref="S250">10*LOG(AVERAGE(10^(S238:S249/10)))</f>
        <v>72.006308284886174</v>
      </c>
      <c r="T250" s="34" cm="1">
        <f t="array" ref="T250">10*LOG(AVERAGE(10^(T238:T249/10)))</f>
        <v>67.877968548931051</v>
      </c>
      <c r="U250" s="35" cm="1">
        <f t="array" ref="U250">10*LOG(AVERAGE(10^(U238:U249/10)))</f>
        <v>77.327306884524447</v>
      </c>
      <c r="V250" s="36" cm="1">
        <f t="array" ref="V250">10*LOG(AVERAGE(10^(V238:V249/10)))</f>
        <v>76.986598453723019</v>
      </c>
      <c r="W250" s="34" cm="1">
        <f t="array" ref="W250">10*LOG(AVERAGE(10^(W238:W249/10)))</f>
        <v>67.818231554962111</v>
      </c>
      <c r="X250" s="35" cm="1">
        <f t="array" ref="X250">10*LOG(AVERAGE(10^(X238:X249/10)))</f>
        <v>77.681380433236029</v>
      </c>
      <c r="Y250" s="36" cm="1">
        <f t="array" ref="Y250">10*LOG(AVERAGE(10^(Y238:Y249/10)))</f>
        <v>75.644797062996915</v>
      </c>
      <c r="Z250" s="34" cm="1">
        <f t="array" ref="Z250">10*LOG(AVERAGE(10^(Z238:Z249/10)))</f>
        <v>66.740197178317999</v>
      </c>
      <c r="AA250" s="35" cm="1">
        <f t="array" ref="AA250">10*LOG(AVERAGE(10^(AA238:AA249/10)))</f>
        <v>72.911707814981909</v>
      </c>
      <c r="AB250" s="36" cm="1">
        <f t="array" ref="AB250">10*LOG(AVERAGE(10^(AB238:AB249/10)))</f>
        <v>77.245123386902648</v>
      </c>
      <c r="AC250" s="29">
        <f>E250-G250</f>
        <v>-6.6077158139980838</v>
      </c>
      <c r="AD250" s="24">
        <f>E250-F250</f>
        <v>-7.3921871085693738</v>
      </c>
      <c r="AE250" s="24">
        <f t="shared" si="163"/>
        <v>0.78447129457128995</v>
      </c>
      <c r="AF250" s="30">
        <f t="shared" si="149"/>
        <v>-0.62140051141206243</v>
      </c>
      <c r="AG250" s="25">
        <f t="shared" si="150"/>
        <v>-0.63827112053201063</v>
      </c>
      <c r="AH250" s="25">
        <f t="shared" si="151"/>
        <v>-1.585511740689185</v>
      </c>
      <c r="AI250" s="25">
        <f t="shared" si="152"/>
        <v>-4.0980992501368121</v>
      </c>
      <c r="AJ250" s="25">
        <f t="shared" si="153"/>
        <v>-9.1086299047919681</v>
      </c>
      <c r="AK250" s="25">
        <f t="shared" si="154"/>
        <v>-7.826565508034804</v>
      </c>
      <c r="AL250" s="31">
        <f t="shared" si="155"/>
        <v>-10.504926208584649</v>
      </c>
      <c r="AM250" s="32">
        <f t="shared" si="156"/>
        <v>-2.2445729242861319</v>
      </c>
      <c r="AN250" s="27">
        <f t="shared" si="157"/>
        <v>1.6231724128740694</v>
      </c>
      <c r="AO250" s="27">
        <f t="shared" si="158"/>
        <v>-5.3655434139596281</v>
      </c>
      <c r="AP250" s="27">
        <f t="shared" si="159"/>
        <v>-7.4743949942786969</v>
      </c>
      <c r="AQ250" s="27">
        <f t="shared" si="160"/>
        <v>-9.4493383355933958</v>
      </c>
      <c r="AR250" s="27">
        <f t="shared" si="161"/>
        <v>-9.8631488782739183</v>
      </c>
      <c r="AS250" s="33">
        <f t="shared" si="162"/>
        <v>-6.1715106366639105</v>
      </c>
      <c r="AT250" s="27">
        <f t="shared" si="170"/>
        <v>1.6231724128740694</v>
      </c>
      <c r="AU250" s="26">
        <f t="shared" si="171"/>
        <v>4.1179573609383056</v>
      </c>
      <c r="AV250" s="26">
        <f t="shared" si="172"/>
        <v>3.7800316732704431</v>
      </c>
      <c r="AW250" s="26">
        <f t="shared" si="173"/>
        <v>3.3762957441418848</v>
      </c>
      <c r="AX250" s="26">
        <f t="shared" si="174"/>
        <v>0.34070843080142765</v>
      </c>
      <c r="AY250" s="26">
        <f t="shared" si="175"/>
        <v>2.0365833702391143</v>
      </c>
      <c r="AZ250" s="28">
        <f t="shared" si="176"/>
        <v>-4.3334155719207388</v>
      </c>
    </row>
    <row r="251" spans="1:54">
      <c r="A251" s="2">
        <v>206</v>
      </c>
      <c r="B251" t="s">
        <v>27</v>
      </c>
      <c r="C251" t="s">
        <v>69</v>
      </c>
      <c r="D251" t="s">
        <v>70</v>
      </c>
      <c r="E251" s="3">
        <f>10*LOG((1/7)*(10^(H251/10)+10^(K251/10)+10^(N251/10)+10^(Q251/10)+10^(T251/10)+10^(W251/10)+10^(Z251/10)))</f>
        <v>65.529539121329805</v>
      </c>
      <c r="F251" s="3">
        <f t="shared" si="182"/>
        <v>66.01429241711449</v>
      </c>
      <c r="G251" s="3">
        <f t="shared" si="183"/>
        <v>60.913584996307925</v>
      </c>
      <c r="H251" s="5">
        <v>66.37913862993878</v>
      </c>
      <c r="I251" s="5">
        <v>65.770516985114156</v>
      </c>
      <c r="J251" s="5">
        <v>57.790498533248517</v>
      </c>
      <c r="K251" s="5">
        <v>65.671410261633199</v>
      </c>
      <c r="L251" s="5">
        <v>64.599189570120245</v>
      </c>
      <c r="M251" s="5">
        <v>59.757292217462549</v>
      </c>
      <c r="N251" s="5">
        <v>66.995542401764951</v>
      </c>
      <c r="O251" s="5">
        <v>65.786677944834324</v>
      </c>
      <c r="P251" s="5">
        <v>58.870388737510353</v>
      </c>
      <c r="Q251" s="5">
        <v>65.850317934105135</v>
      </c>
      <c r="R251" s="5">
        <v>66.937405784382463</v>
      </c>
      <c r="S251" s="5">
        <v>61.058946988971179</v>
      </c>
      <c r="T251" s="5">
        <v>64.824511381692233</v>
      </c>
      <c r="U251" s="5">
        <v>65.544486458873251</v>
      </c>
      <c r="V251" s="5">
        <v>58.644009554357382</v>
      </c>
      <c r="W251" s="5">
        <v>64.469347454328258</v>
      </c>
      <c r="X251" s="5">
        <v>67.589632479559953</v>
      </c>
      <c r="Y251" s="5">
        <v>60.283575956561691</v>
      </c>
      <c r="Z251" s="5">
        <v>63.584478120357574</v>
      </c>
      <c r="AA251" s="5">
        <v>65.110741442258742</v>
      </c>
      <c r="AB251" s="5">
        <v>65.11292450295872</v>
      </c>
      <c r="AC251" s="5">
        <f>E251-G251</f>
        <v>4.6159541250218794</v>
      </c>
      <c r="AD251" s="5">
        <f>E251-F251</f>
        <v>-0.48475329578468518</v>
      </c>
      <c r="AE251" s="5">
        <f t="shared" si="163"/>
        <v>5.1007074208065646</v>
      </c>
      <c r="AF251" s="3">
        <f t="shared" si="149"/>
        <v>8.5886400966902627</v>
      </c>
      <c r="AG251" s="3">
        <f t="shared" si="150"/>
        <v>5.9141180441706496</v>
      </c>
      <c r="AH251" s="3">
        <f t="shared" si="151"/>
        <v>8.1251536642545972</v>
      </c>
      <c r="AI251" s="3">
        <f t="shared" si="152"/>
        <v>4.7913709451339557</v>
      </c>
      <c r="AJ251" s="3">
        <f t="shared" si="153"/>
        <v>6.1805018273348509</v>
      </c>
      <c r="AK251" s="3">
        <f t="shared" si="154"/>
        <v>4.1857714977665665</v>
      </c>
      <c r="AL251" s="3">
        <f t="shared" si="155"/>
        <v>-1.5284463826011461</v>
      </c>
      <c r="AM251" s="18">
        <f t="shared" si="156"/>
        <v>0.60862164482462333</v>
      </c>
      <c r="AN251" s="3">
        <f t="shared" si="157"/>
        <v>7.9800184518656394</v>
      </c>
      <c r="AO251" s="3">
        <f t="shared" si="158"/>
        <v>1.2088644569306268</v>
      </c>
      <c r="AP251" s="3">
        <f t="shared" si="159"/>
        <v>-1.087087850277328</v>
      </c>
      <c r="AQ251" s="3">
        <f t="shared" si="160"/>
        <v>-0.71997507718101872</v>
      </c>
      <c r="AR251" s="3">
        <f t="shared" si="161"/>
        <v>-3.1202850252316949</v>
      </c>
      <c r="AS251" s="3">
        <f t="shared" si="162"/>
        <v>-1.526263321901169</v>
      </c>
      <c r="AT251" s="18">
        <f t="shared" si="170"/>
        <v>7.9800184518656394</v>
      </c>
      <c r="AU251" s="18">
        <f t="shared" si="171"/>
        <v>4.8418973526576963</v>
      </c>
      <c r="AV251" s="18">
        <f t="shared" si="172"/>
        <v>6.9162892073239703</v>
      </c>
      <c r="AW251" s="18">
        <f t="shared" si="173"/>
        <v>5.8784587954112837</v>
      </c>
      <c r="AX251" s="18">
        <f t="shared" si="174"/>
        <v>6.9004769045158696</v>
      </c>
      <c r="AY251" s="18">
        <f t="shared" si="175"/>
        <v>7.3060565229982615</v>
      </c>
      <c r="AZ251" s="18">
        <f t="shared" si="176"/>
        <v>-2.1830606999770907E-3</v>
      </c>
      <c r="BA251" t="str">
        <f t="shared" si="177"/>
        <v>BI-RUI-BR11LD</v>
      </c>
      <c r="BB251" t="str">
        <f t="shared" si="178"/>
        <v>BI-RUI-BR11LD</v>
      </c>
    </row>
    <row r="252" spans="1:54">
      <c r="A252" s="1">
        <v>269</v>
      </c>
      <c r="B252" t="s">
        <v>30</v>
      </c>
      <c r="C252" t="s">
        <v>69</v>
      </c>
      <c r="E252" s="3">
        <f t="shared" ref="E252:E262" si="187">10*LOG((1/7)*(10^(H252/10)+10^(K252/10)+10^(N252/10)+10^(Q252/10)+10^(T252/10)+10^(W252/10)+10^(Z252/10)))</f>
        <v>65.526415915343236</v>
      </c>
      <c r="F252" s="3">
        <f t="shared" si="182"/>
        <v>64.873196636901739</v>
      </c>
      <c r="G252" s="3">
        <f t="shared" si="183"/>
        <v>58.141934490298951</v>
      </c>
      <c r="H252" s="5">
        <v>66.365926005043931</v>
      </c>
      <c r="I252" s="5">
        <v>64.121618098651396</v>
      </c>
      <c r="J252" s="5">
        <v>57.086823148505083</v>
      </c>
      <c r="K252" s="5">
        <v>65.270544513449252</v>
      </c>
      <c r="L252" s="5">
        <v>63.497846392608537</v>
      </c>
      <c r="M252" s="5">
        <v>56.697719337092543</v>
      </c>
      <c r="N252" s="5">
        <v>66.337488418292878</v>
      </c>
      <c r="O252" s="5">
        <v>64.077460694764042</v>
      </c>
      <c r="P252" s="5">
        <v>57.381818550406422</v>
      </c>
      <c r="Q252" s="5">
        <v>65.784144962786911</v>
      </c>
      <c r="R252" s="5">
        <v>66.720882904956014</v>
      </c>
      <c r="S252" s="5">
        <v>59.125811940124933</v>
      </c>
      <c r="T252" s="5">
        <v>66.108130753213644</v>
      </c>
      <c r="U252" s="5">
        <v>65.878880653148741</v>
      </c>
      <c r="V252" s="5">
        <v>58.576631186054037</v>
      </c>
      <c r="W252" s="5">
        <v>63.979503403498292</v>
      </c>
      <c r="X252" s="5">
        <v>64.390179524206502</v>
      </c>
      <c r="Y252" s="5">
        <v>59.092079594977527</v>
      </c>
      <c r="Z252" s="5">
        <v>64.182305994721276</v>
      </c>
      <c r="AA252" s="5">
        <v>64.474008187896416</v>
      </c>
      <c r="AB252" s="5">
        <v>58.374716312356867</v>
      </c>
      <c r="AC252" s="5">
        <f t="shared" ref="AC252:AC261" si="188">E252-G252</f>
        <v>7.3844814250442852</v>
      </c>
      <c r="AD252" s="5">
        <f t="shared" ref="AD252:AD261" si="189">E252-F252</f>
        <v>0.65321927844149741</v>
      </c>
      <c r="AE252" s="5">
        <f t="shared" si="163"/>
        <v>6.7312621466027878</v>
      </c>
      <c r="AF252" s="3">
        <f t="shared" si="149"/>
        <v>9.2791028565388487</v>
      </c>
      <c r="AG252" s="3">
        <f t="shared" si="150"/>
        <v>8.5728251763567087</v>
      </c>
      <c r="AH252" s="3">
        <f t="shared" si="151"/>
        <v>8.9556698678864564</v>
      </c>
      <c r="AI252" s="3">
        <f t="shared" si="152"/>
        <v>6.6583330226619779</v>
      </c>
      <c r="AJ252" s="3">
        <f t="shared" si="153"/>
        <v>7.5314995671596066</v>
      </c>
      <c r="AK252" s="3">
        <f t="shared" si="154"/>
        <v>4.8874238085207651</v>
      </c>
      <c r="AL252" s="3">
        <f t="shared" si="155"/>
        <v>5.8075896823644086</v>
      </c>
      <c r="AM252" s="18">
        <f t="shared" si="156"/>
        <v>2.2443079063925353</v>
      </c>
      <c r="AN252" s="3">
        <f t="shared" si="157"/>
        <v>7.0347949501463134</v>
      </c>
      <c r="AO252" s="3">
        <f t="shared" si="158"/>
        <v>2.260027723528836</v>
      </c>
      <c r="AP252" s="3">
        <f t="shared" si="159"/>
        <v>-0.93673794216910267</v>
      </c>
      <c r="AQ252" s="3">
        <f t="shared" si="160"/>
        <v>0.22925010006490254</v>
      </c>
      <c r="AR252" s="3">
        <f t="shared" si="161"/>
        <v>-0.41067612070821014</v>
      </c>
      <c r="AS252" s="3">
        <f t="shared" si="162"/>
        <v>-0.29170219317514068</v>
      </c>
      <c r="AT252" s="18">
        <f t="shared" si="170"/>
        <v>7.0347949501463134</v>
      </c>
      <c r="AU252" s="18">
        <f t="shared" si="171"/>
        <v>6.8001270555159934</v>
      </c>
      <c r="AV252" s="18">
        <f t="shared" si="172"/>
        <v>6.6956421443576204</v>
      </c>
      <c r="AW252" s="18">
        <f t="shared" si="173"/>
        <v>7.5950709648310806</v>
      </c>
      <c r="AX252" s="18">
        <f t="shared" si="174"/>
        <v>7.302249467094704</v>
      </c>
      <c r="AY252" s="18">
        <f t="shared" si="175"/>
        <v>5.2980999292289752</v>
      </c>
      <c r="AZ252" s="18">
        <f t="shared" si="176"/>
        <v>6.0992918755395493</v>
      </c>
      <c r="BA252" t="str">
        <f t="shared" si="177"/>
        <v/>
      </c>
      <c r="BB252" t="b">
        <f t="shared" si="178"/>
        <v>0</v>
      </c>
    </row>
    <row r="253" spans="1:54">
      <c r="A253" s="1">
        <v>457</v>
      </c>
      <c r="B253" t="s">
        <v>32</v>
      </c>
      <c r="C253" t="s">
        <v>69</v>
      </c>
      <c r="E253" s="3">
        <f t="shared" si="187"/>
        <v>65.542548281838819</v>
      </c>
      <c r="F253" s="3">
        <f t="shared" si="182"/>
        <v>65.851408385403147</v>
      </c>
      <c r="G253" s="3">
        <f t="shared" si="183"/>
        <v>58.018952025093576</v>
      </c>
      <c r="H253" s="5">
        <v>65.898436867548511</v>
      </c>
      <c r="I253" s="5">
        <v>65.70010876762494</v>
      </c>
      <c r="J253" s="5">
        <v>57.109853212130837</v>
      </c>
      <c r="K253" s="5">
        <v>65.568306706786828</v>
      </c>
      <c r="L253" s="5">
        <v>65.741806021359324</v>
      </c>
      <c r="M253" s="5">
        <v>56.754973315691458</v>
      </c>
      <c r="N253" s="5">
        <v>66.469325467182173</v>
      </c>
      <c r="O253" s="5">
        <v>65.006770770280667</v>
      </c>
      <c r="P253" s="5">
        <v>56.929633991261248</v>
      </c>
      <c r="Q253" s="5">
        <v>65.398365686476424</v>
      </c>
      <c r="R253" s="5">
        <v>66.058917951465745</v>
      </c>
      <c r="S253" s="5">
        <v>56.974647133613338</v>
      </c>
      <c r="T253" s="5">
        <v>65.703443195571282</v>
      </c>
      <c r="U253" s="5">
        <v>66.31870496640714</v>
      </c>
      <c r="V253" s="5">
        <v>58.346226121245053</v>
      </c>
      <c r="W253" s="5">
        <v>64.97959374094998</v>
      </c>
      <c r="X253" s="5">
        <v>66.864750625523484</v>
      </c>
      <c r="Y253" s="5">
        <v>59.619616584265387</v>
      </c>
      <c r="Z253" s="5">
        <v>64.503748402925936</v>
      </c>
      <c r="AA253" s="5">
        <v>64.939259408333939</v>
      </c>
      <c r="AB253" s="5">
        <v>59.332028859985762</v>
      </c>
      <c r="AC253" s="5">
        <f t="shared" si="188"/>
        <v>7.5235962567452432</v>
      </c>
      <c r="AD253" s="5">
        <f t="shared" si="189"/>
        <v>-0.30886010356432791</v>
      </c>
      <c r="AE253" s="5">
        <f t="shared" si="163"/>
        <v>7.8324563603095712</v>
      </c>
      <c r="AF253" s="3">
        <f t="shared" si="149"/>
        <v>8.7885836554176748</v>
      </c>
      <c r="AG253" s="3">
        <f t="shared" si="150"/>
        <v>8.8133333910953695</v>
      </c>
      <c r="AH253" s="3">
        <f t="shared" si="151"/>
        <v>9.5396914759209253</v>
      </c>
      <c r="AI253" s="3">
        <f t="shared" si="152"/>
        <v>8.423718552863086</v>
      </c>
      <c r="AJ253" s="3">
        <f t="shared" si="153"/>
        <v>7.3572170743262291</v>
      </c>
      <c r="AK253" s="3">
        <f t="shared" si="154"/>
        <v>5.3599771566845931</v>
      </c>
      <c r="AL253" s="3">
        <f t="shared" si="155"/>
        <v>5.1717195429401741</v>
      </c>
      <c r="AM253" s="18">
        <f t="shared" si="156"/>
        <v>0.1983280999235717</v>
      </c>
      <c r="AN253" s="3">
        <f t="shared" si="157"/>
        <v>8.5902555554941031</v>
      </c>
      <c r="AO253" s="3">
        <f t="shared" si="158"/>
        <v>1.4625546969015062</v>
      </c>
      <c r="AP253" s="3">
        <f t="shared" si="159"/>
        <v>-0.66055226498932029</v>
      </c>
      <c r="AQ253" s="3">
        <f t="shared" si="160"/>
        <v>-0.61526177083585765</v>
      </c>
      <c r="AR253" s="3">
        <f t="shared" si="161"/>
        <v>-1.8851568845735045</v>
      </c>
      <c r="AS253" s="3">
        <f t="shared" si="162"/>
        <v>-0.43551100540800292</v>
      </c>
      <c r="AT253" s="18">
        <f t="shared" si="170"/>
        <v>8.5902555554941031</v>
      </c>
      <c r="AU253" s="18">
        <f t="shared" si="171"/>
        <v>8.9868327056678652</v>
      </c>
      <c r="AV253" s="18">
        <f t="shared" si="172"/>
        <v>8.0771367790194191</v>
      </c>
      <c r="AW253" s="18">
        <f t="shared" si="173"/>
        <v>9.0842708178524063</v>
      </c>
      <c r="AX253" s="18">
        <f t="shared" si="174"/>
        <v>7.9724788451620867</v>
      </c>
      <c r="AY253" s="18">
        <f t="shared" si="175"/>
        <v>7.2451340412580976</v>
      </c>
      <c r="AZ253" s="18">
        <f t="shared" si="176"/>
        <v>5.607230548348177</v>
      </c>
      <c r="BA253" t="str">
        <f t="shared" si="177"/>
        <v/>
      </c>
      <c r="BB253" t="b">
        <f t="shared" si="178"/>
        <v>0</v>
      </c>
    </row>
    <row r="254" spans="1:54">
      <c r="A254" s="1">
        <v>19</v>
      </c>
      <c r="B254" t="s">
        <v>33</v>
      </c>
      <c r="C254" t="s">
        <v>69</v>
      </c>
      <c r="E254" s="3">
        <f t="shared" si="187"/>
        <v>64.09027962904419</v>
      </c>
      <c r="F254" s="3">
        <f t="shared" si="182"/>
        <v>65.362842792841121</v>
      </c>
      <c r="G254" s="3">
        <f t="shared" si="183"/>
        <v>58.026927320456892</v>
      </c>
      <c r="H254" s="5">
        <v>63.173544781809518</v>
      </c>
      <c r="I254" s="5">
        <v>65.910035159136569</v>
      </c>
      <c r="J254" s="5">
        <v>56.897270504688322</v>
      </c>
      <c r="K254" s="5">
        <v>64.944731399836584</v>
      </c>
      <c r="L254" s="5">
        <v>66.743991916522432</v>
      </c>
      <c r="M254" s="5">
        <v>57.087803149442102</v>
      </c>
      <c r="N254" s="5">
        <v>64.659780310036908</v>
      </c>
      <c r="O254" s="5">
        <v>64.747561319045175</v>
      </c>
      <c r="P254" s="5">
        <v>57.056864332666102</v>
      </c>
      <c r="Q254" s="5">
        <v>64.609754620670742</v>
      </c>
      <c r="R254" s="5">
        <v>63.682186600650617</v>
      </c>
      <c r="S254" s="5">
        <v>57.298918773428653</v>
      </c>
      <c r="T254" s="5">
        <v>64.59281175614818</v>
      </c>
      <c r="U254" s="5">
        <v>65.807898905407001</v>
      </c>
      <c r="V254" s="5">
        <v>58.225694935129702</v>
      </c>
      <c r="W254" s="5">
        <v>63.355575111482231</v>
      </c>
      <c r="X254" s="5">
        <v>64.434454006315619</v>
      </c>
      <c r="Y254" s="5">
        <v>58.928048051595667</v>
      </c>
      <c r="Z254" s="5">
        <v>62.774642261539682</v>
      </c>
      <c r="AA254" s="5">
        <v>65.486423917365045</v>
      </c>
      <c r="AB254" s="5">
        <v>59.78954144074627</v>
      </c>
      <c r="AC254" s="5">
        <f t="shared" si="188"/>
        <v>6.063352308587298</v>
      </c>
      <c r="AD254" s="5">
        <f t="shared" si="189"/>
        <v>-1.2725631637969315</v>
      </c>
      <c r="AE254" s="5">
        <f t="shared" si="163"/>
        <v>7.3359154723842295</v>
      </c>
      <c r="AF254" s="3">
        <f t="shared" si="149"/>
        <v>6.2762742771211961</v>
      </c>
      <c r="AG254" s="3">
        <f t="shared" si="150"/>
        <v>7.8569282503944819</v>
      </c>
      <c r="AH254" s="3">
        <f t="shared" si="151"/>
        <v>7.6029159773708059</v>
      </c>
      <c r="AI254" s="3">
        <f t="shared" si="152"/>
        <v>7.3108358472420889</v>
      </c>
      <c r="AJ254" s="3">
        <f t="shared" si="153"/>
        <v>6.3671168210184774</v>
      </c>
      <c r="AK254" s="3">
        <f t="shared" si="154"/>
        <v>4.4275270598865646</v>
      </c>
      <c r="AL254" s="3">
        <f t="shared" si="155"/>
        <v>2.9851008207934129</v>
      </c>
      <c r="AM254" s="18">
        <f t="shared" si="156"/>
        <v>-2.7364903773270512</v>
      </c>
      <c r="AN254" s="3">
        <f t="shared" si="157"/>
        <v>9.0127646544482474</v>
      </c>
      <c r="AO254" s="3">
        <f t="shared" si="158"/>
        <v>-8.7781009008267574E-2</v>
      </c>
      <c r="AP254" s="3">
        <f t="shared" si="159"/>
        <v>0.92756802002012506</v>
      </c>
      <c r="AQ254" s="3">
        <f t="shared" si="160"/>
        <v>-1.2150871492588209</v>
      </c>
      <c r="AR254" s="3">
        <f t="shared" si="161"/>
        <v>-1.0788788948333874</v>
      </c>
      <c r="AS254" s="3">
        <f t="shared" si="162"/>
        <v>-2.7117816558253622</v>
      </c>
      <c r="AT254" s="18">
        <f t="shared" si="170"/>
        <v>9.0127646544482474</v>
      </c>
      <c r="AU254" s="18">
        <f t="shared" si="171"/>
        <v>9.6561887670803301</v>
      </c>
      <c r="AV254" s="18">
        <f t="shared" si="172"/>
        <v>7.6906969863790735</v>
      </c>
      <c r="AW254" s="18">
        <f t="shared" si="173"/>
        <v>6.3832678272219638</v>
      </c>
      <c r="AX254" s="18">
        <f t="shared" si="174"/>
        <v>7.5822039702772983</v>
      </c>
      <c r="AY254" s="18">
        <f t="shared" si="175"/>
        <v>5.506405954719952</v>
      </c>
      <c r="AZ254" s="18">
        <f t="shared" si="176"/>
        <v>5.6968824766187751</v>
      </c>
      <c r="BA254" t="str">
        <f t="shared" si="177"/>
        <v/>
      </c>
      <c r="BB254" t="str">
        <f t="shared" si="178"/>
        <v>BI-RUI-BR11LD</v>
      </c>
    </row>
    <row r="255" spans="1:54">
      <c r="A255" s="1">
        <v>520</v>
      </c>
      <c r="B255" t="s">
        <v>34</v>
      </c>
      <c r="C255" t="s">
        <v>69</v>
      </c>
      <c r="E255" s="3">
        <f t="shared" si="187"/>
        <v>64.974579040809544</v>
      </c>
      <c r="F255" s="3">
        <f t="shared" si="182"/>
        <v>65.218992333633821</v>
      </c>
      <c r="G255" s="3">
        <f t="shared" si="183"/>
        <v>58.252036551452235</v>
      </c>
      <c r="H255" s="5">
        <v>64.426206563614954</v>
      </c>
      <c r="I255" s="5">
        <v>65.576208664296715</v>
      </c>
      <c r="J255" s="5">
        <v>57.474228903737803</v>
      </c>
      <c r="K255" s="5">
        <v>65.55738299140404</v>
      </c>
      <c r="L255" s="5">
        <v>66.284106472200051</v>
      </c>
      <c r="M255" s="5">
        <v>56.862494408120767</v>
      </c>
      <c r="N255" s="5">
        <v>65.703508852054171</v>
      </c>
      <c r="O255" s="5">
        <v>63.951628335986832</v>
      </c>
      <c r="P255" s="5">
        <v>58.258117426006947</v>
      </c>
      <c r="Q255" s="5">
        <v>65.598604113194213</v>
      </c>
      <c r="R255" s="5">
        <v>65.772709760521451</v>
      </c>
      <c r="S255" s="5">
        <v>57.639869013991778</v>
      </c>
      <c r="T255" s="5">
        <v>66.008693186489182</v>
      </c>
      <c r="U255" s="5">
        <v>64.922708272825204</v>
      </c>
      <c r="V255" s="5">
        <v>58.945221689864638</v>
      </c>
      <c r="W255" s="5">
        <v>63.214489945265171</v>
      </c>
      <c r="X255" s="5">
        <v>64.917277216057855</v>
      </c>
      <c r="Y255" s="5">
        <v>59.616102494096722</v>
      </c>
      <c r="Z255" s="5">
        <v>63.438477198962246</v>
      </c>
      <c r="AA255" s="5">
        <v>64.695799413819358</v>
      </c>
      <c r="AB255" s="5">
        <v>58.362660340485768</v>
      </c>
      <c r="AC255" s="5">
        <f t="shared" si="188"/>
        <v>6.7225424893573091</v>
      </c>
      <c r="AD255" s="5">
        <f t="shared" si="189"/>
        <v>-0.2444132928242766</v>
      </c>
      <c r="AE255" s="5">
        <f t="shared" si="163"/>
        <v>6.9669557821815857</v>
      </c>
      <c r="AF255" s="3">
        <f t="shared" si="149"/>
        <v>6.9519776598771514</v>
      </c>
      <c r="AG255" s="3">
        <f t="shared" si="150"/>
        <v>8.694888583283273</v>
      </c>
      <c r="AH255" s="3">
        <f t="shared" si="151"/>
        <v>7.4453914260472231</v>
      </c>
      <c r="AI255" s="3">
        <f t="shared" si="152"/>
        <v>7.9587350992024355</v>
      </c>
      <c r="AJ255" s="3">
        <f t="shared" si="153"/>
        <v>7.063471496624544</v>
      </c>
      <c r="AK255" s="3">
        <f t="shared" si="154"/>
        <v>3.598387451168449</v>
      </c>
      <c r="AL255" s="3">
        <f t="shared" si="155"/>
        <v>5.0758168584764789</v>
      </c>
      <c r="AM255" s="18">
        <f t="shared" si="156"/>
        <v>-1.1500021006817605</v>
      </c>
      <c r="AN255" s="3">
        <f t="shared" si="157"/>
        <v>8.1019797605589119</v>
      </c>
      <c r="AO255" s="3">
        <f t="shared" si="158"/>
        <v>1.7518805160673381</v>
      </c>
      <c r="AP255" s="3">
        <f t="shared" si="159"/>
        <v>-0.17410564732723799</v>
      </c>
      <c r="AQ255" s="3">
        <f t="shared" si="160"/>
        <v>1.0859849136639781</v>
      </c>
      <c r="AR255" s="3">
        <f t="shared" si="161"/>
        <v>-1.7027872707926832</v>
      </c>
      <c r="AS255" s="3">
        <f t="shared" si="162"/>
        <v>-1.2573222148571119</v>
      </c>
      <c r="AT255" s="18">
        <f t="shared" si="170"/>
        <v>8.1019797605589119</v>
      </c>
      <c r="AU255" s="18">
        <f t="shared" si="171"/>
        <v>9.4216120640792838</v>
      </c>
      <c r="AV255" s="18">
        <f t="shared" si="172"/>
        <v>5.6935109099798851</v>
      </c>
      <c r="AW255" s="18">
        <f t="shared" si="173"/>
        <v>8.1328407465296735</v>
      </c>
      <c r="AX255" s="18">
        <f t="shared" si="174"/>
        <v>5.9774865829605659</v>
      </c>
      <c r="AY255" s="18">
        <f t="shared" si="175"/>
        <v>5.3011747219611323</v>
      </c>
      <c r="AZ255" s="18">
        <f t="shared" si="176"/>
        <v>6.3331390733335908</v>
      </c>
      <c r="BA255" t="str">
        <f t="shared" si="177"/>
        <v/>
      </c>
      <c r="BB255" t="b">
        <f t="shared" si="178"/>
        <v>0</v>
      </c>
    </row>
    <row r="256" spans="1:54">
      <c r="A256" s="1">
        <v>394</v>
      </c>
      <c r="B256" t="s">
        <v>35</v>
      </c>
      <c r="C256" t="s">
        <v>69</v>
      </c>
      <c r="E256" s="3">
        <f t="shared" si="187"/>
        <v>64.946917438169748</v>
      </c>
      <c r="F256" s="3">
        <f t="shared" si="182"/>
        <v>64.590867527561144</v>
      </c>
      <c r="G256" s="3">
        <f t="shared" si="183"/>
        <v>58.120046975241316</v>
      </c>
      <c r="H256" s="5">
        <v>65.114727072579356</v>
      </c>
      <c r="I256" s="5">
        <v>64.126993044898811</v>
      </c>
      <c r="J256" s="5">
        <v>57.045951279909602</v>
      </c>
      <c r="K256" s="5">
        <v>64.167625967687357</v>
      </c>
      <c r="L256" s="5">
        <v>63.951979492312077</v>
      </c>
      <c r="M256" s="5">
        <v>56.605499330588032</v>
      </c>
      <c r="N256" s="5">
        <v>64.734068734879827</v>
      </c>
      <c r="O256" s="5">
        <v>64.797707577180091</v>
      </c>
      <c r="P256" s="5">
        <v>57.618727861206523</v>
      </c>
      <c r="Q256" s="5">
        <v>65.026046885957129</v>
      </c>
      <c r="R256" s="5">
        <v>65.550993326008722</v>
      </c>
      <c r="S256" s="5">
        <v>58.720510083239873</v>
      </c>
      <c r="T256" s="5">
        <v>67.046743059181054</v>
      </c>
      <c r="U256" s="5">
        <v>65.372048727910695</v>
      </c>
      <c r="V256" s="5">
        <v>58.528776785226881</v>
      </c>
      <c r="W256" s="5">
        <v>64.030034560622767</v>
      </c>
      <c r="X256" s="5">
        <v>63.789497247498147</v>
      </c>
      <c r="Y256" s="5">
        <v>59.136871911029687</v>
      </c>
      <c r="Z256" s="5">
        <v>63.537605954093678</v>
      </c>
      <c r="AA256" s="5">
        <v>64.197186872088068</v>
      </c>
      <c r="AB256" s="5">
        <v>58.580226943235907</v>
      </c>
      <c r="AC256" s="5">
        <f t="shared" si="188"/>
        <v>6.8268704629284329</v>
      </c>
      <c r="AD256" s="5">
        <f t="shared" si="189"/>
        <v>0.35604991060860414</v>
      </c>
      <c r="AE256" s="5">
        <f t="shared" si="163"/>
        <v>6.4708205523198288</v>
      </c>
      <c r="AF256" s="3">
        <f t="shared" si="149"/>
        <v>8.0687757926697543</v>
      </c>
      <c r="AG256" s="3">
        <f t="shared" si="150"/>
        <v>7.5621266370993254</v>
      </c>
      <c r="AH256" s="3">
        <f t="shared" si="151"/>
        <v>7.1153408736733041</v>
      </c>
      <c r="AI256" s="3">
        <f t="shared" si="152"/>
        <v>6.3055368027172563</v>
      </c>
      <c r="AJ256" s="3">
        <f t="shared" si="153"/>
        <v>8.5179662739541726</v>
      </c>
      <c r="AK256" s="3">
        <f t="shared" si="154"/>
        <v>4.89316264959308</v>
      </c>
      <c r="AL256" s="3">
        <f t="shared" si="155"/>
        <v>4.9573790108577711</v>
      </c>
      <c r="AM256" s="18">
        <f t="shared" si="156"/>
        <v>0.98773402768054552</v>
      </c>
      <c r="AN256" s="3">
        <f t="shared" si="157"/>
        <v>7.0810417649892088</v>
      </c>
      <c r="AO256" s="3">
        <f t="shared" si="158"/>
        <v>-6.3638842300264287E-2</v>
      </c>
      <c r="AP256" s="3">
        <f t="shared" si="159"/>
        <v>-0.5249464400515933</v>
      </c>
      <c r="AQ256" s="3">
        <f t="shared" si="160"/>
        <v>1.6746943312703593</v>
      </c>
      <c r="AR256" s="3">
        <f t="shared" si="161"/>
        <v>0.24053731312461935</v>
      </c>
      <c r="AS256" s="3">
        <f t="shared" si="162"/>
        <v>-0.65958091799438989</v>
      </c>
      <c r="AT256" s="18">
        <f t="shared" si="170"/>
        <v>7.0810417649892088</v>
      </c>
      <c r="AU256" s="18">
        <f t="shared" si="171"/>
        <v>7.3464801617240454</v>
      </c>
      <c r="AV256" s="18">
        <f t="shared" si="172"/>
        <v>7.1789797159735684</v>
      </c>
      <c r="AW256" s="18">
        <f t="shared" si="173"/>
        <v>6.8304832427688495</v>
      </c>
      <c r="AX256" s="18">
        <f t="shared" si="174"/>
        <v>6.8432719426838133</v>
      </c>
      <c r="AY256" s="18">
        <f t="shared" si="175"/>
        <v>4.6526253364684607</v>
      </c>
      <c r="AZ256" s="18">
        <f t="shared" si="176"/>
        <v>5.616959928852161</v>
      </c>
      <c r="BA256" t="str">
        <f t="shared" si="177"/>
        <v/>
      </c>
      <c r="BB256" t="b">
        <f t="shared" si="178"/>
        <v>0</v>
      </c>
    </row>
    <row r="257" spans="1:54">
      <c r="A257" s="1">
        <v>331</v>
      </c>
      <c r="B257" t="s">
        <v>36</v>
      </c>
      <c r="C257" t="s">
        <v>69</v>
      </c>
      <c r="E257" s="3">
        <f t="shared" si="187"/>
        <v>64.109963179039767</v>
      </c>
      <c r="F257" s="3">
        <f t="shared" si="182"/>
        <v>64.35956327685544</v>
      </c>
      <c r="G257" s="3">
        <f t="shared" si="183"/>
        <v>58.148217684711781</v>
      </c>
      <c r="H257" s="5">
        <v>64.036341277154762</v>
      </c>
      <c r="I257" s="5">
        <v>64.256951752073491</v>
      </c>
      <c r="J257" s="5">
        <v>57.229845792966493</v>
      </c>
      <c r="K257" s="5">
        <v>64.859112001249343</v>
      </c>
      <c r="L257" s="5">
        <v>65.919320286367196</v>
      </c>
      <c r="M257" s="5">
        <v>56.499593732221797</v>
      </c>
      <c r="N257" s="5">
        <v>64.711600067592187</v>
      </c>
      <c r="O257" s="5">
        <v>64.581879498505046</v>
      </c>
      <c r="P257" s="5">
        <v>57.564906784078353</v>
      </c>
      <c r="Q257" s="5">
        <v>63.580504596258749</v>
      </c>
      <c r="R257" s="5">
        <v>63.935951629040687</v>
      </c>
      <c r="S257" s="5">
        <v>57.27721724032839</v>
      </c>
      <c r="T257" s="5">
        <v>64.949546851357681</v>
      </c>
      <c r="U257" s="5">
        <v>64.15682744593353</v>
      </c>
      <c r="V257" s="5">
        <v>58.418451000406833</v>
      </c>
      <c r="W257" s="5">
        <v>62.800213705948742</v>
      </c>
      <c r="X257" s="5">
        <v>63.456113148694769</v>
      </c>
      <c r="Y257" s="5">
        <v>60.200763524648089</v>
      </c>
      <c r="Z257" s="5">
        <v>63.362088442907691</v>
      </c>
      <c r="AA257" s="5">
        <v>63.730112405334609</v>
      </c>
      <c r="AB257" s="5">
        <v>58.738143701665287</v>
      </c>
      <c r="AC257" s="5">
        <f t="shared" si="188"/>
        <v>5.9617454943279853</v>
      </c>
      <c r="AD257" s="5">
        <f t="shared" si="189"/>
        <v>-0.24960009781567294</v>
      </c>
      <c r="AE257" s="5">
        <f t="shared" si="163"/>
        <v>6.2113455921436582</v>
      </c>
      <c r="AF257" s="3">
        <f t="shared" si="149"/>
        <v>6.8064954841882681</v>
      </c>
      <c r="AG257" s="3">
        <f t="shared" si="150"/>
        <v>8.3595182690275465</v>
      </c>
      <c r="AH257" s="3">
        <f t="shared" si="151"/>
        <v>7.1466932835138337</v>
      </c>
      <c r="AI257" s="3">
        <f t="shared" si="152"/>
        <v>6.3032873559303582</v>
      </c>
      <c r="AJ257" s="3">
        <f t="shared" si="153"/>
        <v>6.5310958509508481</v>
      </c>
      <c r="AK257" s="3">
        <f t="shared" si="154"/>
        <v>2.5994501813006536</v>
      </c>
      <c r="AL257" s="3">
        <f t="shared" si="155"/>
        <v>4.6239447412424042</v>
      </c>
      <c r="AM257" s="18">
        <f t="shared" si="156"/>
        <v>-0.22061047491872898</v>
      </c>
      <c r="AN257" s="3">
        <f t="shared" si="157"/>
        <v>7.0271059591069971</v>
      </c>
      <c r="AO257" s="3">
        <f t="shared" si="158"/>
        <v>0.1297205690871408</v>
      </c>
      <c r="AP257" s="3">
        <f t="shared" si="159"/>
        <v>-0.35544703278193879</v>
      </c>
      <c r="AQ257" s="3">
        <f t="shared" si="160"/>
        <v>0.79271940542415109</v>
      </c>
      <c r="AR257" s="3">
        <f t="shared" si="161"/>
        <v>-0.6558994427460263</v>
      </c>
      <c r="AS257" s="3">
        <f t="shared" si="162"/>
        <v>-0.36802396242691771</v>
      </c>
      <c r="AT257" s="18">
        <f t="shared" si="170"/>
        <v>7.0271059591069971</v>
      </c>
      <c r="AU257" s="18">
        <f t="shared" si="171"/>
        <v>9.4197265541453987</v>
      </c>
      <c r="AV257" s="18">
        <f t="shared" si="172"/>
        <v>7.0169727144266929</v>
      </c>
      <c r="AW257" s="18">
        <f t="shared" si="173"/>
        <v>6.6587343887122969</v>
      </c>
      <c r="AX257" s="18">
        <f t="shared" si="174"/>
        <v>5.738376445526697</v>
      </c>
      <c r="AY257" s="18">
        <f t="shared" si="175"/>
        <v>3.2553496240466799</v>
      </c>
      <c r="AZ257" s="18">
        <f t="shared" si="176"/>
        <v>4.9919687036693219</v>
      </c>
      <c r="BA257" t="str">
        <f t="shared" si="177"/>
        <v/>
      </c>
      <c r="BB257" t="b">
        <f t="shared" si="178"/>
        <v>0</v>
      </c>
    </row>
    <row r="258" spans="1:54">
      <c r="A258" s="1">
        <v>82</v>
      </c>
      <c r="B258" t="s">
        <v>37</v>
      </c>
      <c r="C258" t="s">
        <v>69</v>
      </c>
      <c r="E258" s="3">
        <f t="shared" si="187"/>
        <v>63.455385698297071</v>
      </c>
      <c r="F258" s="3">
        <f t="shared" si="182"/>
        <v>64.830940009119018</v>
      </c>
      <c r="G258" s="3">
        <f t="shared" si="183"/>
        <v>59.37746246188069</v>
      </c>
      <c r="H258" s="5">
        <v>64.03341483626275</v>
      </c>
      <c r="I258" s="5">
        <v>64.714397979439951</v>
      </c>
      <c r="J258" s="5">
        <v>58.668713201848007</v>
      </c>
      <c r="K258" s="5">
        <v>63.812350858215147</v>
      </c>
      <c r="L258" s="5">
        <v>65.075859093009967</v>
      </c>
      <c r="M258" s="5">
        <v>58.079132847308998</v>
      </c>
      <c r="N258" s="5">
        <v>63.455941539091711</v>
      </c>
      <c r="O258" s="5">
        <v>65.057851764628452</v>
      </c>
      <c r="P258" s="5">
        <v>58.94213379871254</v>
      </c>
      <c r="Q258" s="5">
        <v>63.429935068164021</v>
      </c>
      <c r="R258" s="5">
        <v>65.286028020738925</v>
      </c>
      <c r="S258" s="5">
        <v>59.831602614993891</v>
      </c>
      <c r="T258" s="5">
        <v>64.007684527570092</v>
      </c>
      <c r="U258" s="5">
        <v>64.525174378282699</v>
      </c>
      <c r="V258" s="5">
        <v>59.74022343364873</v>
      </c>
      <c r="W258" s="5">
        <v>62.908174424476329</v>
      </c>
      <c r="X258" s="5">
        <v>64.915162074189297</v>
      </c>
      <c r="Y258" s="5">
        <v>60.066517151983852</v>
      </c>
      <c r="Z258" s="5">
        <v>62.266161007910974</v>
      </c>
      <c r="AA258" s="5">
        <v>64.139167707689225</v>
      </c>
      <c r="AB258" s="5">
        <v>59.927681506260519</v>
      </c>
      <c r="AC258" s="5">
        <f t="shared" si="188"/>
        <v>4.0779232364163818</v>
      </c>
      <c r="AD258" s="5">
        <f t="shared" si="189"/>
        <v>-1.375554310821947</v>
      </c>
      <c r="AE258" s="5">
        <f t="shared" si="163"/>
        <v>5.4534775472383288</v>
      </c>
      <c r="AF258" s="3">
        <f t="shared" si="149"/>
        <v>5.3647016344147431</v>
      </c>
      <c r="AG258" s="3">
        <f t="shared" si="150"/>
        <v>5.7332180109061497</v>
      </c>
      <c r="AH258" s="3">
        <f t="shared" si="151"/>
        <v>4.5138077403791712</v>
      </c>
      <c r="AI258" s="3">
        <f t="shared" si="152"/>
        <v>3.59833245317013</v>
      </c>
      <c r="AJ258" s="3">
        <f t="shared" si="153"/>
        <v>4.2674610939213622</v>
      </c>
      <c r="AK258" s="3">
        <f t="shared" si="154"/>
        <v>2.8416572724924762</v>
      </c>
      <c r="AL258" s="3">
        <f t="shared" si="155"/>
        <v>2.338479501650454</v>
      </c>
      <c r="AM258" s="18">
        <f t="shared" si="156"/>
        <v>-0.6809831431772011</v>
      </c>
      <c r="AN258" s="3">
        <f t="shared" si="157"/>
        <v>6.0456847775919442</v>
      </c>
      <c r="AO258" s="3">
        <f t="shared" si="158"/>
        <v>-1.6019102255367415</v>
      </c>
      <c r="AP258" s="3">
        <f t="shared" si="159"/>
        <v>-1.8560929525749046</v>
      </c>
      <c r="AQ258" s="3">
        <f t="shared" si="160"/>
        <v>-0.51748985071260734</v>
      </c>
      <c r="AR258" s="3">
        <f t="shared" si="161"/>
        <v>-2.0069876497129684</v>
      </c>
      <c r="AS258" s="3">
        <f t="shared" si="162"/>
        <v>-1.8730066997782515</v>
      </c>
      <c r="AT258" s="18">
        <f t="shared" si="170"/>
        <v>6.0456847775919442</v>
      </c>
      <c r="AU258" s="18">
        <f t="shared" si="171"/>
        <v>6.9967262457009696</v>
      </c>
      <c r="AV258" s="18">
        <f t="shared" si="172"/>
        <v>6.1157179659159127</v>
      </c>
      <c r="AW258" s="18">
        <f t="shared" si="173"/>
        <v>5.4544254057450345</v>
      </c>
      <c r="AX258" s="18">
        <f t="shared" si="174"/>
        <v>4.7849509446339695</v>
      </c>
      <c r="AY258" s="18">
        <f t="shared" si="175"/>
        <v>4.8486449222054446</v>
      </c>
      <c r="AZ258" s="18">
        <f t="shared" si="176"/>
        <v>4.2114862014287056</v>
      </c>
      <c r="BA258" t="str">
        <f t="shared" si="177"/>
        <v/>
      </c>
      <c r="BB258" t="b">
        <f t="shared" si="178"/>
        <v>0</v>
      </c>
    </row>
    <row r="259" spans="1:54">
      <c r="A259" s="1">
        <v>706</v>
      </c>
      <c r="B259" t="s">
        <v>38</v>
      </c>
      <c r="C259" t="s">
        <v>69</v>
      </c>
      <c r="E259" s="3">
        <f t="shared" si="187"/>
        <v>65.002203610647882</v>
      </c>
      <c r="F259" s="3">
        <f t="shared" si="182"/>
        <v>63.96044375063348</v>
      </c>
      <c r="G259" s="3">
        <f t="shared" si="183"/>
        <v>57.675979916083122</v>
      </c>
      <c r="H259" s="5">
        <v>70.587244881250271</v>
      </c>
      <c r="I259" s="5">
        <v>66.09994173374001</v>
      </c>
      <c r="J259" s="5">
        <v>60.157801390741803</v>
      </c>
      <c r="K259" s="5">
        <v>61.101898438476383</v>
      </c>
      <c r="L259" s="5">
        <v>64.240182862829926</v>
      </c>
      <c r="M259" s="5">
        <v>57.16817685823807</v>
      </c>
      <c r="N259" s="5">
        <v>62.265065256933262</v>
      </c>
      <c r="O259" s="5">
        <v>60.211738019493772</v>
      </c>
      <c r="P259" s="5">
        <v>55.102297572244417</v>
      </c>
      <c r="Q259" s="5">
        <v>63.259662715581257</v>
      </c>
      <c r="R259" s="5">
        <v>63.643380879983333</v>
      </c>
      <c r="S259" s="5">
        <v>55.169436291162121</v>
      </c>
      <c r="T259" s="5">
        <v>63.26189549366017</v>
      </c>
      <c r="U259" s="5">
        <v>63.191502217547033</v>
      </c>
      <c r="V259" s="5">
        <v>57.410909075331482</v>
      </c>
      <c r="W259" s="5">
        <v>62.983408222187073</v>
      </c>
      <c r="X259" s="5">
        <v>64.088907775186982</v>
      </c>
      <c r="Y259" s="5">
        <v>58.397053893571893</v>
      </c>
      <c r="Z259" s="5">
        <v>61.763014960382158</v>
      </c>
      <c r="AA259" s="5">
        <v>64.285295122167355</v>
      </c>
      <c r="AB259" s="5">
        <v>58.104563532153151</v>
      </c>
      <c r="AC259" s="5">
        <f t="shared" si="188"/>
        <v>7.3262236945647601</v>
      </c>
      <c r="AD259" s="5">
        <f t="shared" si="189"/>
        <v>1.0417598600144018</v>
      </c>
      <c r="AE259" s="5">
        <f t="shared" si="163"/>
        <v>6.2844638345503583</v>
      </c>
      <c r="AF259" s="3">
        <f t="shared" si="149"/>
        <v>10.429443490508469</v>
      </c>
      <c r="AG259" s="3">
        <f t="shared" si="150"/>
        <v>3.9337215802383128</v>
      </c>
      <c r="AH259" s="3">
        <f t="shared" si="151"/>
        <v>7.1627676846888448</v>
      </c>
      <c r="AI259" s="3">
        <f t="shared" si="152"/>
        <v>8.0902264244191358</v>
      </c>
      <c r="AJ259" s="3">
        <f t="shared" si="153"/>
        <v>5.8509864183286879</v>
      </c>
      <c r="AK259" s="3">
        <f t="shared" si="154"/>
        <v>4.5863543286151796</v>
      </c>
      <c r="AL259" s="3">
        <f t="shared" si="155"/>
        <v>3.6584514282290073</v>
      </c>
      <c r="AM259" s="18">
        <f t="shared" si="156"/>
        <v>4.4873031475102607</v>
      </c>
      <c r="AN259" s="3">
        <f t="shared" si="157"/>
        <v>5.9421403429982078</v>
      </c>
      <c r="AO259" s="3">
        <f t="shared" si="158"/>
        <v>2.0533272374394897</v>
      </c>
      <c r="AP259" s="3">
        <f t="shared" si="159"/>
        <v>-0.38371816440207596</v>
      </c>
      <c r="AQ259" s="3">
        <f t="shared" si="160"/>
        <v>7.0393276113136949E-2</v>
      </c>
      <c r="AR259" s="3">
        <f t="shared" si="161"/>
        <v>-1.105499552999909</v>
      </c>
      <c r="AS259" s="3">
        <f t="shared" si="162"/>
        <v>-2.5222801617851971</v>
      </c>
      <c r="AT259" s="18">
        <f t="shared" si="170"/>
        <v>5.9421403429982078</v>
      </c>
      <c r="AU259" s="18">
        <f t="shared" si="171"/>
        <v>7.0720060045918558</v>
      </c>
      <c r="AV259" s="18">
        <f t="shared" si="172"/>
        <v>5.1094404472493551</v>
      </c>
      <c r="AW259" s="18">
        <f t="shared" si="173"/>
        <v>8.4739445888212117</v>
      </c>
      <c r="AX259" s="18">
        <f t="shared" si="174"/>
        <v>5.780593142215551</v>
      </c>
      <c r="AY259" s="18">
        <f t="shared" si="175"/>
        <v>5.6918538816150885</v>
      </c>
      <c r="AZ259" s="18">
        <f t="shared" si="176"/>
        <v>6.1807315900142044</v>
      </c>
      <c r="BA259" t="str">
        <f t="shared" si="177"/>
        <v/>
      </c>
      <c r="BB259" t="b">
        <f t="shared" si="178"/>
        <v>0</v>
      </c>
    </row>
    <row r="260" spans="1:54">
      <c r="A260" s="1">
        <v>644</v>
      </c>
      <c r="B260" t="s">
        <v>39</v>
      </c>
      <c r="C260" t="s">
        <v>69</v>
      </c>
      <c r="E260" s="3">
        <f t="shared" si="187"/>
        <v>60.708641669618103</v>
      </c>
      <c r="F260" s="3">
        <f t="shared" si="182"/>
        <v>61.49345140505504</v>
      </c>
      <c r="G260" s="3">
        <f t="shared" si="183"/>
        <v>53.924685606670948</v>
      </c>
      <c r="H260" s="5">
        <v>60.434427150052556</v>
      </c>
      <c r="I260" s="5">
        <v>65.30158399630136</v>
      </c>
      <c r="J260" s="5">
        <v>53.403730756541783</v>
      </c>
      <c r="K260" s="5">
        <v>58.477076231782007</v>
      </c>
      <c r="L260" s="5">
        <v>58.520979845448302</v>
      </c>
      <c r="M260" s="5">
        <v>52.098863490429117</v>
      </c>
      <c r="N260" s="5">
        <v>61.679564493635432</v>
      </c>
      <c r="O260" s="5">
        <v>61.634728131579848</v>
      </c>
      <c r="P260" s="5">
        <v>52.287568382025711</v>
      </c>
      <c r="Q260" s="5">
        <v>62.028109137677554</v>
      </c>
      <c r="R260" s="5">
        <v>59.674163208725503</v>
      </c>
      <c r="S260" s="5">
        <v>53.758989308072863</v>
      </c>
      <c r="T260" s="5">
        <v>59.907226757357428</v>
      </c>
      <c r="U260" s="5">
        <v>60.948608520585942</v>
      </c>
      <c r="V260" s="5">
        <v>53.983444239804527</v>
      </c>
      <c r="W260" s="5">
        <v>60.09480760652292</v>
      </c>
      <c r="X260" s="5">
        <v>60.002761737706429</v>
      </c>
      <c r="Y260" s="5">
        <v>55.672302275303601</v>
      </c>
      <c r="Z260" s="5">
        <v>61.344818894041254</v>
      </c>
      <c r="AA260" s="5">
        <v>60.577792967654723</v>
      </c>
      <c r="AB260" s="5">
        <v>55.059830142479314</v>
      </c>
      <c r="AC260" s="5">
        <f t="shared" si="188"/>
        <v>6.7839560629471549</v>
      </c>
      <c r="AD260" s="5">
        <f t="shared" si="189"/>
        <v>-0.78480973543693722</v>
      </c>
      <c r="AE260" s="5">
        <f t="shared" si="163"/>
        <v>7.5687657983840921</v>
      </c>
      <c r="AF260" s="3">
        <f t="shared" ref="AF260:AF323" si="190">H260-J260</f>
        <v>7.0306963935107731</v>
      </c>
      <c r="AG260" s="3">
        <f t="shared" ref="AG260:AG323" si="191">K260-M260</f>
        <v>6.3782127413528897</v>
      </c>
      <c r="AH260" s="3">
        <f t="shared" ref="AH260:AH323" si="192">N260-P260</f>
        <v>9.3919961116097213</v>
      </c>
      <c r="AI260" s="3">
        <f t="shared" ref="AI260:AI323" si="193">Q260-S260</f>
        <v>8.2691198296046906</v>
      </c>
      <c r="AJ260" s="3">
        <f t="shared" ref="AJ260:AJ323" si="194">T260-V260</f>
        <v>5.9237825175529011</v>
      </c>
      <c r="AK260" s="3">
        <f t="shared" ref="AK260:AK323" si="195">W260-Y260</f>
        <v>4.4225053312193197</v>
      </c>
      <c r="AL260" s="3">
        <f t="shared" ref="AL260:AL323" si="196">Z260-AB260</f>
        <v>6.28498875156194</v>
      </c>
      <c r="AM260" s="18">
        <f t="shared" ref="AM260:AM323" si="197">H260-I260</f>
        <v>-4.867156846248804</v>
      </c>
      <c r="AN260" s="3">
        <f t="shared" ref="AN260:AN323" si="198">I260-J260</f>
        <v>11.897853239759577</v>
      </c>
      <c r="AO260" s="3">
        <f t="shared" ref="AO260:AO323" si="199">N260-O260</f>
        <v>4.4836362055583834E-2</v>
      </c>
      <c r="AP260" s="3">
        <f t="shared" ref="AP260:AP323" si="200">Q260-R260</f>
        <v>2.3539459289520508</v>
      </c>
      <c r="AQ260" s="3">
        <f t="shared" ref="AQ260:AQ323" si="201">T260-U260</f>
        <v>-1.0413817632285145</v>
      </c>
      <c r="AR260" s="3">
        <f t="shared" ref="AR260:AR323" si="202">W260-X260</f>
        <v>9.204586881649135E-2</v>
      </c>
      <c r="AS260" s="3">
        <f t="shared" ref="AS260:AS323" si="203">Z260-AA260</f>
        <v>0.76702592638653044</v>
      </c>
      <c r="AT260" s="18">
        <f t="shared" si="170"/>
        <v>11.897853239759577</v>
      </c>
      <c r="AU260" s="18">
        <f t="shared" si="171"/>
        <v>6.4221163550191847</v>
      </c>
      <c r="AV260" s="18">
        <f t="shared" si="172"/>
        <v>9.3471597495541374</v>
      </c>
      <c r="AW260" s="18">
        <f t="shared" si="173"/>
        <v>5.9151739006526398</v>
      </c>
      <c r="AX260" s="18">
        <f t="shared" si="174"/>
        <v>6.9651642807814156</v>
      </c>
      <c r="AY260" s="18">
        <f t="shared" si="175"/>
        <v>4.3304594624028283</v>
      </c>
      <c r="AZ260" s="18">
        <f t="shared" si="176"/>
        <v>5.5179628251754096</v>
      </c>
      <c r="BA260" t="b">
        <f t="shared" si="177"/>
        <v>0</v>
      </c>
      <c r="BB260" t="b">
        <f t="shared" si="178"/>
        <v>0</v>
      </c>
    </row>
    <row r="261" spans="1:54">
      <c r="A261" s="1">
        <v>583</v>
      </c>
      <c r="B261" t="s">
        <v>40</v>
      </c>
      <c r="C261" t="s">
        <v>69</v>
      </c>
      <c r="E261" s="3">
        <f t="shared" si="187"/>
        <v>65.056794945378385</v>
      </c>
      <c r="F261" s="3">
        <f t="shared" si="182"/>
        <v>64.306068713328713</v>
      </c>
      <c r="G261" s="3">
        <f t="shared" si="183"/>
        <v>57.628956788071768</v>
      </c>
      <c r="H261" s="5">
        <v>65.80646399256824</v>
      </c>
      <c r="I261" s="5">
        <v>63.994657623484052</v>
      </c>
      <c r="J261" s="5">
        <v>56.940758947859742</v>
      </c>
      <c r="K261" s="5">
        <v>65.20567793117138</v>
      </c>
      <c r="L261" s="5">
        <v>64.352962960410352</v>
      </c>
      <c r="M261" s="5">
        <v>57.283692214260597</v>
      </c>
      <c r="N261" s="5">
        <v>65.48611210104994</v>
      </c>
      <c r="O261" s="5">
        <v>64.11063025540345</v>
      </c>
      <c r="P261" s="5">
        <v>56.29810607328001</v>
      </c>
      <c r="Q261" s="5">
        <v>65.461105451546885</v>
      </c>
      <c r="R261" s="5">
        <v>63.879526147277858</v>
      </c>
      <c r="S261" s="5">
        <v>56.716474520911611</v>
      </c>
      <c r="T261" s="5">
        <v>65.882371052133607</v>
      </c>
      <c r="U261" s="5">
        <v>65.88960910108851</v>
      </c>
      <c r="V261" s="5">
        <v>57.900657998384581</v>
      </c>
      <c r="W261" s="5">
        <v>64.088872047257553</v>
      </c>
      <c r="X261" s="5">
        <v>63.808412084425761</v>
      </c>
      <c r="Y261" s="5">
        <v>59.209299841501462</v>
      </c>
      <c r="Z261" s="5">
        <v>62.582332997780021</v>
      </c>
      <c r="AA261" s="5">
        <v>63.672132132894113</v>
      </c>
      <c r="AB261" s="5">
        <v>58.321696733551903</v>
      </c>
      <c r="AC261" s="5">
        <f t="shared" si="188"/>
        <v>7.427838157306617</v>
      </c>
      <c r="AD261" s="5">
        <f t="shared" si="189"/>
        <v>0.75072623204967215</v>
      </c>
      <c r="AE261" s="5">
        <f t="shared" ref="AE261:AE324" si="204">F261-G261</f>
        <v>6.6771119252569449</v>
      </c>
      <c r="AF261" s="3">
        <f t="shared" si="190"/>
        <v>8.8657050447084984</v>
      </c>
      <c r="AG261" s="3">
        <f t="shared" si="191"/>
        <v>7.9219857169107826</v>
      </c>
      <c r="AH261" s="3">
        <f t="shared" si="192"/>
        <v>9.18800602776993</v>
      </c>
      <c r="AI261" s="3">
        <f t="shared" si="193"/>
        <v>8.7446309306352745</v>
      </c>
      <c r="AJ261" s="3">
        <f t="shared" si="194"/>
        <v>7.9817130537490257</v>
      </c>
      <c r="AK261" s="3">
        <f t="shared" si="195"/>
        <v>4.8795722057560909</v>
      </c>
      <c r="AL261" s="3">
        <f t="shared" si="196"/>
        <v>4.2606362642281184</v>
      </c>
      <c r="AM261" s="18">
        <f t="shared" si="197"/>
        <v>1.8118063690841879</v>
      </c>
      <c r="AN261" s="3">
        <f t="shared" si="198"/>
        <v>7.0538986756243105</v>
      </c>
      <c r="AO261" s="3">
        <f t="shared" si="199"/>
        <v>1.3754818456464903</v>
      </c>
      <c r="AP261" s="3">
        <f t="shared" si="200"/>
        <v>1.5815793042690274</v>
      </c>
      <c r="AQ261" s="3">
        <f t="shared" si="201"/>
        <v>-7.23804895490332E-3</v>
      </c>
      <c r="AR261" s="3">
        <f t="shared" si="202"/>
        <v>0.28045996283179164</v>
      </c>
      <c r="AS261" s="3">
        <f t="shared" si="203"/>
        <v>-1.0897991351140917</v>
      </c>
      <c r="AT261" s="18">
        <f t="shared" si="170"/>
        <v>7.0538986756243105</v>
      </c>
      <c r="AU261" s="18">
        <f t="shared" si="171"/>
        <v>7.0692707461497548</v>
      </c>
      <c r="AV261" s="18">
        <f t="shared" si="172"/>
        <v>7.8125241821234397</v>
      </c>
      <c r="AW261" s="18">
        <f t="shared" si="173"/>
        <v>7.1630516263662471</v>
      </c>
      <c r="AX261" s="18">
        <f t="shared" si="174"/>
        <v>7.9889511027039291</v>
      </c>
      <c r="AY261" s="18">
        <f t="shared" si="175"/>
        <v>4.5991122429242992</v>
      </c>
      <c r="AZ261" s="18">
        <f t="shared" si="176"/>
        <v>5.35043539934221</v>
      </c>
      <c r="BA261" t="str">
        <f t="shared" si="177"/>
        <v/>
      </c>
      <c r="BB261" t="b">
        <f t="shared" si="178"/>
        <v>0</v>
      </c>
    </row>
    <row r="262" spans="1:54" s="12" customFormat="1" ht="15.75" thickBot="1">
      <c r="A262" s="1">
        <v>145</v>
      </c>
      <c r="B262" s="12" t="s">
        <v>41</v>
      </c>
      <c r="C262" s="12" t="s">
        <v>69</v>
      </c>
      <c r="D262"/>
      <c r="E262" s="3">
        <f t="shared" si="187"/>
        <v>64.684698545772704</v>
      </c>
      <c r="F262" s="3">
        <f t="shared" si="182"/>
        <v>65.595526547075053</v>
      </c>
      <c r="G262" s="3">
        <f t="shared" si="183"/>
        <v>58.401561984087053</v>
      </c>
      <c r="H262" s="5">
        <v>64.573139016702612</v>
      </c>
      <c r="I262" s="5">
        <v>63.01140979722436</v>
      </c>
      <c r="J262" s="5">
        <v>56.825870380506522</v>
      </c>
      <c r="K262" s="5">
        <v>64.349030150472672</v>
      </c>
      <c r="L262" s="5">
        <v>65.345960209615143</v>
      </c>
      <c r="M262" s="5">
        <v>56.887288642145883</v>
      </c>
      <c r="N262" s="5">
        <v>64.760624983127286</v>
      </c>
      <c r="O262" s="5">
        <v>65.500810719558174</v>
      </c>
      <c r="P262" s="5">
        <v>58.081993291143618</v>
      </c>
      <c r="Q262" s="5">
        <v>65.316036066274989</v>
      </c>
      <c r="R262" s="5">
        <v>66.524317974652291</v>
      </c>
      <c r="S262" s="5">
        <v>58.358057484957577</v>
      </c>
      <c r="T262" s="5">
        <v>66.077622821416057</v>
      </c>
      <c r="U262" s="5">
        <v>66.175720044188623</v>
      </c>
      <c r="V262" s="5">
        <v>58.958828441750811</v>
      </c>
      <c r="W262" s="5">
        <v>63.937416053503433</v>
      </c>
      <c r="X262" s="5">
        <v>67.254107675361851</v>
      </c>
      <c r="Y262" s="5">
        <v>59.794437103298947</v>
      </c>
      <c r="Z262" s="5">
        <v>63.17013541565322</v>
      </c>
      <c r="AA262" s="5">
        <v>63.916866637790577</v>
      </c>
      <c r="AB262" s="5">
        <v>59.063100854973918</v>
      </c>
      <c r="AC262" s="5">
        <f>E262-G262</f>
        <v>6.2831365616856516</v>
      </c>
      <c r="AD262" s="5">
        <f>E262-F262</f>
        <v>-0.91082800130234887</v>
      </c>
      <c r="AE262" s="5">
        <f t="shared" si="204"/>
        <v>7.1939645629880005</v>
      </c>
      <c r="AF262" s="3">
        <f t="shared" si="190"/>
        <v>7.7472686361960896</v>
      </c>
      <c r="AG262" s="3">
        <f t="shared" si="191"/>
        <v>7.4617415083267886</v>
      </c>
      <c r="AH262" s="3">
        <f t="shared" si="192"/>
        <v>6.6786316919836679</v>
      </c>
      <c r="AI262" s="3">
        <f t="shared" si="193"/>
        <v>6.9579785813174126</v>
      </c>
      <c r="AJ262" s="3">
        <f t="shared" si="194"/>
        <v>7.1187943796652462</v>
      </c>
      <c r="AK262" s="3">
        <f t="shared" si="195"/>
        <v>4.1429789502044869</v>
      </c>
      <c r="AL262" s="3">
        <f t="shared" si="196"/>
        <v>4.1070345606793026</v>
      </c>
      <c r="AM262" s="18">
        <f t="shared" si="197"/>
        <v>1.5617292194782522</v>
      </c>
      <c r="AN262" s="3">
        <f t="shared" si="198"/>
        <v>6.1855394167178375</v>
      </c>
      <c r="AO262" s="3">
        <f t="shared" si="199"/>
        <v>-0.74018573643088814</v>
      </c>
      <c r="AP262" s="3">
        <f t="shared" si="200"/>
        <v>-1.2082819083773018</v>
      </c>
      <c r="AQ262" s="3">
        <f t="shared" si="201"/>
        <v>-9.8097222772565829E-2</v>
      </c>
      <c r="AR262" s="3">
        <f t="shared" si="202"/>
        <v>-3.3166916218584177</v>
      </c>
      <c r="AS262" s="3">
        <f t="shared" si="203"/>
        <v>-0.7467312221373561</v>
      </c>
      <c r="AT262" s="18">
        <f t="shared" si="170"/>
        <v>6.1855394167178375</v>
      </c>
      <c r="AU262" s="18">
        <f t="shared" si="171"/>
        <v>8.4586715674692599</v>
      </c>
      <c r="AV262" s="18">
        <f t="shared" si="172"/>
        <v>7.418817428414556</v>
      </c>
      <c r="AW262" s="18">
        <f t="shared" si="173"/>
        <v>8.1662604896947144</v>
      </c>
      <c r="AX262" s="18">
        <f t="shared" si="174"/>
        <v>7.216891602437812</v>
      </c>
      <c r="AY262" s="18">
        <f t="shared" si="175"/>
        <v>7.4596705720629046</v>
      </c>
      <c r="AZ262" s="18">
        <f t="shared" si="176"/>
        <v>4.8537657828166587</v>
      </c>
      <c r="BA262" t="str">
        <f t="shared" si="177"/>
        <v/>
      </c>
      <c r="BB262" t="b">
        <f t="shared" si="178"/>
        <v>0</v>
      </c>
    </row>
    <row r="263" spans="1:54" ht="15.75" thickBot="1">
      <c r="A263" s="21"/>
      <c r="B263" s="22" t="s">
        <v>137</v>
      </c>
      <c r="C263" s="23" t="str">
        <f>C251</f>
        <v>BI-RUI-BR11LD</v>
      </c>
      <c r="D263" s="23" t="str">
        <f>D251</f>
        <v>Zabalbide</v>
      </c>
      <c r="E263" s="34" cm="1">
        <f t="array" ref="E263">10*LOG(AVERAGE(10^(E251:E262/10)))</f>
        <v>64.628410864520575</v>
      </c>
      <c r="F263" s="35" cm="1">
        <f t="array" ref="F263">10*LOG(AVERAGE(10^(F251:F262/10)))</f>
        <v>64.836630780610733</v>
      </c>
      <c r="G263" s="36" cm="1">
        <f t="array" ref="G263">10*LOG(AVERAGE(10^(G251:G262/10)))</f>
        <v>58.290405680625248</v>
      </c>
      <c r="H263" s="34" cm="1">
        <f t="array" ref="H263">10*LOG(AVERAGE(10^(H251:H262/10)))</f>
        <v>65.7354774887243</v>
      </c>
      <c r="I263" s="35" cm="1">
        <f t="array" ref="I263">10*LOG(AVERAGE(10^(I251:I262/10)))</f>
        <v>64.979702162978754</v>
      </c>
      <c r="J263" s="36" cm="1">
        <f t="array" ref="J263">10*LOG(AVERAGE(10^(J251:J262/10)))</f>
        <v>57.454554223460605</v>
      </c>
      <c r="K263" s="34" cm="1">
        <f t="array" ref="K263">10*LOG(AVERAGE(10^(K251:K262/10)))</f>
        <v>64.456951568126229</v>
      </c>
      <c r="L263" s="35" cm="1">
        <f t="array" ref="L263">10*LOG(AVERAGE(10^(L251:L262/10)))</f>
        <v>64.887008791449304</v>
      </c>
      <c r="M263" s="36" cm="1">
        <f t="array" ref="M263">10*LOG(AVERAGE(10^(M251:M262/10)))</f>
        <v>57.08786924124</v>
      </c>
      <c r="N263" s="34" cm="1">
        <f t="array" ref="N263">10*LOG(AVERAGE(10^(N251:N262/10)))</f>
        <v>65.031463317445713</v>
      </c>
      <c r="O263" s="35" cm="1">
        <f t="array" ref="O263">10*LOG(AVERAGE(10^(O251:O262/10)))</f>
        <v>64.354977820348665</v>
      </c>
      <c r="P263" s="36" cm="1">
        <f t="array" ref="P263">10*LOG(AVERAGE(10^(P251:P262/10)))</f>
        <v>57.326461601412205</v>
      </c>
      <c r="Q263" s="34" cm="1">
        <f t="array" ref="Q263">10*LOG(AVERAGE(10^(Q251:Q262/10)))</f>
        <v>64.761078160496893</v>
      </c>
      <c r="R263" s="35" cm="1">
        <f t="array" ref="R263">10*LOG(AVERAGE(10^(R251:R262/10)))</f>
        <v>65.163986237190414</v>
      </c>
      <c r="S263" s="36" cm="1">
        <f t="array" ref="S263">10*LOG(AVERAGE(10^(S251:S262/10)))</f>
        <v>58.057194793267044</v>
      </c>
      <c r="T263" s="34" cm="1">
        <f t="array" ref="T263">10*LOG(AVERAGE(10^(T251:T262/10)))</f>
        <v>65.167445772207685</v>
      </c>
      <c r="U263" s="35" cm="1">
        <f t="array" ref="U263">10*LOG(AVERAGE(10^(U251:U262/10)))</f>
        <v>65.107219112374835</v>
      </c>
      <c r="V263" s="36" cm="1">
        <f t="array" ref="V263">10*LOG(AVERAGE(10^(V251:V262/10)))</f>
        <v>58.313743901877729</v>
      </c>
      <c r="W263" s="34" cm="1">
        <f t="array" ref="W263">10*LOG(AVERAGE(10^(W251:W262/10)))</f>
        <v>63.545202960916654</v>
      </c>
      <c r="X263" s="35" cm="1">
        <f t="array" ref="X263">10*LOG(AVERAGE(10^(X251:X262/10)))</f>
        <v>65.030849327461794</v>
      </c>
      <c r="Y263" s="36" cm="1">
        <f t="array" ref="Y263">10*LOG(AVERAGE(10^(Y251:Y262/10)))</f>
        <v>59.303545681913654</v>
      </c>
      <c r="Z263" s="34" cm="1">
        <f t="array" ref="Z263">10*LOG(AVERAGE(10^(Z251:Z262/10)))</f>
        <v>63.132986308024989</v>
      </c>
      <c r="AA263" s="35" cm="1">
        <f t="array" ref="AA263">10*LOG(AVERAGE(10^(AA251:AA262/10)))</f>
        <v>64.239323567074379</v>
      </c>
      <c r="AB263" s="36" cm="1">
        <f t="array" ref="AB263">10*LOG(AVERAGE(10^(AB251:AB262/10)))</f>
        <v>59.752130410656662</v>
      </c>
      <c r="AC263" s="29">
        <f>E263-G263</f>
        <v>6.3380051838953264</v>
      </c>
      <c r="AD263" s="24">
        <f>E263-F263</f>
        <v>-0.20821991609015811</v>
      </c>
      <c r="AE263" s="24">
        <f t="shared" si="204"/>
        <v>6.5462250999854845</v>
      </c>
      <c r="AF263" s="30">
        <f t="shared" si="190"/>
        <v>8.280923265263695</v>
      </c>
      <c r="AG263" s="25">
        <f t="shared" si="191"/>
        <v>7.3690823268862289</v>
      </c>
      <c r="AH263" s="25">
        <f t="shared" si="192"/>
        <v>7.7050017160335074</v>
      </c>
      <c r="AI263" s="25">
        <f t="shared" si="193"/>
        <v>6.7038833672298495</v>
      </c>
      <c r="AJ263" s="25">
        <f t="shared" si="194"/>
        <v>6.8537018703299566</v>
      </c>
      <c r="AK263" s="25">
        <f t="shared" si="195"/>
        <v>4.2416572790030003</v>
      </c>
      <c r="AL263" s="31">
        <f t="shared" si="196"/>
        <v>3.3808558973683276</v>
      </c>
      <c r="AM263" s="32">
        <f t="shared" si="197"/>
        <v>0.75577532574554596</v>
      </c>
      <c r="AN263" s="27">
        <f t="shared" si="198"/>
        <v>7.5251479395181491</v>
      </c>
      <c r="AO263" s="27">
        <f t="shared" si="199"/>
        <v>0.67648549709704753</v>
      </c>
      <c r="AP263" s="27">
        <f t="shared" si="200"/>
        <v>-0.40290807669352091</v>
      </c>
      <c r="AQ263" s="27">
        <f t="shared" si="201"/>
        <v>6.0226659832849805E-2</v>
      </c>
      <c r="AR263" s="27">
        <f t="shared" si="202"/>
        <v>-1.48564636654514</v>
      </c>
      <c r="AS263" s="33">
        <f t="shared" si="203"/>
        <v>-1.1063372590493898</v>
      </c>
      <c r="AT263" s="27">
        <f t="shared" si="170"/>
        <v>7.5251479395181491</v>
      </c>
      <c r="AU263" s="26">
        <f t="shared" si="171"/>
        <v>7.7991395502093042</v>
      </c>
      <c r="AV263" s="26">
        <f t="shared" si="172"/>
        <v>7.0285162189364598</v>
      </c>
      <c r="AW263" s="26">
        <f t="shared" si="173"/>
        <v>7.1067914439233704</v>
      </c>
      <c r="AX263" s="26">
        <f t="shared" si="174"/>
        <v>6.7934752104971068</v>
      </c>
      <c r="AY263" s="26">
        <f t="shared" si="175"/>
        <v>5.7273036455481403</v>
      </c>
      <c r="AZ263" s="28">
        <f t="shared" si="176"/>
        <v>4.4871931564177174</v>
      </c>
    </row>
    <row r="264" spans="1:54">
      <c r="A264" s="2">
        <v>207</v>
      </c>
      <c r="B264" t="s">
        <v>27</v>
      </c>
      <c r="C264" t="s">
        <v>71</v>
      </c>
      <c r="D264" t="s">
        <v>72</v>
      </c>
      <c r="E264" s="3">
        <f>10*LOG((1/7)*(10^(H264/10)+10^(K264/10)+10^(N264/10)+10^(Q264/10)+10^(T264/10)+10^(W264/10)+10^(Z264/10)))</f>
        <v>73.8143028156003</v>
      </c>
      <c r="F264" s="3">
        <f t="shared" si="182"/>
        <v>73.726547606375249</v>
      </c>
      <c r="G264" s="3">
        <f t="shared" si="183"/>
        <v>70.239838108056176</v>
      </c>
      <c r="H264" s="5">
        <v>74.400904838852497</v>
      </c>
      <c r="I264" s="5">
        <v>73.174412373438358</v>
      </c>
      <c r="J264" s="5">
        <v>69.136429923520723</v>
      </c>
      <c r="K264" s="5">
        <v>74.651912885712747</v>
      </c>
      <c r="L264" s="5">
        <v>74.410295455855092</v>
      </c>
      <c r="M264" s="5">
        <v>64.688719318910842</v>
      </c>
      <c r="N264" s="5">
        <v>74.065008069368218</v>
      </c>
      <c r="O264" s="5">
        <v>74.126954163588081</v>
      </c>
      <c r="P264" s="5">
        <v>68.946283671561801</v>
      </c>
      <c r="Q264" s="5">
        <v>74.957614848909131</v>
      </c>
      <c r="R264" s="5">
        <v>72.860666059961176</v>
      </c>
      <c r="S264" s="5">
        <v>68.499855794997885</v>
      </c>
      <c r="T264" s="5">
        <v>73.637792743507688</v>
      </c>
      <c r="U264" s="5">
        <v>74.085425269252539</v>
      </c>
      <c r="V264" s="5">
        <v>69.104067268807526</v>
      </c>
      <c r="W264" s="5">
        <v>72.941842408628816</v>
      </c>
      <c r="X264" s="5">
        <v>74.846632223110817</v>
      </c>
      <c r="Y264" s="5">
        <v>70.821548868715311</v>
      </c>
      <c r="Z264" s="5">
        <v>70.837757454087154</v>
      </c>
      <c r="AA264" s="5">
        <v>71.873597260228053</v>
      </c>
      <c r="AB264" s="5">
        <v>74.423372220486797</v>
      </c>
      <c r="AC264" s="5">
        <f>E264-G264</f>
        <v>3.5744647075441236</v>
      </c>
      <c r="AD264" s="5">
        <f>E264-F264</f>
        <v>8.775520922505109E-2</v>
      </c>
      <c r="AE264" s="5">
        <f t="shared" si="204"/>
        <v>3.4867094983190725</v>
      </c>
      <c r="AF264" s="3">
        <f t="shared" si="190"/>
        <v>5.2644749153317747</v>
      </c>
      <c r="AG264" s="3">
        <f t="shared" si="191"/>
        <v>9.9631935668019054</v>
      </c>
      <c r="AH264" s="3">
        <f t="shared" si="192"/>
        <v>5.1187243978064174</v>
      </c>
      <c r="AI264" s="3">
        <f t="shared" si="193"/>
        <v>6.4577590539112464</v>
      </c>
      <c r="AJ264" s="3">
        <f t="shared" si="194"/>
        <v>4.5337254747001623</v>
      </c>
      <c r="AK264" s="3">
        <f t="shared" si="195"/>
        <v>2.1202935399135043</v>
      </c>
      <c r="AL264" s="3">
        <f t="shared" si="196"/>
        <v>-3.5856147663996438</v>
      </c>
      <c r="AM264" s="18">
        <f t="shared" si="197"/>
        <v>1.2264924654141396</v>
      </c>
      <c r="AN264" s="3">
        <f t="shared" si="198"/>
        <v>4.0379824499176351</v>
      </c>
      <c r="AO264" s="3">
        <f t="shared" si="199"/>
        <v>-6.1946094219862857E-2</v>
      </c>
      <c r="AP264" s="3">
        <f t="shared" si="200"/>
        <v>2.0969487889479552</v>
      </c>
      <c r="AQ264" s="3">
        <f t="shared" si="201"/>
        <v>-0.4476325257448508</v>
      </c>
      <c r="AR264" s="3">
        <f t="shared" si="202"/>
        <v>-1.904789814482001</v>
      </c>
      <c r="AS264" s="3">
        <f t="shared" si="203"/>
        <v>-1.0358398061408991</v>
      </c>
      <c r="AT264" s="18">
        <f t="shared" si="170"/>
        <v>4.0379824499176351</v>
      </c>
      <c r="AU264" s="18">
        <f t="shared" si="171"/>
        <v>9.7215761369442504</v>
      </c>
      <c r="AV264" s="18">
        <f t="shared" si="172"/>
        <v>5.1806704920262803</v>
      </c>
      <c r="AW264" s="18">
        <f t="shared" si="173"/>
        <v>4.3608102649632912</v>
      </c>
      <c r="AX264" s="18">
        <f t="shared" si="174"/>
        <v>4.9813580004450131</v>
      </c>
      <c r="AY264" s="18">
        <f t="shared" si="175"/>
        <v>4.0250833543955054</v>
      </c>
      <c r="AZ264" s="18">
        <f t="shared" si="176"/>
        <v>-2.5497749602587447</v>
      </c>
      <c r="BA264" t="str">
        <f t="shared" si="177"/>
        <v>BI-RUI-BR15LD</v>
      </c>
      <c r="BB264" t="str">
        <f t="shared" si="178"/>
        <v>BI-RUI-BR15LD</v>
      </c>
    </row>
    <row r="265" spans="1:54">
      <c r="A265" s="1">
        <v>270</v>
      </c>
      <c r="B265" t="s">
        <v>30</v>
      </c>
      <c r="C265" t="s">
        <v>71</v>
      </c>
      <c r="E265" s="3">
        <f t="shared" ref="E265:E275" si="205">10*LOG((1/7)*(10^(H265/10)+10^(K265/10)+10^(N265/10)+10^(Q265/10)+10^(T265/10)+10^(W265/10)+10^(Z265/10)))</f>
        <v>73.390765159580212</v>
      </c>
      <c r="F265" s="3">
        <f t="shared" si="182"/>
        <v>72.740145115163344</v>
      </c>
      <c r="G265" s="3">
        <f t="shared" si="183"/>
        <v>67.924137309625763</v>
      </c>
      <c r="H265" s="5">
        <v>74.13229812718555</v>
      </c>
      <c r="I265" s="5">
        <v>70.863594501139232</v>
      </c>
      <c r="J265" s="5">
        <v>68.43750438864663</v>
      </c>
      <c r="K265" s="5">
        <v>73.613497329778255</v>
      </c>
      <c r="L265" s="5">
        <v>72.19214727254149</v>
      </c>
      <c r="M265" s="5">
        <v>62.411587255227943</v>
      </c>
      <c r="N265" s="5">
        <v>74.064946564542183</v>
      </c>
      <c r="O265" s="5">
        <v>72.454467060850703</v>
      </c>
      <c r="P265" s="5">
        <v>69.942239430296098</v>
      </c>
      <c r="Q265" s="5">
        <v>74.147514717570601</v>
      </c>
      <c r="R265" s="5">
        <v>73.777394594230273</v>
      </c>
      <c r="S265" s="5">
        <v>67.64601991064221</v>
      </c>
      <c r="T265" s="5">
        <v>74.250539316260969</v>
      </c>
      <c r="U265" s="5">
        <v>74.676169927698311</v>
      </c>
      <c r="V265" s="5">
        <v>67.966114936095067</v>
      </c>
      <c r="W265" s="5">
        <v>71.499058943492443</v>
      </c>
      <c r="X265" s="5">
        <v>73.568267028179605</v>
      </c>
      <c r="Y265" s="5">
        <v>68.081276478657855</v>
      </c>
      <c r="Z265" s="5">
        <v>70.691234076633137</v>
      </c>
      <c r="AA265" s="5">
        <v>69.65534596449271</v>
      </c>
      <c r="AB265" s="5">
        <v>67.999303954732198</v>
      </c>
      <c r="AC265" s="5">
        <f t="shared" ref="AC265:AC274" si="206">E265-G265</f>
        <v>5.4666278499544489</v>
      </c>
      <c r="AD265" s="5">
        <f t="shared" ref="AD265:AD274" si="207">E265-F265</f>
        <v>0.65062004441686838</v>
      </c>
      <c r="AE265" s="5">
        <f t="shared" si="204"/>
        <v>4.8160078055375806</v>
      </c>
      <c r="AF265" s="3">
        <f t="shared" si="190"/>
        <v>5.6947937385389196</v>
      </c>
      <c r="AG265" s="3">
        <f t="shared" si="191"/>
        <v>11.201910074550312</v>
      </c>
      <c r="AH265" s="3">
        <f t="shared" si="192"/>
        <v>4.1227071342460846</v>
      </c>
      <c r="AI265" s="3">
        <f t="shared" si="193"/>
        <v>6.5014948069283918</v>
      </c>
      <c r="AJ265" s="3">
        <f t="shared" si="194"/>
        <v>6.2844243801659019</v>
      </c>
      <c r="AK265" s="3">
        <f t="shared" si="195"/>
        <v>3.4177824648345876</v>
      </c>
      <c r="AL265" s="3">
        <f t="shared" si="196"/>
        <v>2.6919301219009384</v>
      </c>
      <c r="AM265" s="18">
        <f t="shared" si="197"/>
        <v>3.2687036260463174</v>
      </c>
      <c r="AN265" s="3">
        <f t="shared" si="198"/>
        <v>2.4260901124926022</v>
      </c>
      <c r="AO265" s="3">
        <f t="shared" si="199"/>
        <v>1.6104795036914794</v>
      </c>
      <c r="AP265" s="3">
        <f t="shared" si="200"/>
        <v>0.37012012334032818</v>
      </c>
      <c r="AQ265" s="3">
        <f t="shared" si="201"/>
        <v>-0.4256306114373416</v>
      </c>
      <c r="AR265" s="3">
        <f t="shared" si="202"/>
        <v>-2.0692080846871619</v>
      </c>
      <c r="AS265" s="3">
        <f t="shared" si="203"/>
        <v>1.0358881121404266</v>
      </c>
      <c r="AT265" s="18">
        <f t="shared" si="170"/>
        <v>2.4260901124926022</v>
      </c>
      <c r="AU265" s="18">
        <f t="shared" si="171"/>
        <v>9.7805600173135474</v>
      </c>
      <c r="AV265" s="18">
        <f t="shared" si="172"/>
        <v>2.5122276305546052</v>
      </c>
      <c r="AW265" s="18">
        <f t="shared" si="173"/>
        <v>6.1313746835880636</v>
      </c>
      <c r="AX265" s="18">
        <f t="shared" si="174"/>
        <v>6.7100549916032435</v>
      </c>
      <c r="AY265" s="18">
        <f t="shared" si="175"/>
        <v>5.4869905495217495</v>
      </c>
      <c r="AZ265" s="18">
        <f t="shared" si="176"/>
        <v>1.6560420097605117</v>
      </c>
      <c r="BA265" t="str">
        <f t="shared" si="177"/>
        <v/>
      </c>
      <c r="BB265" t="str">
        <f t="shared" si="178"/>
        <v>BI-RUI-BR15LD</v>
      </c>
    </row>
    <row r="266" spans="1:54">
      <c r="A266" s="1">
        <v>458</v>
      </c>
      <c r="B266" t="s">
        <v>32</v>
      </c>
      <c r="C266" t="s">
        <v>71</v>
      </c>
      <c r="E266" s="3">
        <f t="shared" si="205"/>
        <v>73.050956094075786</v>
      </c>
      <c r="F266" s="3">
        <f t="shared" si="182"/>
        <v>72.910940897476991</v>
      </c>
      <c r="G266" s="3">
        <f t="shared" si="183"/>
        <v>68.675311599158107</v>
      </c>
      <c r="H266" s="5">
        <v>72.72689392405465</v>
      </c>
      <c r="I266" s="5">
        <v>71.59018468477781</v>
      </c>
      <c r="J266" s="5">
        <v>65.956181068180371</v>
      </c>
      <c r="K266" s="5">
        <v>72.760188516232859</v>
      </c>
      <c r="L266" s="5">
        <v>71.571602624202086</v>
      </c>
      <c r="M266" s="5">
        <v>62.019325197498112</v>
      </c>
      <c r="N266" s="5">
        <v>72.818035004600105</v>
      </c>
      <c r="O266" s="5">
        <v>71.648995353320075</v>
      </c>
      <c r="P266" s="5">
        <v>68.526285173346906</v>
      </c>
      <c r="Q266" s="5">
        <v>74.133794903690841</v>
      </c>
      <c r="R266" s="5">
        <v>72.24967170458109</v>
      </c>
      <c r="S266" s="5">
        <v>65.347143683833664</v>
      </c>
      <c r="T266" s="5">
        <v>74.193947727632008</v>
      </c>
      <c r="U266" s="5">
        <v>76.077303474344362</v>
      </c>
      <c r="V266" s="5">
        <v>69.289243097812289</v>
      </c>
      <c r="W266" s="5">
        <v>72.91130467681397</v>
      </c>
      <c r="X266" s="5">
        <v>73.804558623861652</v>
      </c>
      <c r="Y266" s="5">
        <v>69.964745725206512</v>
      </c>
      <c r="Z266" s="5">
        <v>71.087512774731522</v>
      </c>
      <c r="AA266" s="5">
        <v>70.830393384638356</v>
      </c>
      <c r="AB266" s="5">
        <v>72.331779112983455</v>
      </c>
      <c r="AC266" s="5">
        <f t="shared" si="206"/>
        <v>4.3756444949176796</v>
      </c>
      <c r="AD266" s="5">
        <f t="shared" si="207"/>
        <v>0.14001519659879591</v>
      </c>
      <c r="AE266" s="5">
        <f t="shared" si="204"/>
        <v>4.2356292983188837</v>
      </c>
      <c r="AF266" s="3">
        <f t="shared" si="190"/>
        <v>6.7707128558742795</v>
      </c>
      <c r="AG266" s="3">
        <f t="shared" si="191"/>
        <v>10.740863318734746</v>
      </c>
      <c r="AH266" s="3">
        <f t="shared" si="192"/>
        <v>4.291749831253199</v>
      </c>
      <c r="AI266" s="3">
        <f t="shared" si="193"/>
        <v>8.7866512198571769</v>
      </c>
      <c r="AJ266" s="3">
        <f t="shared" si="194"/>
        <v>4.9047046298197188</v>
      </c>
      <c r="AK266" s="3">
        <f t="shared" si="195"/>
        <v>2.9465589516074573</v>
      </c>
      <c r="AL266" s="3">
        <f t="shared" si="196"/>
        <v>-1.2442663382519328</v>
      </c>
      <c r="AM266" s="18">
        <f t="shared" si="197"/>
        <v>1.1367092392768399</v>
      </c>
      <c r="AN266" s="3">
        <f t="shared" si="198"/>
        <v>5.6340036165974396</v>
      </c>
      <c r="AO266" s="3">
        <f t="shared" si="199"/>
        <v>1.1690396512800305</v>
      </c>
      <c r="AP266" s="3">
        <f t="shared" si="200"/>
        <v>1.8841231991097516</v>
      </c>
      <c r="AQ266" s="3">
        <f t="shared" si="201"/>
        <v>-1.8833557467123541</v>
      </c>
      <c r="AR266" s="3">
        <f t="shared" si="202"/>
        <v>-0.89325394704768257</v>
      </c>
      <c r="AS266" s="3">
        <f t="shared" si="203"/>
        <v>0.25711939009316609</v>
      </c>
      <c r="AT266" s="18">
        <f t="shared" si="170"/>
        <v>5.6340036165974396</v>
      </c>
      <c r="AU266" s="18">
        <f t="shared" si="171"/>
        <v>9.5522774267039736</v>
      </c>
      <c r="AV266" s="18">
        <f t="shared" si="172"/>
        <v>3.1227101799731685</v>
      </c>
      <c r="AW266" s="18">
        <f t="shared" si="173"/>
        <v>6.9025280207474253</v>
      </c>
      <c r="AX266" s="18">
        <f t="shared" si="174"/>
        <v>6.7880603765320728</v>
      </c>
      <c r="AY266" s="18">
        <f t="shared" si="175"/>
        <v>3.8398128986551399</v>
      </c>
      <c r="AZ266" s="18">
        <f t="shared" si="176"/>
        <v>-1.5013857283450989</v>
      </c>
      <c r="BA266" t="str">
        <f t="shared" si="177"/>
        <v>BI-RUI-BR15LD</v>
      </c>
      <c r="BB266" t="str">
        <f t="shared" si="178"/>
        <v>BI-RUI-BR15LD</v>
      </c>
    </row>
    <row r="267" spans="1:54">
      <c r="A267" s="1">
        <v>20</v>
      </c>
      <c r="B267" t="s">
        <v>33</v>
      </c>
      <c r="C267" t="s">
        <v>71</v>
      </c>
      <c r="E267" s="3">
        <f t="shared" si="205"/>
        <v>72.822018491834825</v>
      </c>
      <c r="F267" s="3">
        <f t="shared" si="182"/>
        <v>73.666473346984432</v>
      </c>
      <c r="G267" s="3">
        <f t="shared" si="183"/>
        <v>66.710947274134639</v>
      </c>
      <c r="H267" s="5">
        <v>72.354051626181075</v>
      </c>
      <c r="I267" s="5">
        <v>70.607495959376678</v>
      </c>
      <c r="J267" s="5">
        <v>65.567434702878543</v>
      </c>
      <c r="K267" s="5">
        <v>73.365821121568104</v>
      </c>
      <c r="L267" s="5">
        <v>75.012360318128259</v>
      </c>
      <c r="M267" s="5">
        <v>64.462470342754955</v>
      </c>
      <c r="N267" s="5">
        <v>73.946220423536147</v>
      </c>
      <c r="O267" s="5">
        <v>72.239960427365887</v>
      </c>
      <c r="P267" s="5">
        <v>67.777654271721204</v>
      </c>
      <c r="Q267" s="5">
        <v>72.820303864672638</v>
      </c>
      <c r="R267" s="5">
        <v>74.237479501218814</v>
      </c>
      <c r="S267" s="5">
        <v>64.690462417881164</v>
      </c>
      <c r="T267" s="5">
        <v>74.058605011592519</v>
      </c>
      <c r="U267" s="5">
        <v>73.256936238499378</v>
      </c>
      <c r="V267" s="5">
        <v>67.470970976087784</v>
      </c>
      <c r="W267" s="5">
        <v>71.417072608408773</v>
      </c>
      <c r="X267" s="5">
        <v>76.054830501153234</v>
      </c>
      <c r="Y267" s="5">
        <v>67.618771845596484</v>
      </c>
      <c r="Z267" s="5">
        <v>70.750725675991561</v>
      </c>
      <c r="AA267" s="5">
        <v>71.718640864941975</v>
      </c>
      <c r="AB267" s="5">
        <v>67.868664951505949</v>
      </c>
      <c r="AC267" s="5">
        <f t="shared" si="206"/>
        <v>6.1110712177001858</v>
      </c>
      <c r="AD267" s="5">
        <f t="shared" si="207"/>
        <v>-0.84445485514960694</v>
      </c>
      <c r="AE267" s="5">
        <f t="shared" si="204"/>
        <v>6.9555260728497927</v>
      </c>
      <c r="AF267" s="3">
        <f t="shared" si="190"/>
        <v>6.7866169233025317</v>
      </c>
      <c r="AG267" s="3">
        <f t="shared" si="191"/>
        <v>8.9033507788131487</v>
      </c>
      <c r="AH267" s="3">
        <f t="shared" si="192"/>
        <v>6.1685661518149431</v>
      </c>
      <c r="AI267" s="3">
        <f t="shared" si="193"/>
        <v>8.1298414467914739</v>
      </c>
      <c r="AJ267" s="3">
        <f t="shared" si="194"/>
        <v>6.5876340355047347</v>
      </c>
      <c r="AK267" s="3">
        <f t="shared" si="195"/>
        <v>3.7983007628122891</v>
      </c>
      <c r="AL267" s="3">
        <f t="shared" si="196"/>
        <v>2.882060724485612</v>
      </c>
      <c r="AM267" s="18">
        <f t="shared" si="197"/>
        <v>1.7465556668043973</v>
      </c>
      <c r="AN267" s="3">
        <f t="shared" si="198"/>
        <v>5.0400612564981344</v>
      </c>
      <c r="AO267" s="3">
        <f t="shared" si="199"/>
        <v>1.7062599961702603</v>
      </c>
      <c r="AP267" s="3">
        <f t="shared" si="200"/>
        <v>-1.4171756365461761</v>
      </c>
      <c r="AQ267" s="3">
        <f t="shared" si="201"/>
        <v>0.80166877309314089</v>
      </c>
      <c r="AR267" s="3">
        <f t="shared" si="202"/>
        <v>-4.6377578927444603</v>
      </c>
      <c r="AS267" s="3">
        <f t="shared" si="203"/>
        <v>-0.96791518895041406</v>
      </c>
      <c r="AT267" s="18">
        <f t="shared" si="170"/>
        <v>5.0400612564981344</v>
      </c>
      <c r="AU267" s="18">
        <f t="shared" si="171"/>
        <v>10.549889975373304</v>
      </c>
      <c r="AV267" s="18">
        <f t="shared" si="172"/>
        <v>4.4623061556446828</v>
      </c>
      <c r="AW267" s="18">
        <f t="shared" si="173"/>
        <v>9.54701708333765</v>
      </c>
      <c r="AX267" s="18">
        <f t="shared" si="174"/>
        <v>5.7859652624115938</v>
      </c>
      <c r="AY267" s="18">
        <f t="shared" si="175"/>
        <v>8.4360586555567494</v>
      </c>
      <c r="AZ267" s="18">
        <f t="shared" si="176"/>
        <v>3.8499759134360261</v>
      </c>
      <c r="BA267" t="str">
        <f t="shared" si="177"/>
        <v/>
      </c>
      <c r="BB267" t="str">
        <f t="shared" si="178"/>
        <v>BI-RUI-BR15LD</v>
      </c>
    </row>
    <row r="268" spans="1:54">
      <c r="A268" s="1">
        <v>521</v>
      </c>
      <c r="B268" t="s">
        <v>34</v>
      </c>
      <c r="C268" t="s">
        <v>71</v>
      </c>
      <c r="E268" s="3">
        <f t="shared" si="205"/>
        <v>72.91623638146207</v>
      </c>
      <c r="F268" s="3">
        <f t="shared" si="182"/>
        <v>73.096584667286521</v>
      </c>
      <c r="G268" s="3">
        <f t="shared" si="183"/>
        <v>68.348228313270894</v>
      </c>
      <c r="H268" s="5">
        <v>72.666798654984348</v>
      </c>
      <c r="I268" s="5">
        <v>71.175747620687872</v>
      </c>
      <c r="J268" s="5">
        <v>65.194503107129492</v>
      </c>
      <c r="K268" s="5">
        <v>73.785053869257354</v>
      </c>
      <c r="L268" s="5">
        <v>72.322810857208538</v>
      </c>
      <c r="M268" s="5">
        <v>66.250977340972838</v>
      </c>
      <c r="N268" s="5">
        <v>73.232596678759705</v>
      </c>
      <c r="O268" s="5">
        <v>72.924532327246666</v>
      </c>
      <c r="P268" s="5">
        <v>64.864435237924425</v>
      </c>
      <c r="Q268" s="5">
        <v>73.385345464639272</v>
      </c>
      <c r="R268" s="5">
        <v>73.595642405762263</v>
      </c>
      <c r="S268" s="5">
        <v>69.476375910300362</v>
      </c>
      <c r="T268" s="5">
        <v>73.392278113348169</v>
      </c>
      <c r="U268" s="5">
        <v>74.712892740840104</v>
      </c>
      <c r="V268" s="5">
        <v>70.571356767775001</v>
      </c>
      <c r="W268" s="5">
        <v>71.949841085639548</v>
      </c>
      <c r="X268" s="5">
        <v>74.361481646215964</v>
      </c>
      <c r="Y268" s="5">
        <v>70.227382841069044</v>
      </c>
      <c r="Z268" s="5">
        <v>71.539794304867272</v>
      </c>
      <c r="AA268" s="5">
        <v>71.217158445281399</v>
      </c>
      <c r="AB268" s="5">
        <v>68.09991962698335</v>
      </c>
      <c r="AC268" s="5">
        <f t="shared" si="206"/>
        <v>4.5680080681911761</v>
      </c>
      <c r="AD268" s="5">
        <f t="shared" si="207"/>
        <v>-0.18034828582445073</v>
      </c>
      <c r="AE268" s="5">
        <f t="shared" si="204"/>
        <v>4.7483563540156268</v>
      </c>
      <c r="AF268" s="3">
        <f t="shared" si="190"/>
        <v>7.4722955478548556</v>
      </c>
      <c r="AG268" s="3">
        <f t="shared" si="191"/>
        <v>7.5340765282845155</v>
      </c>
      <c r="AH268" s="3">
        <f t="shared" si="192"/>
        <v>8.36816144083528</v>
      </c>
      <c r="AI268" s="3">
        <f t="shared" si="193"/>
        <v>3.9089695543389098</v>
      </c>
      <c r="AJ268" s="3">
        <f t="shared" si="194"/>
        <v>2.8209213455731685</v>
      </c>
      <c r="AK268" s="3">
        <f t="shared" si="195"/>
        <v>1.7224582445705039</v>
      </c>
      <c r="AL268" s="3">
        <f t="shared" si="196"/>
        <v>3.4398746778839211</v>
      </c>
      <c r="AM268" s="18">
        <f t="shared" si="197"/>
        <v>1.4910510342964756</v>
      </c>
      <c r="AN268" s="3">
        <f t="shared" si="198"/>
        <v>5.98124451355838</v>
      </c>
      <c r="AO268" s="3">
        <f t="shared" si="199"/>
        <v>0.30806435151303901</v>
      </c>
      <c r="AP268" s="3">
        <f t="shared" si="200"/>
        <v>-0.21029694112299069</v>
      </c>
      <c r="AQ268" s="3">
        <f t="shared" si="201"/>
        <v>-1.3206146274919348</v>
      </c>
      <c r="AR268" s="3">
        <f t="shared" si="202"/>
        <v>-2.4116405605764157</v>
      </c>
      <c r="AS268" s="3">
        <f t="shared" si="203"/>
        <v>0.32263585958587271</v>
      </c>
      <c r="AT268" s="18">
        <f t="shared" si="170"/>
        <v>5.98124451355838</v>
      </c>
      <c r="AU268" s="18">
        <f t="shared" si="171"/>
        <v>6.0718335162356993</v>
      </c>
      <c r="AV268" s="18">
        <f t="shared" si="172"/>
        <v>8.060097089322241</v>
      </c>
      <c r="AW268" s="18">
        <f t="shared" si="173"/>
        <v>4.1192664954619005</v>
      </c>
      <c r="AX268" s="18">
        <f t="shared" si="174"/>
        <v>4.1415359730651033</v>
      </c>
      <c r="AY268" s="18">
        <f t="shared" si="175"/>
        <v>4.1340988051469196</v>
      </c>
      <c r="AZ268" s="18">
        <f t="shared" si="176"/>
        <v>3.1172388182980484</v>
      </c>
      <c r="BA268" t="str">
        <f t="shared" si="177"/>
        <v>BI-RUI-BR15LD</v>
      </c>
      <c r="BB268" t="str">
        <f t="shared" si="178"/>
        <v>BI-RUI-BR15LD</v>
      </c>
    </row>
    <row r="269" spans="1:54">
      <c r="A269" s="1">
        <v>395</v>
      </c>
      <c r="B269" t="s">
        <v>35</v>
      </c>
      <c r="C269" t="s">
        <v>71</v>
      </c>
      <c r="E269" s="3">
        <f t="shared" si="205"/>
        <v>72.429990459902555</v>
      </c>
      <c r="F269" s="3">
        <f t="shared" si="182"/>
        <v>71.984706731503053</v>
      </c>
      <c r="G269" s="3">
        <f t="shared" si="183"/>
        <v>66.400457617517489</v>
      </c>
      <c r="H269" s="5">
        <v>72.810087461317636</v>
      </c>
      <c r="I269" s="5">
        <v>71.719440107701502</v>
      </c>
      <c r="J269" s="5">
        <v>62.874299251371603</v>
      </c>
      <c r="K269" s="5">
        <v>73.188529175739404</v>
      </c>
      <c r="L269" s="5">
        <v>72.642879855481482</v>
      </c>
      <c r="M269" s="5">
        <v>63.753280752504928</v>
      </c>
      <c r="N269" s="5">
        <v>73.182796966019751</v>
      </c>
      <c r="O269" s="5">
        <v>72.015157016585562</v>
      </c>
      <c r="P269" s="5">
        <v>64.497347785750478</v>
      </c>
      <c r="Q269" s="5">
        <v>72.903135505897609</v>
      </c>
      <c r="R269" s="5">
        <v>72.834612889605978</v>
      </c>
      <c r="S269" s="5">
        <v>64.60953930318081</v>
      </c>
      <c r="T269" s="5">
        <v>72.69941866359278</v>
      </c>
      <c r="U269" s="5">
        <v>71.80559550279726</v>
      </c>
      <c r="V269" s="5">
        <v>67.938523105513326</v>
      </c>
      <c r="W269" s="5">
        <v>70.125961151532422</v>
      </c>
      <c r="X269" s="5">
        <v>72.413691566790575</v>
      </c>
      <c r="Y269" s="5">
        <v>69.888035571999609</v>
      </c>
      <c r="Z269" s="5">
        <v>71.243958236929501</v>
      </c>
      <c r="AA269" s="5">
        <v>69.83089484680319</v>
      </c>
      <c r="AB269" s="5">
        <v>66.603353494242455</v>
      </c>
      <c r="AC269" s="5">
        <f t="shared" si="206"/>
        <v>6.0295328423850663</v>
      </c>
      <c r="AD269" s="5">
        <f t="shared" si="207"/>
        <v>0.44528372839950237</v>
      </c>
      <c r="AE269" s="5">
        <f t="shared" si="204"/>
        <v>5.5842491139855639</v>
      </c>
      <c r="AF269" s="3">
        <f t="shared" si="190"/>
        <v>9.9357882099460326</v>
      </c>
      <c r="AG269" s="3">
        <f t="shared" si="191"/>
        <v>9.4352484232344764</v>
      </c>
      <c r="AH269" s="3">
        <f t="shared" si="192"/>
        <v>8.6854491802692735</v>
      </c>
      <c r="AI269" s="3">
        <f t="shared" si="193"/>
        <v>8.2935962027167989</v>
      </c>
      <c r="AJ269" s="3">
        <f t="shared" si="194"/>
        <v>4.7608955580794543</v>
      </c>
      <c r="AK269" s="3">
        <f t="shared" si="195"/>
        <v>0.23792557953281346</v>
      </c>
      <c r="AL269" s="3">
        <f t="shared" si="196"/>
        <v>4.6406047426870458</v>
      </c>
      <c r="AM269" s="18">
        <f t="shared" si="197"/>
        <v>1.0906473536161343</v>
      </c>
      <c r="AN269" s="3">
        <f t="shared" si="198"/>
        <v>8.8451408563298983</v>
      </c>
      <c r="AO269" s="3">
        <f t="shared" si="199"/>
        <v>1.1676399494341894</v>
      </c>
      <c r="AP269" s="3">
        <f t="shared" si="200"/>
        <v>6.8522616291630811E-2</v>
      </c>
      <c r="AQ269" s="3">
        <f t="shared" si="201"/>
        <v>0.89382316079552027</v>
      </c>
      <c r="AR269" s="3">
        <f t="shared" si="202"/>
        <v>-2.287730415258153</v>
      </c>
      <c r="AS269" s="3">
        <f t="shared" si="203"/>
        <v>1.413063390126311</v>
      </c>
      <c r="AT269" s="18">
        <f t="shared" si="170"/>
        <v>8.8451408563298983</v>
      </c>
      <c r="AU269" s="18">
        <f t="shared" si="171"/>
        <v>8.889599102976554</v>
      </c>
      <c r="AV269" s="18">
        <f t="shared" si="172"/>
        <v>7.5178092308350841</v>
      </c>
      <c r="AW269" s="18">
        <f t="shared" si="173"/>
        <v>8.2250735864251681</v>
      </c>
      <c r="AX269" s="18">
        <f t="shared" si="174"/>
        <v>3.867072397283934</v>
      </c>
      <c r="AY269" s="18">
        <f t="shared" si="175"/>
        <v>2.5256559947909665</v>
      </c>
      <c r="AZ269" s="18">
        <f t="shared" si="176"/>
        <v>3.2275413525607348</v>
      </c>
      <c r="BA269" t="str">
        <f t="shared" si="177"/>
        <v>BI-RUI-BR15LD</v>
      </c>
      <c r="BB269" t="str">
        <f t="shared" si="178"/>
        <v>BI-RUI-BR15LD</v>
      </c>
    </row>
    <row r="270" spans="1:54">
      <c r="A270" s="1">
        <v>332</v>
      </c>
      <c r="B270" t="s">
        <v>36</v>
      </c>
      <c r="C270" t="s">
        <v>71</v>
      </c>
      <c r="E270" s="3">
        <f t="shared" si="205"/>
        <v>71.823250093181642</v>
      </c>
      <c r="F270" s="3">
        <f t="shared" si="182"/>
        <v>71.147229783575582</v>
      </c>
      <c r="G270" s="3">
        <f t="shared" si="183"/>
        <v>66.167586523768804</v>
      </c>
      <c r="H270" s="5">
        <v>72.160720396789543</v>
      </c>
      <c r="I270" s="5">
        <v>70.21873745508384</v>
      </c>
      <c r="J270" s="5">
        <v>63.691806149051857</v>
      </c>
      <c r="K270" s="5">
        <v>71.376484086789603</v>
      </c>
      <c r="L270" s="5">
        <v>70.759625087612307</v>
      </c>
      <c r="M270" s="5">
        <v>65.009083391796239</v>
      </c>
      <c r="N270" s="5">
        <v>72.437875745254331</v>
      </c>
      <c r="O270" s="5">
        <v>72.305555137441914</v>
      </c>
      <c r="P270" s="5">
        <v>66.244559922746404</v>
      </c>
      <c r="Q270" s="5">
        <v>73.457432562677795</v>
      </c>
      <c r="R270" s="5">
        <v>71.232521310723016</v>
      </c>
      <c r="S270" s="5">
        <v>66.071349977981001</v>
      </c>
      <c r="T270" s="5">
        <v>72.683647083759155</v>
      </c>
      <c r="U270" s="5">
        <v>72.253391163533124</v>
      </c>
      <c r="V270" s="5">
        <v>65.619424925747438</v>
      </c>
      <c r="W270" s="5">
        <v>70.742637568429586</v>
      </c>
      <c r="X270" s="5">
        <v>70.482521311692437</v>
      </c>
      <c r="Y270" s="5">
        <v>66.008538103523705</v>
      </c>
      <c r="Z270" s="5">
        <v>67.943069943384231</v>
      </c>
      <c r="AA270" s="5">
        <v>70.200899536960932</v>
      </c>
      <c r="AB270" s="5">
        <v>68.785506784716617</v>
      </c>
      <c r="AC270" s="5">
        <f t="shared" si="206"/>
        <v>5.6556635694128374</v>
      </c>
      <c r="AD270" s="5">
        <f t="shared" si="207"/>
        <v>0.6760203096060593</v>
      </c>
      <c r="AE270" s="5">
        <f t="shared" si="204"/>
        <v>4.9796432598067781</v>
      </c>
      <c r="AF270" s="3">
        <f t="shared" si="190"/>
        <v>8.4689142477376862</v>
      </c>
      <c r="AG270" s="3">
        <f t="shared" si="191"/>
        <v>6.3674006949933641</v>
      </c>
      <c r="AH270" s="3">
        <f t="shared" si="192"/>
        <v>6.1933158225079268</v>
      </c>
      <c r="AI270" s="3">
        <f t="shared" si="193"/>
        <v>7.3860825846967941</v>
      </c>
      <c r="AJ270" s="3">
        <f t="shared" si="194"/>
        <v>7.0642221580117166</v>
      </c>
      <c r="AK270" s="3">
        <f t="shared" si="195"/>
        <v>4.7340994649058814</v>
      </c>
      <c r="AL270" s="3">
        <f t="shared" si="196"/>
        <v>-0.84243684133238617</v>
      </c>
      <c r="AM270" s="18">
        <f t="shared" si="197"/>
        <v>1.9419829417057031</v>
      </c>
      <c r="AN270" s="3">
        <f t="shared" si="198"/>
        <v>6.5269313060319831</v>
      </c>
      <c r="AO270" s="3">
        <f t="shared" si="199"/>
        <v>0.13232060781241728</v>
      </c>
      <c r="AP270" s="3">
        <f t="shared" si="200"/>
        <v>2.2249112519547793</v>
      </c>
      <c r="AQ270" s="3">
        <f t="shared" si="201"/>
        <v>0.43025592022603121</v>
      </c>
      <c r="AR270" s="3">
        <f t="shared" si="202"/>
        <v>0.26011625673714889</v>
      </c>
      <c r="AS270" s="3">
        <f t="shared" si="203"/>
        <v>-2.2578295935767017</v>
      </c>
      <c r="AT270" s="18">
        <f t="shared" si="170"/>
        <v>6.5269313060319831</v>
      </c>
      <c r="AU270" s="18">
        <f t="shared" si="171"/>
        <v>5.750541695816068</v>
      </c>
      <c r="AV270" s="18">
        <f t="shared" si="172"/>
        <v>6.0609952146955095</v>
      </c>
      <c r="AW270" s="18">
        <f t="shared" si="173"/>
        <v>5.1611713327420148</v>
      </c>
      <c r="AX270" s="18">
        <f t="shared" si="174"/>
        <v>6.6339662377856854</v>
      </c>
      <c r="AY270" s="18">
        <f t="shared" si="175"/>
        <v>4.4739832081687325</v>
      </c>
      <c r="AZ270" s="18">
        <f t="shared" si="176"/>
        <v>1.4153927522443155</v>
      </c>
      <c r="BA270" t="str">
        <f t="shared" si="177"/>
        <v>BI-RUI-BR15LD</v>
      </c>
      <c r="BB270" t="str">
        <f t="shared" si="178"/>
        <v>BI-RUI-BR15LD</v>
      </c>
    </row>
    <row r="271" spans="1:54">
      <c r="A271" s="1">
        <v>83</v>
      </c>
      <c r="B271" t="s">
        <v>37</v>
      </c>
      <c r="C271" t="s">
        <v>71</v>
      </c>
      <c r="E271" s="3">
        <f t="shared" si="205"/>
        <v>70.748735347648278</v>
      </c>
      <c r="F271" s="3">
        <f t="shared" si="182"/>
        <v>71.08390381793987</v>
      </c>
      <c r="G271" s="3">
        <f t="shared" si="183"/>
        <v>65.805781267583527</v>
      </c>
      <c r="H271" s="5">
        <v>72.230995306102216</v>
      </c>
      <c r="I271" s="5">
        <v>71.789016176242896</v>
      </c>
      <c r="J271" s="5">
        <v>63.865736601697343</v>
      </c>
      <c r="K271" s="5">
        <v>71.131596041394701</v>
      </c>
      <c r="L271" s="5">
        <v>71.976972453371019</v>
      </c>
      <c r="M271" s="5">
        <v>66.854568115947131</v>
      </c>
      <c r="N271" s="5">
        <v>70.488364283915047</v>
      </c>
      <c r="O271" s="5">
        <v>71.553477522292468</v>
      </c>
      <c r="P271" s="5">
        <v>66.08773812280468</v>
      </c>
      <c r="Q271" s="5">
        <v>71.528162309146552</v>
      </c>
      <c r="R271" s="5">
        <v>70.831244632720114</v>
      </c>
      <c r="S271" s="5">
        <v>63.866680529998384</v>
      </c>
      <c r="T271" s="5">
        <v>70.74543269117035</v>
      </c>
      <c r="U271" s="5">
        <v>70.717732916116717</v>
      </c>
      <c r="V271" s="5">
        <v>66.669399311841687</v>
      </c>
      <c r="W271" s="5">
        <v>69.684129615529713</v>
      </c>
      <c r="X271" s="5">
        <v>71.303325095109585</v>
      </c>
      <c r="Y271" s="5">
        <v>66.374656206063278</v>
      </c>
      <c r="Z271" s="5">
        <v>68.389227814597604</v>
      </c>
      <c r="AA271" s="5">
        <v>68.618043330156951</v>
      </c>
      <c r="AB271" s="5">
        <v>65.892720598363482</v>
      </c>
      <c r="AC271" s="5">
        <f t="shared" si="206"/>
        <v>4.9429540800647516</v>
      </c>
      <c r="AD271" s="5">
        <f t="shared" si="207"/>
        <v>-0.3351684702915918</v>
      </c>
      <c r="AE271" s="5">
        <f t="shared" si="204"/>
        <v>5.2781225503563434</v>
      </c>
      <c r="AF271" s="3">
        <f t="shared" si="190"/>
        <v>8.365258704404873</v>
      </c>
      <c r="AG271" s="3">
        <f t="shared" si="191"/>
        <v>4.2770279254475696</v>
      </c>
      <c r="AH271" s="3">
        <f t="shared" si="192"/>
        <v>4.4006261611103668</v>
      </c>
      <c r="AI271" s="3">
        <f t="shared" si="193"/>
        <v>7.6614817791481684</v>
      </c>
      <c r="AJ271" s="3">
        <f t="shared" si="194"/>
        <v>4.0760333793286634</v>
      </c>
      <c r="AK271" s="3">
        <f t="shared" si="195"/>
        <v>3.3094734094664346</v>
      </c>
      <c r="AL271" s="3">
        <f t="shared" si="196"/>
        <v>2.4965072162341215</v>
      </c>
      <c r="AM271" s="18">
        <f t="shared" si="197"/>
        <v>0.44197912985931964</v>
      </c>
      <c r="AN271" s="3">
        <f t="shared" si="198"/>
        <v>7.9232795745455533</v>
      </c>
      <c r="AO271" s="3">
        <f t="shared" si="199"/>
        <v>-1.0651132383774211</v>
      </c>
      <c r="AP271" s="3">
        <f t="shared" si="200"/>
        <v>0.69691767642643754</v>
      </c>
      <c r="AQ271" s="3">
        <f t="shared" si="201"/>
        <v>2.7699775053633857E-2</v>
      </c>
      <c r="AR271" s="3">
        <f t="shared" si="202"/>
        <v>-1.6191954795798722</v>
      </c>
      <c r="AS271" s="3">
        <f t="shared" si="203"/>
        <v>-0.2288155155593472</v>
      </c>
      <c r="AT271" s="18">
        <f t="shared" si="170"/>
        <v>7.9232795745455533</v>
      </c>
      <c r="AU271" s="18">
        <f t="shared" si="171"/>
        <v>5.1224043374238875</v>
      </c>
      <c r="AV271" s="18">
        <f t="shared" si="172"/>
        <v>5.4657393994877879</v>
      </c>
      <c r="AW271" s="18">
        <f t="shared" si="173"/>
        <v>6.9645641027217309</v>
      </c>
      <c r="AX271" s="18">
        <f t="shared" si="174"/>
        <v>4.0483336042750295</v>
      </c>
      <c r="AY271" s="18">
        <f t="shared" si="175"/>
        <v>4.9286688890463068</v>
      </c>
      <c r="AZ271" s="18">
        <f t="shared" si="176"/>
        <v>2.7253227317934687</v>
      </c>
      <c r="BA271" t="str">
        <f t="shared" si="177"/>
        <v/>
      </c>
      <c r="BB271" t="str">
        <f t="shared" si="178"/>
        <v>BI-RUI-BR15LD</v>
      </c>
    </row>
    <row r="272" spans="1:54">
      <c r="A272" s="1">
        <v>707</v>
      </c>
      <c r="B272" t="s">
        <v>38</v>
      </c>
      <c r="C272" t="s">
        <v>71</v>
      </c>
      <c r="E272" s="3">
        <f t="shared" si="205"/>
        <v>67.65262039498387</v>
      </c>
      <c r="F272" s="3">
        <f t="shared" si="182"/>
        <v>67.542662207767435</v>
      </c>
      <c r="G272" s="3">
        <f t="shared" si="183"/>
        <v>64.769586974532771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70.583132911443457</v>
      </c>
      <c r="O272" s="5">
        <v>70.427189781126373</v>
      </c>
      <c r="P272" s="5">
        <v>68.573411821253259</v>
      </c>
      <c r="Q272" s="5">
        <v>69.28593724441852</v>
      </c>
      <c r="R272" s="5">
        <v>69.903443586818113</v>
      </c>
      <c r="S272" s="5">
        <v>66.181251333874485</v>
      </c>
      <c r="T272" s="5">
        <v>69.286975325704049</v>
      </c>
      <c r="U272" s="5">
        <v>68.795184082744001</v>
      </c>
      <c r="V272" s="5">
        <v>65.407943520290416</v>
      </c>
      <c r="W272" s="5">
        <v>69.251999838368164</v>
      </c>
      <c r="X272" s="5">
        <v>67.928400068867518</v>
      </c>
      <c r="Y272" s="5">
        <v>65.278510506058282</v>
      </c>
      <c r="Z272" s="5">
        <v>65.962892992449</v>
      </c>
      <c r="AA272" s="5">
        <v>67.122236829535069</v>
      </c>
      <c r="AB272" s="5">
        <v>64.465101526802385</v>
      </c>
      <c r="AC272" s="5">
        <f t="shared" si="206"/>
        <v>2.883033420451099</v>
      </c>
      <c r="AD272" s="5">
        <f t="shared" si="207"/>
        <v>0.10995818721643502</v>
      </c>
      <c r="AE272" s="5">
        <f t="shared" si="204"/>
        <v>2.773075233234664</v>
      </c>
      <c r="AF272" s="3">
        <f t="shared" si="190"/>
        <v>0</v>
      </c>
      <c r="AG272" s="3">
        <f t="shared" si="191"/>
        <v>0</v>
      </c>
      <c r="AH272" s="3">
        <f t="shared" si="192"/>
        <v>2.0097210901901974</v>
      </c>
      <c r="AI272" s="3">
        <f t="shared" si="193"/>
        <v>3.1046859105440348</v>
      </c>
      <c r="AJ272" s="3">
        <f t="shared" si="194"/>
        <v>3.8790318054136321</v>
      </c>
      <c r="AK272" s="3">
        <f t="shared" si="195"/>
        <v>3.9734893323098817</v>
      </c>
      <c r="AL272" s="3">
        <f t="shared" si="196"/>
        <v>1.497791465646614</v>
      </c>
      <c r="AM272" s="18">
        <f t="shared" si="197"/>
        <v>0</v>
      </c>
      <c r="AN272" s="3">
        <f t="shared" si="198"/>
        <v>0</v>
      </c>
      <c r="AO272" s="3">
        <f t="shared" si="199"/>
        <v>0.15594313031708396</v>
      </c>
      <c r="AP272" s="3">
        <f t="shared" si="200"/>
        <v>-0.61750634239959368</v>
      </c>
      <c r="AQ272" s="3">
        <f t="shared" si="201"/>
        <v>0.49179124296004773</v>
      </c>
      <c r="AR272" s="3">
        <f t="shared" si="202"/>
        <v>1.3235997695006461</v>
      </c>
      <c r="AS272" s="3">
        <f t="shared" si="203"/>
        <v>-1.1593438370860696</v>
      </c>
      <c r="AT272" s="18">
        <f t="shared" si="170"/>
        <v>0</v>
      </c>
      <c r="AU272" s="18">
        <f t="shared" si="171"/>
        <v>0</v>
      </c>
      <c r="AV272" s="18">
        <f t="shared" si="172"/>
        <v>1.8537779598731134</v>
      </c>
      <c r="AW272" s="18">
        <f t="shared" si="173"/>
        <v>3.7221922529436284</v>
      </c>
      <c r="AX272" s="18">
        <f t="shared" si="174"/>
        <v>3.3872405624535844</v>
      </c>
      <c r="AY272" s="18">
        <f t="shared" si="175"/>
        <v>2.6498895628092356</v>
      </c>
      <c r="AZ272" s="18">
        <f t="shared" si="176"/>
        <v>2.6571353027326836</v>
      </c>
      <c r="BA272" t="str">
        <f t="shared" si="177"/>
        <v>BI-RUI-BR15LD</v>
      </c>
      <c r="BB272" t="str">
        <f t="shared" si="178"/>
        <v>BI-RUI-BR15LD</v>
      </c>
    </row>
    <row r="273" spans="1:54">
      <c r="A273" s="1">
        <v>645</v>
      </c>
      <c r="B273" t="s">
        <v>39</v>
      </c>
      <c r="C273" t="s">
        <v>71</v>
      </c>
      <c r="E273" s="3">
        <f t="shared" si="205"/>
        <v>70.108103864980592</v>
      </c>
      <c r="F273" s="3">
        <f t="shared" si="182"/>
        <v>73.097159870812163</v>
      </c>
      <c r="G273" s="3">
        <f t="shared" si="183"/>
        <v>67.219345945932815</v>
      </c>
      <c r="H273" s="5">
        <v>70.270429362836126</v>
      </c>
      <c r="I273" s="5">
        <v>78.914079322063117</v>
      </c>
      <c r="J273" s="5">
        <v>66.948934534993455</v>
      </c>
      <c r="K273" s="5">
        <v>70.079010674005474</v>
      </c>
      <c r="L273" s="5">
        <v>70.441927533341641</v>
      </c>
      <c r="M273" s="5">
        <v>65.654798404792999</v>
      </c>
      <c r="N273" s="5">
        <v>70.090673535413757</v>
      </c>
      <c r="O273" s="5">
        <v>70.273077833934082</v>
      </c>
      <c r="P273" s="5">
        <v>66.074802202486026</v>
      </c>
      <c r="Q273" s="5">
        <v>71.460817970207003</v>
      </c>
      <c r="R273" s="5">
        <v>69.569538338901225</v>
      </c>
      <c r="S273" s="5">
        <v>66.876873586761022</v>
      </c>
      <c r="T273" s="5">
        <v>70.62018663915886</v>
      </c>
      <c r="U273" s="5">
        <v>71.169421427042579</v>
      </c>
      <c r="V273" s="5">
        <v>68.356585576984457</v>
      </c>
      <c r="W273" s="5">
        <v>68.886298808094892</v>
      </c>
      <c r="X273" s="5">
        <v>70.937511785023858</v>
      </c>
      <c r="Y273" s="5">
        <v>67.756114643173817</v>
      </c>
      <c r="Z273" s="5">
        <v>68.72487424827186</v>
      </c>
      <c r="AA273" s="5">
        <v>69.382933188547938</v>
      </c>
      <c r="AB273" s="5">
        <v>68.151686450456154</v>
      </c>
      <c r="AC273" s="5">
        <f t="shared" si="206"/>
        <v>2.8887579190477766</v>
      </c>
      <c r="AD273" s="5">
        <f t="shared" si="207"/>
        <v>-2.9890560058315714</v>
      </c>
      <c r="AE273" s="5">
        <f t="shared" si="204"/>
        <v>5.877813924879348</v>
      </c>
      <c r="AF273" s="3">
        <f t="shared" si="190"/>
        <v>3.3214948278426704</v>
      </c>
      <c r="AG273" s="3">
        <f t="shared" si="191"/>
        <v>4.4242122692124752</v>
      </c>
      <c r="AH273" s="3">
        <f t="shared" si="192"/>
        <v>4.0158713329277305</v>
      </c>
      <c r="AI273" s="3">
        <f t="shared" si="193"/>
        <v>4.5839443834459814</v>
      </c>
      <c r="AJ273" s="3">
        <f t="shared" si="194"/>
        <v>2.263601062174402</v>
      </c>
      <c r="AK273" s="3">
        <f t="shared" si="195"/>
        <v>1.1301841649210758</v>
      </c>
      <c r="AL273" s="3">
        <f t="shared" si="196"/>
        <v>0.57318779781570584</v>
      </c>
      <c r="AM273" s="18">
        <f t="shared" si="197"/>
        <v>-8.6436499592269911</v>
      </c>
      <c r="AN273" s="3">
        <f t="shared" si="198"/>
        <v>11.965144787069661</v>
      </c>
      <c r="AO273" s="3">
        <f t="shared" si="199"/>
        <v>-0.18240429852032491</v>
      </c>
      <c r="AP273" s="3">
        <f t="shared" si="200"/>
        <v>1.8912796313057783</v>
      </c>
      <c r="AQ273" s="3">
        <f t="shared" si="201"/>
        <v>-0.54923478788371938</v>
      </c>
      <c r="AR273" s="3">
        <f t="shared" si="202"/>
        <v>-2.0512129769289658</v>
      </c>
      <c r="AS273" s="3">
        <f t="shared" si="203"/>
        <v>-0.65805894027607792</v>
      </c>
      <c r="AT273" s="18">
        <f t="shared" si="170"/>
        <v>11.965144787069661</v>
      </c>
      <c r="AU273" s="18">
        <f t="shared" si="171"/>
        <v>4.7871291285486421</v>
      </c>
      <c r="AV273" s="18">
        <f t="shared" si="172"/>
        <v>4.1982756314480554</v>
      </c>
      <c r="AW273" s="18">
        <f t="shared" si="173"/>
        <v>2.6926647521402032</v>
      </c>
      <c r="AX273" s="18">
        <f t="shared" si="174"/>
        <v>2.8128358500581214</v>
      </c>
      <c r="AY273" s="18">
        <f t="shared" si="175"/>
        <v>3.1813971418500415</v>
      </c>
      <c r="AZ273" s="18">
        <f t="shared" si="176"/>
        <v>1.2312467380917838</v>
      </c>
      <c r="BA273" t="str">
        <f t="shared" si="177"/>
        <v>BI-RUI-BR15LD</v>
      </c>
      <c r="BB273" t="str">
        <f t="shared" si="178"/>
        <v>BI-RUI-BR15LD</v>
      </c>
    </row>
    <row r="274" spans="1:54">
      <c r="A274" s="1">
        <v>584</v>
      </c>
      <c r="B274" t="s">
        <v>40</v>
      </c>
      <c r="C274" t="s">
        <v>71</v>
      </c>
      <c r="E274" s="3">
        <f t="shared" si="205"/>
        <v>71.238424831000756</v>
      </c>
      <c r="F274" s="3">
        <f t="shared" si="182"/>
        <v>70.772346660442111</v>
      </c>
      <c r="G274" s="3">
        <f t="shared" si="183"/>
        <v>65.80878609143096</v>
      </c>
      <c r="H274" s="5">
        <v>71.12950209398123</v>
      </c>
      <c r="I274" s="5">
        <v>71.041141308004342</v>
      </c>
      <c r="J274" s="5">
        <v>62.268268903271917</v>
      </c>
      <c r="K274" s="5">
        <v>71.056049768562843</v>
      </c>
      <c r="L274" s="5">
        <v>69.387913672498598</v>
      </c>
      <c r="M274" s="5">
        <v>66.402052870964056</v>
      </c>
      <c r="N274" s="5">
        <v>70.439711904385561</v>
      </c>
      <c r="O274" s="5">
        <v>70.12058871942196</v>
      </c>
      <c r="P274" s="5">
        <v>65.290645395349401</v>
      </c>
      <c r="Q274" s="5">
        <v>71.803885140621631</v>
      </c>
      <c r="R274" s="5">
        <v>70.241398060022178</v>
      </c>
      <c r="S274" s="5">
        <v>64.548194112412034</v>
      </c>
      <c r="T274" s="5">
        <v>71.812568857735101</v>
      </c>
      <c r="U274" s="5">
        <v>72.836060809404785</v>
      </c>
      <c r="V274" s="5">
        <v>65.563820616733338</v>
      </c>
      <c r="W274" s="5">
        <v>70.790313697972906</v>
      </c>
      <c r="X274" s="5">
        <v>71.654860790572656</v>
      </c>
      <c r="Y274" s="5">
        <v>68.357077064336053</v>
      </c>
      <c r="Z274" s="5">
        <v>71.456608064347535</v>
      </c>
      <c r="AA274" s="5">
        <v>68.765103467696804</v>
      </c>
      <c r="AB274" s="5">
        <v>65.946285390245876</v>
      </c>
      <c r="AC274" s="5">
        <f t="shared" si="206"/>
        <v>5.4296387395697963</v>
      </c>
      <c r="AD274" s="5">
        <f t="shared" si="207"/>
        <v>0.46607817055864587</v>
      </c>
      <c r="AE274" s="5">
        <f t="shared" si="204"/>
        <v>4.9635605690111504</v>
      </c>
      <c r="AF274" s="3">
        <f t="shared" si="190"/>
        <v>8.8612331907093136</v>
      </c>
      <c r="AG274" s="3">
        <f t="shared" si="191"/>
        <v>4.6539968975987875</v>
      </c>
      <c r="AH274" s="3">
        <f t="shared" si="192"/>
        <v>5.1490665090361603</v>
      </c>
      <c r="AI274" s="3">
        <f t="shared" si="193"/>
        <v>7.255691028209597</v>
      </c>
      <c r="AJ274" s="3">
        <f t="shared" si="194"/>
        <v>6.2487482410017634</v>
      </c>
      <c r="AK274" s="3">
        <f t="shared" si="195"/>
        <v>2.4332366336368523</v>
      </c>
      <c r="AL274" s="3">
        <f t="shared" si="196"/>
        <v>5.5103226741016584</v>
      </c>
      <c r="AM274" s="18">
        <f t="shared" si="197"/>
        <v>8.8360785976888678E-2</v>
      </c>
      <c r="AN274" s="3">
        <f t="shared" si="198"/>
        <v>8.7728724047324249</v>
      </c>
      <c r="AO274" s="3">
        <f t="shared" si="199"/>
        <v>0.31912318496360115</v>
      </c>
      <c r="AP274" s="3">
        <f t="shared" si="200"/>
        <v>1.5624870805994533</v>
      </c>
      <c r="AQ274" s="3">
        <f t="shared" si="201"/>
        <v>-1.0234919516696834</v>
      </c>
      <c r="AR274" s="3">
        <f t="shared" si="202"/>
        <v>-0.86454709259975004</v>
      </c>
      <c r="AS274" s="3">
        <f t="shared" si="203"/>
        <v>2.6915045966507307</v>
      </c>
      <c r="AT274" s="18">
        <f t="shared" si="170"/>
        <v>8.7728724047324249</v>
      </c>
      <c r="AU274" s="18">
        <f t="shared" si="171"/>
        <v>2.9858608015345425</v>
      </c>
      <c r="AV274" s="18">
        <f t="shared" si="172"/>
        <v>4.8299433240725591</v>
      </c>
      <c r="AW274" s="18">
        <f t="shared" si="173"/>
        <v>5.6932039476101437</v>
      </c>
      <c r="AX274" s="18">
        <f t="shared" si="174"/>
        <v>7.2722401926714468</v>
      </c>
      <c r="AY274" s="18">
        <f t="shared" si="175"/>
        <v>3.2977837262366023</v>
      </c>
      <c r="AZ274" s="18">
        <f t="shared" si="176"/>
        <v>2.8188180774509277</v>
      </c>
      <c r="BA274" t="str">
        <f t="shared" si="177"/>
        <v/>
      </c>
      <c r="BB274" t="str">
        <f t="shared" si="178"/>
        <v>BI-RUI-BR15LD</v>
      </c>
    </row>
    <row r="275" spans="1:54" s="12" customFormat="1" ht="15.75" thickBot="1">
      <c r="A275" s="1">
        <v>146</v>
      </c>
      <c r="B275" s="12" t="s">
        <v>41</v>
      </c>
      <c r="C275" s="12" t="s">
        <v>71</v>
      </c>
      <c r="D275"/>
      <c r="E275" s="3">
        <f t="shared" si="205"/>
        <v>73.355670352546866</v>
      </c>
      <c r="F275" s="3">
        <f t="shared" si="182"/>
        <v>73.009694532964019</v>
      </c>
      <c r="G275" s="3">
        <f t="shared" si="183"/>
        <v>68.361360417031676</v>
      </c>
      <c r="H275" s="5">
        <v>73.829700084198763</v>
      </c>
      <c r="I275" s="5">
        <v>72.451005118936848</v>
      </c>
      <c r="J275" s="5">
        <v>63.038977762566738</v>
      </c>
      <c r="K275" s="5">
        <v>74.781031755194519</v>
      </c>
      <c r="L275" s="5">
        <v>73.146600540068619</v>
      </c>
      <c r="M275" s="5">
        <v>65.752391321205181</v>
      </c>
      <c r="N275" s="5">
        <v>73.036697441257786</v>
      </c>
      <c r="O275" s="5">
        <v>72.203733929983201</v>
      </c>
      <c r="P275" s="5">
        <v>65.964749705694061</v>
      </c>
      <c r="Q275" s="5">
        <v>74.29264500144771</v>
      </c>
      <c r="R275" s="5">
        <v>72.603655980076127</v>
      </c>
      <c r="S275" s="5">
        <v>65.652947930173454</v>
      </c>
      <c r="T275" s="5">
        <v>73.46912584602012</v>
      </c>
      <c r="U275" s="5">
        <v>74.539513213882259</v>
      </c>
      <c r="V275" s="5">
        <v>70.859237701408318</v>
      </c>
      <c r="W275" s="5">
        <v>73.042309688972892</v>
      </c>
      <c r="X275" s="5">
        <v>74.253117610031651</v>
      </c>
      <c r="Y275" s="5">
        <v>70.312002076561114</v>
      </c>
      <c r="Z275" s="5">
        <v>69.030315690549088</v>
      </c>
      <c r="AA275" s="5">
        <v>70.744243961780043</v>
      </c>
      <c r="AB275" s="5">
        <v>70.670226829458343</v>
      </c>
      <c r="AC275" s="5">
        <f>E275-G275</f>
        <v>4.9943099355151901</v>
      </c>
      <c r="AD275" s="5">
        <f>E275-F275</f>
        <v>0.34597581958284707</v>
      </c>
      <c r="AE275" s="5">
        <f t="shared" si="204"/>
        <v>4.648334115932343</v>
      </c>
      <c r="AF275" s="3">
        <f t="shared" si="190"/>
        <v>10.790722321632025</v>
      </c>
      <c r="AG275" s="3">
        <f t="shared" si="191"/>
        <v>9.028640433989338</v>
      </c>
      <c r="AH275" s="3">
        <f t="shared" si="192"/>
        <v>7.0719477355637252</v>
      </c>
      <c r="AI275" s="3">
        <f t="shared" si="193"/>
        <v>8.6396970712742558</v>
      </c>
      <c r="AJ275" s="3">
        <f t="shared" si="194"/>
        <v>2.6098881446118014</v>
      </c>
      <c r="AK275" s="3">
        <f t="shared" si="195"/>
        <v>2.730307612411778</v>
      </c>
      <c r="AL275" s="3">
        <f t="shared" si="196"/>
        <v>-1.6399111389092553</v>
      </c>
      <c r="AM275" s="18">
        <f t="shared" si="197"/>
        <v>1.3786949652619143</v>
      </c>
      <c r="AN275" s="3">
        <f t="shared" si="198"/>
        <v>9.4120273563701105</v>
      </c>
      <c r="AO275" s="3">
        <f t="shared" si="199"/>
        <v>0.83296351127458479</v>
      </c>
      <c r="AP275" s="3">
        <f t="shared" si="200"/>
        <v>1.688989021371583</v>
      </c>
      <c r="AQ275" s="3">
        <f t="shared" si="201"/>
        <v>-1.0703873678621392</v>
      </c>
      <c r="AR275" s="3">
        <f t="shared" si="202"/>
        <v>-1.210807921058759</v>
      </c>
      <c r="AS275" s="3">
        <f t="shared" si="203"/>
        <v>-1.7139282712309551</v>
      </c>
      <c r="AT275" s="18">
        <f t="shared" si="170"/>
        <v>9.4120273563701105</v>
      </c>
      <c r="AU275" s="18">
        <f t="shared" si="171"/>
        <v>7.3942092188634376</v>
      </c>
      <c r="AV275" s="18">
        <f t="shared" si="172"/>
        <v>6.2389842242891405</v>
      </c>
      <c r="AW275" s="18">
        <f t="shared" si="173"/>
        <v>6.9507080499026728</v>
      </c>
      <c r="AX275" s="18">
        <f t="shared" si="174"/>
        <v>3.6802755124739406</v>
      </c>
      <c r="AY275" s="18">
        <f t="shared" si="175"/>
        <v>3.941115533470537</v>
      </c>
      <c r="AZ275" s="18">
        <f t="shared" si="176"/>
        <v>7.4017132321699819E-2</v>
      </c>
      <c r="BA275" t="str">
        <f t="shared" si="177"/>
        <v>BI-RUI-BR15LD</v>
      </c>
      <c r="BB275" t="str">
        <f t="shared" si="178"/>
        <v>BI-RUI-BR15LD</v>
      </c>
    </row>
    <row r="276" spans="1:54" ht="15.75" thickBot="1">
      <c r="A276" s="21"/>
      <c r="B276" s="22" t="s">
        <v>137</v>
      </c>
      <c r="C276" s="23" t="str">
        <f>C264</f>
        <v>BI-RUI-BR15LD</v>
      </c>
      <c r="D276" s="23" t="str">
        <f>D264</f>
        <v>Ald Urquijo con Dc.Areilza</v>
      </c>
      <c r="E276" s="34" cm="1">
        <f t="array" ref="E276">10*LOG(AVERAGE(10^(E264:E275/10)))</f>
        <v>72.227993526188598</v>
      </c>
      <c r="F276" s="35" cm="1">
        <f t="array" ref="F276">10*LOG(AVERAGE(10^(F264:F275/10)))</f>
        <v>72.331415165647584</v>
      </c>
      <c r="G276" s="36" cm="1">
        <f t="array" ref="G276">10*LOG(AVERAGE(10^(G264:G275/10)))</f>
        <v>67.463223654321595</v>
      </c>
      <c r="H276" s="34" cm="1">
        <f t="array" ref="H276">10*LOG(AVERAGE(10^(H264:H275/10)))</f>
        <v>72.386322979544161</v>
      </c>
      <c r="I276" s="35" cm="1">
        <f t="array" ref="I276">10*LOG(AVERAGE(10^(I264:I275/10)))</f>
        <v>72.645090065441536</v>
      </c>
      <c r="J276" s="36" cm="1">
        <f t="array" ref="J276">10*LOG(AVERAGE(10^(J264:J275/10)))</f>
        <v>65.37745247172667</v>
      </c>
      <c r="K276" s="34" cm="1">
        <f t="array" ref="K276">10*LOG(AVERAGE(10^(K264:K275/10)))</f>
        <v>72.576943052111488</v>
      </c>
      <c r="L276" s="35" cm="1">
        <f t="array" ref="L276">10*LOG(AVERAGE(10^(L264:L275/10)))</f>
        <v>72.080981480602134</v>
      </c>
      <c r="M276" s="36" cm="1">
        <f t="array" ref="M276">10*LOG(AVERAGE(10^(M264:M275/10)))</f>
        <v>64.708444612134997</v>
      </c>
      <c r="N276" s="34" cm="1">
        <f t="array" ref="N276">10*LOG(AVERAGE(10^(N264:N275/10)))</f>
        <v>72.59982327116937</v>
      </c>
      <c r="O276" s="35" cm="1">
        <f t="array" ref="O276">10*LOG(AVERAGE(10^(O264:O275/10)))</f>
        <v>72.000774341347338</v>
      </c>
      <c r="P276" s="36" cm="1">
        <f t="array" ref="P276">10*LOG(AVERAGE(10^(P264:P275/10)))</f>
        <v>67.240491424083444</v>
      </c>
      <c r="Q276" s="34" cm="1">
        <f t="array" ref="Q276">10*LOG(AVERAGE(10^(Q264:Q275/10)))</f>
        <v>73.091951883641443</v>
      </c>
      <c r="R276" s="35" cm="1">
        <f t="array" ref="R276">10*LOG(AVERAGE(10^(R264:R275/10)))</f>
        <v>72.253268296014966</v>
      </c>
      <c r="S276" s="36" cm="1">
        <f t="array" ref="S276">10*LOG(AVERAGE(10^(S264:S275/10)))</f>
        <v>66.455061320193408</v>
      </c>
      <c r="T276" s="34" cm="1">
        <f t="array" ref="T276">10*LOG(AVERAGE(10^(T264:T275/10)))</f>
        <v>72.820841076278228</v>
      </c>
      <c r="U276" s="35" cm="1">
        <f t="array" ref="U276">10*LOG(AVERAGE(10^(U264:U275/10)))</f>
        <v>73.330075630358039</v>
      </c>
      <c r="V276" s="36" cm="1">
        <f t="array" ref="V276">10*LOG(AVERAGE(10^(V264:V275/10)))</f>
        <v>68.2663014072468</v>
      </c>
      <c r="W276" s="34" cm="1">
        <f t="array" ref="W276">10*LOG(AVERAGE(10^(W264:W275/10)))</f>
        <v>71.320495465701072</v>
      </c>
      <c r="X276" s="35" cm="1">
        <f t="array" ref="X276">10*LOG(AVERAGE(10^(X264:X275/10)))</f>
        <v>73.133131761504217</v>
      </c>
      <c r="Y276" s="36" cm="1">
        <f t="array" ref="Y276">10*LOG(AVERAGE(10^(Y264:Y275/10)))</f>
        <v>68.738687339473586</v>
      </c>
      <c r="Z276" s="34" cm="1">
        <f t="array" ref="Z276">10*LOG(AVERAGE(10^(Z264:Z275/10)))</f>
        <v>70.095671423680315</v>
      </c>
      <c r="AA276" s="35" cm="1">
        <f t="array" ref="AA276">10*LOG(AVERAGE(10^(AA264:AA275/10)))</f>
        <v>70.191812244650805</v>
      </c>
      <c r="AB276" s="36" cm="1">
        <f t="array" ref="AB276">10*LOG(AVERAGE(10^(AB264:AB275/10)))</f>
        <v>69.404917389374248</v>
      </c>
      <c r="AC276" s="29">
        <f>E276-G276</f>
        <v>4.7647698718670028</v>
      </c>
      <c r="AD276" s="24">
        <f>E276-F276</f>
        <v>-0.10342163945898619</v>
      </c>
      <c r="AE276" s="24">
        <f t="shared" si="204"/>
        <v>4.868191511325989</v>
      </c>
      <c r="AF276" s="30">
        <f t="shared" si="190"/>
        <v>7.0088705078174911</v>
      </c>
      <c r="AG276" s="25">
        <f t="shared" si="191"/>
        <v>7.8684984399764915</v>
      </c>
      <c r="AH276" s="25">
        <f t="shared" si="192"/>
        <v>5.3593318470859259</v>
      </c>
      <c r="AI276" s="25">
        <f t="shared" si="193"/>
        <v>6.6368905634480342</v>
      </c>
      <c r="AJ276" s="25">
        <f t="shared" si="194"/>
        <v>4.5545396690314277</v>
      </c>
      <c r="AK276" s="25">
        <f t="shared" si="195"/>
        <v>2.5818081262274859</v>
      </c>
      <c r="AL276" s="31">
        <f t="shared" si="196"/>
        <v>0.69075403430606741</v>
      </c>
      <c r="AM276" s="32">
        <f t="shared" si="197"/>
        <v>-0.25876708589737518</v>
      </c>
      <c r="AN276" s="27">
        <f t="shared" si="198"/>
        <v>7.2676375937148663</v>
      </c>
      <c r="AO276" s="27">
        <f t="shared" si="199"/>
        <v>0.59904892982203251</v>
      </c>
      <c r="AP276" s="27">
        <f t="shared" si="200"/>
        <v>0.83868358762647688</v>
      </c>
      <c r="AQ276" s="27">
        <f t="shared" si="201"/>
        <v>-0.50923455407981066</v>
      </c>
      <c r="AR276" s="27">
        <f t="shared" si="202"/>
        <v>-1.812636295803145</v>
      </c>
      <c r="AS276" s="33">
        <f t="shared" si="203"/>
        <v>-9.6140820970489926E-2</v>
      </c>
      <c r="AT276" s="27">
        <f t="shared" si="170"/>
        <v>7.2676375937148663</v>
      </c>
      <c r="AU276" s="26">
        <f t="shared" si="171"/>
        <v>7.3725368684671366</v>
      </c>
      <c r="AV276" s="26">
        <f t="shared" si="172"/>
        <v>4.7602829172638934</v>
      </c>
      <c r="AW276" s="26">
        <f t="shared" si="173"/>
        <v>5.7982069758215573</v>
      </c>
      <c r="AX276" s="26">
        <f t="shared" si="174"/>
        <v>5.0637742231112384</v>
      </c>
      <c r="AY276" s="26">
        <f t="shared" si="175"/>
        <v>4.3944444220306309</v>
      </c>
      <c r="AZ276" s="28">
        <f t="shared" si="176"/>
        <v>0.78689485527655734</v>
      </c>
    </row>
    <row r="277" spans="1:54">
      <c r="A277" s="2">
        <v>208</v>
      </c>
      <c r="B277" t="s">
        <v>27</v>
      </c>
      <c r="C277" t="s">
        <v>73</v>
      </c>
      <c r="D277" t="s">
        <v>74</v>
      </c>
      <c r="E277" s="3">
        <f>10*LOG((1/7)*(10^(H277/10)+10^(K277/10)+10^(N277/10)+10^(Q277/10)+10^(T277/10)+10^(W277/10)+10^(Z277/10)))</f>
        <v>64.27184184563373</v>
      </c>
      <c r="F277" s="3">
        <f t="shared" si="182"/>
        <v>61.885580172492496</v>
      </c>
      <c r="G277" s="3">
        <f t="shared" si="183"/>
        <v>56.878217376770039</v>
      </c>
      <c r="H277" s="5">
        <v>66.143281088486361</v>
      </c>
      <c r="I277" s="5">
        <v>60.926930753293462</v>
      </c>
      <c r="J277" s="5">
        <v>56.989694272049647</v>
      </c>
      <c r="K277" s="5">
        <v>66.285436366158365</v>
      </c>
      <c r="L277" s="5">
        <v>61.797464799816467</v>
      </c>
      <c r="M277" s="5">
        <v>56.671251746109988</v>
      </c>
      <c r="N277" s="5">
        <v>64.44244681002381</v>
      </c>
      <c r="O277" s="5">
        <v>62.459183492409821</v>
      </c>
      <c r="P277" s="5">
        <v>56.651870876409028</v>
      </c>
      <c r="Q277" s="5">
        <v>64.67146956238463</v>
      </c>
      <c r="R277" s="5">
        <v>61.89646484522217</v>
      </c>
      <c r="S277" s="5">
        <v>55.655682246026942</v>
      </c>
      <c r="T277" s="5">
        <v>63.862016419224148</v>
      </c>
      <c r="U277" s="5">
        <v>63.098544200757097</v>
      </c>
      <c r="V277" s="5">
        <v>56.562250387805022</v>
      </c>
      <c r="W277" s="5">
        <v>60.975890205947692</v>
      </c>
      <c r="X277" s="5">
        <v>62.405003221405487</v>
      </c>
      <c r="Y277" s="5">
        <v>56.971154593268949</v>
      </c>
      <c r="Z277" s="5">
        <v>59.797343887870937</v>
      </c>
      <c r="AA277" s="5">
        <v>59.845813992822087</v>
      </c>
      <c r="AB277" s="5">
        <v>58.23020951635894</v>
      </c>
      <c r="AC277" s="5">
        <f>E277-G277</f>
        <v>7.3936244688636918</v>
      </c>
      <c r="AD277" s="5">
        <f>E277-F277</f>
        <v>2.3862616731412345</v>
      </c>
      <c r="AE277" s="5">
        <f t="shared" si="204"/>
        <v>5.0073627957224573</v>
      </c>
      <c r="AF277" s="3">
        <f t="shared" si="190"/>
        <v>9.1535868164367145</v>
      </c>
      <c r="AG277" s="3">
        <f t="shared" si="191"/>
        <v>9.6141846200483769</v>
      </c>
      <c r="AH277" s="3">
        <f t="shared" si="192"/>
        <v>7.7905759336147824</v>
      </c>
      <c r="AI277" s="3">
        <f t="shared" si="193"/>
        <v>9.015787316357688</v>
      </c>
      <c r="AJ277" s="3">
        <f t="shared" si="194"/>
        <v>7.2997660314191251</v>
      </c>
      <c r="AK277" s="3">
        <f t="shared" si="195"/>
        <v>4.0047356126787435</v>
      </c>
      <c r="AL277" s="3">
        <f t="shared" si="196"/>
        <v>1.5671343715119974</v>
      </c>
      <c r="AM277" s="18">
        <f t="shared" si="197"/>
        <v>5.2163503351928995</v>
      </c>
      <c r="AN277" s="3">
        <f t="shared" si="198"/>
        <v>3.937236481243815</v>
      </c>
      <c r="AO277" s="3">
        <f t="shared" si="199"/>
        <v>1.9832633176139893</v>
      </c>
      <c r="AP277" s="3">
        <f t="shared" si="200"/>
        <v>2.7750047171624601</v>
      </c>
      <c r="AQ277" s="3">
        <f t="shared" si="201"/>
        <v>0.76347221846705082</v>
      </c>
      <c r="AR277" s="3">
        <f t="shared" si="202"/>
        <v>-1.4291130154577942</v>
      </c>
      <c r="AS277" s="3">
        <f t="shared" si="203"/>
        <v>-4.8470104951150006E-2</v>
      </c>
      <c r="AT277" s="18">
        <f t="shared" si="170"/>
        <v>3.937236481243815</v>
      </c>
      <c r="AU277" s="18">
        <f t="shared" si="171"/>
        <v>5.1262130537064792</v>
      </c>
      <c r="AV277" s="18">
        <f t="shared" si="172"/>
        <v>5.8073126160007931</v>
      </c>
      <c r="AW277" s="18">
        <f t="shared" si="173"/>
        <v>6.2407825991952279</v>
      </c>
      <c r="AX277" s="18">
        <f t="shared" si="174"/>
        <v>6.5362938129520742</v>
      </c>
      <c r="AY277" s="18">
        <f t="shared" si="175"/>
        <v>5.4338486281365377</v>
      </c>
      <c r="AZ277" s="18">
        <f t="shared" si="176"/>
        <v>1.6156044764631474</v>
      </c>
      <c r="BA277" t="str">
        <f t="shared" si="177"/>
        <v>BI-RUI-BR1LD</v>
      </c>
      <c r="BB277" t="b">
        <f t="shared" si="178"/>
        <v>0</v>
      </c>
    </row>
    <row r="278" spans="1:54">
      <c r="A278" s="1">
        <v>271</v>
      </c>
      <c r="B278" t="s">
        <v>30</v>
      </c>
      <c r="C278" t="s">
        <v>73</v>
      </c>
      <c r="E278" s="3">
        <f t="shared" ref="E278:E288" si="208">10*LOG((1/7)*(10^(H278/10)+10^(K278/10)+10^(N278/10)+10^(Q278/10)+10^(T278/10)+10^(W278/10)+10^(Z278/10)))</f>
        <v>64.875849958912696</v>
      </c>
      <c r="F278" s="3">
        <f t="shared" si="182"/>
        <v>65.906727523683472</v>
      </c>
      <c r="G278" s="3">
        <f t="shared" si="183"/>
        <v>56.813756876391921</v>
      </c>
      <c r="H278" s="5">
        <v>64.682660273874447</v>
      </c>
      <c r="I278" s="5">
        <v>64.726201123066886</v>
      </c>
      <c r="J278" s="5">
        <v>55.840740815505832</v>
      </c>
      <c r="K278" s="5">
        <v>64.068132266681971</v>
      </c>
      <c r="L278" s="5">
        <v>62.6113401056028</v>
      </c>
      <c r="M278" s="5">
        <v>54.766570516928191</v>
      </c>
      <c r="N278" s="5">
        <v>65.794908783645838</v>
      </c>
      <c r="O278" s="5">
        <v>60.684598185981493</v>
      </c>
      <c r="P278" s="5">
        <v>55.745974312937463</v>
      </c>
      <c r="Q278" s="5">
        <v>65.346355130949917</v>
      </c>
      <c r="R278" s="5">
        <v>62.753181842997932</v>
      </c>
      <c r="S278" s="5">
        <v>57.042929888324153</v>
      </c>
      <c r="T278" s="5">
        <v>64.2016040744968</v>
      </c>
      <c r="U278" s="5">
        <v>66.096551733729001</v>
      </c>
      <c r="V278" s="5">
        <v>56.497435869930563</v>
      </c>
      <c r="W278" s="5">
        <v>65.502534459817724</v>
      </c>
      <c r="X278" s="5">
        <v>70.929543333027354</v>
      </c>
      <c r="Y278" s="5">
        <v>57.541109744850957</v>
      </c>
      <c r="Z278" s="5">
        <v>64.178653087288282</v>
      </c>
      <c r="AA278" s="5">
        <v>64.725885178329477</v>
      </c>
      <c r="AB278" s="5">
        <v>58.931086367869419</v>
      </c>
      <c r="AC278" s="5">
        <f t="shared" ref="AC278:AC287" si="209">E278-G278</f>
        <v>8.0620930825207751</v>
      </c>
      <c r="AD278" s="5">
        <f t="shared" ref="AD278:AD287" si="210">E278-F278</f>
        <v>-1.0308775647707762</v>
      </c>
      <c r="AE278" s="5">
        <f t="shared" si="204"/>
        <v>9.0929706472915512</v>
      </c>
      <c r="AF278" s="3">
        <f t="shared" si="190"/>
        <v>8.8419194583686149</v>
      </c>
      <c r="AG278" s="3">
        <f t="shared" si="191"/>
        <v>9.3015617497537804</v>
      </c>
      <c r="AH278" s="3">
        <f t="shared" si="192"/>
        <v>10.048934470708375</v>
      </c>
      <c r="AI278" s="3">
        <f t="shared" si="193"/>
        <v>8.3034252426257638</v>
      </c>
      <c r="AJ278" s="3">
        <f t="shared" si="194"/>
        <v>7.704168204566237</v>
      </c>
      <c r="AK278" s="3">
        <f t="shared" si="195"/>
        <v>7.9614247149667676</v>
      </c>
      <c r="AL278" s="3">
        <f t="shared" si="196"/>
        <v>5.2475667194188631</v>
      </c>
      <c r="AM278" s="18">
        <f t="shared" si="197"/>
        <v>-4.3540849192439168E-2</v>
      </c>
      <c r="AN278" s="3">
        <f t="shared" si="198"/>
        <v>8.8854603075610541</v>
      </c>
      <c r="AO278" s="3">
        <f t="shared" si="199"/>
        <v>5.1103105976643448</v>
      </c>
      <c r="AP278" s="3">
        <f t="shared" si="200"/>
        <v>2.5931732879519842</v>
      </c>
      <c r="AQ278" s="3">
        <f t="shared" si="201"/>
        <v>-1.8949476592322014</v>
      </c>
      <c r="AR278" s="3">
        <f t="shared" si="202"/>
        <v>-5.4270088732096298</v>
      </c>
      <c r="AS278" s="3">
        <f t="shared" si="203"/>
        <v>-0.54723209104119519</v>
      </c>
      <c r="AT278" s="18">
        <f t="shared" si="170"/>
        <v>8.8854603075610541</v>
      </c>
      <c r="AU278" s="18">
        <f t="shared" si="171"/>
        <v>7.8447695886746089</v>
      </c>
      <c r="AV278" s="18">
        <f t="shared" si="172"/>
        <v>4.9386238730440297</v>
      </c>
      <c r="AW278" s="18">
        <f t="shared" si="173"/>
        <v>5.7102519546737796</v>
      </c>
      <c r="AX278" s="18">
        <f t="shared" si="174"/>
        <v>9.5991158637984384</v>
      </c>
      <c r="AY278" s="18">
        <f t="shared" si="175"/>
        <v>13.388433588176397</v>
      </c>
      <c r="AZ278" s="18">
        <f t="shared" si="176"/>
        <v>5.7947988104600583</v>
      </c>
      <c r="BA278" t="str">
        <f t="shared" si="177"/>
        <v/>
      </c>
      <c r="BB278" t="b">
        <f t="shared" si="178"/>
        <v>0</v>
      </c>
    </row>
    <row r="279" spans="1:54">
      <c r="A279" s="1">
        <v>459</v>
      </c>
      <c r="B279" t="s">
        <v>32</v>
      </c>
      <c r="C279" t="s">
        <v>73</v>
      </c>
      <c r="E279" s="3">
        <f t="shared" si="208"/>
        <v>63.359957834590553</v>
      </c>
      <c r="F279" s="3">
        <f t="shared" si="182"/>
        <v>60.919498815406868</v>
      </c>
      <c r="G279" s="3">
        <f t="shared" si="183"/>
        <v>56.099298730798282</v>
      </c>
      <c r="H279" s="5">
        <v>63.64982052006436</v>
      </c>
      <c r="I279" s="5">
        <v>59.484247515930967</v>
      </c>
      <c r="J279" s="5">
        <v>55.853981644814823</v>
      </c>
      <c r="K279" s="5">
        <v>62.27687135053322</v>
      </c>
      <c r="L279" s="5">
        <v>59.803003703839657</v>
      </c>
      <c r="M279" s="5">
        <v>55.143491756312102</v>
      </c>
      <c r="N279" s="5">
        <v>65.060496094091619</v>
      </c>
      <c r="O279" s="5">
        <v>61.098449126184889</v>
      </c>
      <c r="P279" s="5">
        <v>55.478529331428867</v>
      </c>
      <c r="Q279" s="5">
        <v>63.251308555645437</v>
      </c>
      <c r="R279" s="5">
        <v>60.826028212746351</v>
      </c>
      <c r="S279" s="5">
        <v>55.552568848500037</v>
      </c>
      <c r="T279" s="5">
        <v>65.054630995770921</v>
      </c>
      <c r="U279" s="5">
        <v>62.808195617528497</v>
      </c>
      <c r="V279" s="5">
        <v>56.614138652075603</v>
      </c>
      <c r="W279" s="5">
        <v>60.449497770052282</v>
      </c>
      <c r="X279" s="5">
        <v>61.686990842931444</v>
      </c>
      <c r="Y279" s="5">
        <v>56.541517844228537</v>
      </c>
      <c r="Z279" s="5">
        <v>61.86148797348374</v>
      </c>
      <c r="AA279" s="5">
        <v>59.665785499719107</v>
      </c>
      <c r="AB279" s="5">
        <v>57.140409095076301</v>
      </c>
      <c r="AC279" s="5">
        <f t="shared" si="209"/>
        <v>7.2606591037922712</v>
      </c>
      <c r="AD279" s="5">
        <f t="shared" si="210"/>
        <v>2.4404590191836846</v>
      </c>
      <c r="AE279" s="5">
        <f t="shared" si="204"/>
        <v>4.8202000846085866</v>
      </c>
      <c r="AF279" s="3">
        <f t="shared" si="190"/>
        <v>7.7958388752495367</v>
      </c>
      <c r="AG279" s="3">
        <f t="shared" si="191"/>
        <v>7.1333795942211182</v>
      </c>
      <c r="AH279" s="3">
        <f t="shared" si="192"/>
        <v>9.581966762662752</v>
      </c>
      <c r="AI279" s="3">
        <f t="shared" si="193"/>
        <v>7.6987397071453998</v>
      </c>
      <c r="AJ279" s="3">
        <f t="shared" si="194"/>
        <v>8.4404923436953183</v>
      </c>
      <c r="AK279" s="3">
        <f t="shared" si="195"/>
        <v>3.9079799258237458</v>
      </c>
      <c r="AL279" s="3">
        <f t="shared" si="196"/>
        <v>4.7210788784074396</v>
      </c>
      <c r="AM279" s="18">
        <f t="shared" si="197"/>
        <v>4.1655730041333925</v>
      </c>
      <c r="AN279" s="3">
        <f t="shared" si="198"/>
        <v>3.6302658711161442</v>
      </c>
      <c r="AO279" s="3">
        <f t="shared" si="199"/>
        <v>3.9620469679067298</v>
      </c>
      <c r="AP279" s="3">
        <f t="shared" si="200"/>
        <v>2.4252803428990859</v>
      </c>
      <c r="AQ279" s="3">
        <f t="shared" si="201"/>
        <v>2.246435378242424</v>
      </c>
      <c r="AR279" s="3">
        <f t="shared" si="202"/>
        <v>-1.2374930728791611</v>
      </c>
      <c r="AS279" s="3">
        <f t="shared" si="203"/>
        <v>2.1957024737646336</v>
      </c>
      <c r="AT279" s="18">
        <f t="shared" si="170"/>
        <v>3.6302658711161442</v>
      </c>
      <c r="AU279" s="18">
        <f t="shared" si="171"/>
        <v>4.6595119475275553</v>
      </c>
      <c r="AV279" s="18">
        <f t="shared" si="172"/>
        <v>5.6199197947560222</v>
      </c>
      <c r="AW279" s="18">
        <f t="shared" si="173"/>
        <v>5.2734593642463139</v>
      </c>
      <c r="AX279" s="18">
        <f t="shared" si="174"/>
        <v>6.1940569654528943</v>
      </c>
      <c r="AY279" s="18">
        <f t="shared" si="175"/>
        <v>5.1454729987029069</v>
      </c>
      <c r="AZ279" s="18">
        <f t="shared" si="176"/>
        <v>2.525376404642806</v>
      </c>
      <c r="BA279" t="str">
        <f t="shared" si="177"/>
        <v/>
      </c>
      <c r="BB279" t="b">
        <f t="shared" si="178"/>
        <v>0</v>
      </c>
    </row>
    <row r="280" spans="1:54">
      <c r="A280" s="1">
        <v>21</v>
      </c>
      <c r="B280" t="s">
        <v>33</v>
      </c>
      <c r="C280" t="s">
        <v>73</v>
      </c>
      <c r="E280" s="3">
        <f t="shared" si="208"/>
        <v>63.0549509912153</v>
      </c>
      <c r="F280" s="3">
        <f t="shared" si="182"/>
        <v>64.516932488282933</v>
      </c>
      <c r="G280" s="3">
        <f t="shared" si="183"/>
        <v>56.78444743031902</v>
      </c>
      <c r="H280" s="5">
        <v>62.704252218721493</v>
      </c>
      <c r="I280" s="5">
        <v>60.860731766490233</v>
      </c>
      <c r="J280" s="5">
        <v>56.851497304460928</v>
      </c>
      <c r="K280" s="5">
        <v>63.377921785445658</v>
      </c>
      <c r="L280" s="5">
        <v>62.959022650818319</v>
      </c>
      <c r="M280" s="5">
        <v>55.618636033267236</v>
      </c>
      <c r="N280" s="5">
        <v>63.406082239130093</v>
      </c>
      <c r="O280" s="5">
        <v>60.930688438239528</v>
      </c>
      <c r="P280" s="5">
        <v>56.742683174704929</v>
      </c>
      <c r="Q280" s="5">
        <v>62.88754822428232</v>
      </c>
      <c r="R280" s="5">
        <v>63.33382335892756</v>
      </c>
      <c r="S280" s="5">
        <v>56.88246069144234</v>
      </c>
      <c r="T280" s="5">
        <v>63.978107039813551</v>
      </c>
      <c r="U280" s="5">
        <v>61.866460044761702</v>
      </c>
      <c r="V280" s="5">
        <v>57.556349238877218</v>
      </c>
      <c r="W280" s="5">
        <v>62.811986002734642</v>
      </c>
      <c r="X280" s="5">
        <v>69.921273584439234</v>
      </c>
      <c r="Y280" s="5">
        <v>56.175049505980397</v>
      </c>
      <c r="Z280" s="5">
        <v>61.928541396279108</v>
      </c>
      <c r="AA280" s="5">
        <v>62.693025159085558</v>
      </c>
      <c r="AB280" s="5">
        <v>57.364993692511952</v>
      </c>
      <c r="AC280" s="5">
        <f t="shared" si="209"/>
        <v>6.2705035608962802</v>
      </c>
      <c r="AD280" s="5">
        <f t="shared" si="210"/>
        <v>-1.461981497067633</v>
      </c>
      <c r="AE280" s="5">
        <f t="shared" si="204"/>
        <v>7.7324850579639133</v>
      </c>
      <c r="AF280" s="3">
        <f t="shared" si="190"/>
        <v>5.852754914260565</v>
      </c>
      <c r="AG280" s="3">
        <f t="shared" si="191"/>
        <v>7.7592857521784211</v>
      </c>
      <c r="AH280" s="3">
        <f t="shared" si="192"/>
        <v>6.6633990644251639</v>
      </c>
      <c r="AI280" s="3">
        <f t="shared" si="193"/>
        <v>6.0050875328399798</v>
      </c>
      <c r="AJ280" s="3">
        <f t="shared" si="194"/>
        <v>6.4217578009363336</v>
      </c>
      <c r="AK280" s="3">
        <f t="shared" si="195"/>
        <v>6.6369364967542452</v>
      </c>
      <c r="AL280" s="3">
        <f t="shared" si="196"/>
        <v>4.5635477037671563</v>
      </c>
      <c r="AM280" s="18">
        <f t="shared" si="197"/>
        <v>1.8435204522312603</v>
      </c>
      <c r="AN280" s="3">
        <f t="shared" si="198"/>
        <v>4.0092344620293048</v>
      </c>
      <c r="AO280" s="3">
        <f t="shared" si="199"/>
        <v>2.4753938008905649</v>
      </c>
      <c r="AP280" s="3">
        <f t="shared" si="200"/>
        <v>-0.44627513464524071</v>
      </c>
      <c r="AQ280" s="3">
        <f t="shared" si="201"/>
        <v>2.1116469950518493</v>
      </c>
      <c r="AR280" s="3">
        <f t="shared" si="202"/>
        <v>-7.1092875817045922</v>
      </c>
      <c r="AS280" s="3">
        <f t="shared" si="203"/>
        <v>-0.76448376280644936</v>
      </c>
      <c r="AT280" s="18">
        <f t="shared" si="170"/>
        <v>4.0092344620293048</v>
      </c>
      <c r="AU280" s="18">
        <f t="shared" si="171"/>
        <v>7.3403866175510828</v>
      </c>
      <c r="AV280" s="18">
        <f t="shared" si="172"/>
        <v>4.188005263534599</v>
      </c>
      <c r="AW280" s="18">
        <f t="shared" si="173"/>
        <v>6.4513626674852205</v>
      </c>
      <c r="AX280" s="18">
        <f t="shared" si="174"/>
        <v>4.3101108058844844</v>
      </c>
      <c r="AY280" s="18">
        <f t="shared" si="175"/>
        <v>13.746224078458837</v>
      </c>
      <c r="AZ280" s="18">
        <f t="shared" si="176"/>
        <v>5.3280314665736057</v>
      </c>
      <c r="BA280" t="str">
        <f t="shared" si="177"/>
        <v/>
      </c>
      <c r="BB280" t="b">
        <f t="shared" si="178"/>
        <v>0</v>
      </c>
    </row>
    <row r="281" spans="1:54">
      <c r="A281" s="1">
        <v>522</v>
      </c>
      <c r="B281" t="s">
        <v>34</v>
      </c>
      <c r="C281" t="s">
        <v>73</v>
      </c>
      <c r="E281" s="3">
        <f t="shared" si="208"/>
        <v>64.646844350073764</v>
      </c>
      <c r="F281" s="3">
        <f t="shared" si="182"/>
        <v>63.520189476075799</v>
      </c>
      <c r="G281" s="3">
        <f t="shared" si="183"/>
        <v>56.450651441716403</v>
      </c>
      <c r="H281" s="5">
        <v>66.021378279580176</v>
      </c>
      <c r="I281" s="5">
        <v>63.326300594737177</v>
      </c>
      <c r="J281" s="5">
        <v>55.703165674517898</v>
      </c>
      <c r="K281" s="5">
        <v>65.470225207416334</v>
      </c>
      <c r="L281" s="5">
        <v>61.351549205847327</v>
      </c>
      <c r="M281" s="5">
        <v>55.328836984411247</v>
      </c>
      <c r="N281" s="5">
        <v>65.687092008065619</v>
      </c>
      <c r="O281" s="5">
        <v>60.766994043131888</v>
      </c>
      <c r="P281" s="5">
        <v>56.250474348532506</v>
      </c>
      <c r="Q281" s="5">
        <v>64.330254208043115</v>
      </c>
      <c r="R281" s="5">
        <v>61.791697296654377</v>
      </c>
      <c r="S281" s="5">
        <v>56.563064512454972</v>
      </c>
      <c r="T281" s="5">
        <v>65.263383536370966</v>
      </c>
      <c r="U281" s="5">
        <v>67.574232346584466</v>
      </c>
      <c r="V281" s="5">
        <v>57.350915755526543</v>
      </c>
      <c r="W281" s="5">
        <v>61.199037466203627</v>
      </c>
      <c r="X281" s="5">
        <v>63.500098078230629</v>
      </c>
      <c r="Y281" s="5">
        <v>56.910217624416603</v>
      </c>
      <c r="Z281" s="5">
        <v>62.528320227950793</v>
      </c>
      <c r="AA281" s="5">
        <v>61.945387468417692</v>
      </c>
      <c r="AB281" s="5">
        <v>56.714430647365553</v>
      </c>
      <c r="AC281" s="5">
        <f t="shared" si="209"/>
        <v>8.1961929083573608</v>
      </c>
      <c r="AD281" s="5">
        <f t="shared" si="210"/>
        <v>1.126654873997964</v>
      </c>
      <c r="AE281" s="5">
        <f t="shared" si="204"/>
        <v>7.0695380343593968</v>
      </c>
      <c r="AF281" s="3">
        <f t="shared" si="190"/>
        <v>10.318212605062278</v>
      </c>
      <c r="AG281" s="3">
        <f t="shared" si="191"/>
        <v>10.141388223005087</v>
      </c>
      <c r="AH281" s="3">
        <f t="shared" si="192"/>
        <v>9.4366176595331126</v>
      </c>
      <c r="AI281" s="3">
        <f t="shared" si="193"/>
        <v>7.7671896955881436</v>
      </c>
      <c r="AJ281" s="3">
        <f t="shared" si="194"/>
        <v>7.9124677808444233</v>
      </c>
      <c r="AK281" s="3">
        <f t="shared" si="195"/>
        <v>4.2888198417870242</v>
      </c>
      <c r="AL281" s="3">
        <f t="shared" si="196"/>
        <v>5.81388958058524</v>
      </c>
      <c r="AM281" s="18">
        <f t="shared" si="197"/>
        <v>2.6950776848429996</v>
      </c>
      <c r="AN281" s="3">
        <f t="shared" si="198"/>
        <v>7.6231349202192789</v>
      </c>
      <c r="AO281" s="3">
        <f t="shared" si="199"/>
        <v>4.9200979649337313</v>
      </c>
      <c r="AP281" s="3">
        <f t="shared" si="200"/>
        <v>2.5385569113887385</v>
      </c>
      <c r="AQ281" s="3">
        <f t="shared" si="201"/>
        <v>-2.3108488102134999</v>
      </c>
      <c r="AR281" s="3">
        <f t="shared" si="202"/>
        <v>-2.3010606120270012</v>
      </c>
      <c r="AS281" s="3">
        <f t="shared" si="203"/>
        <v>0.58293275953310086</v>
      </c>
      <c r="AT281" s="18">
        <f t="shared" si="170"/>
        <v>7.6231349202192789</v>
      </c>
      <c r="AU281" s="18">
        <f t="shared" si="171"/>
        <v>6.0227122214360804</v>
      </c>
      <c r="AV281" s="18">
        <f t="shared" si="172"/>
        <v>4.5165196945993813</v>
      </c>
      <c r="AW281" s="18">
        <f t="shared" si="173"/>
        <v>5.2286327841994051</v>
      </c>
      <c r="AX281" s="18">
        <f t="shared" si="174"/>
        <v>10.223316591057923</v>
      </c>
      <c r="AY281" s="18">
        <f t="shared" si="175"/>
        <v>6.5898804538140254</v>
      </c>
      <c r="AZ281" s="18">
        <f t="shared" si="176"/>
        <v>5.2309568210521391</v>
      </c>
      <c r="BA281" t="str">
        <f t="shared" si="177"/>
        <v/>
      </c>
      <c r="BB281" t="b">
        <f t="shared" si="178"/>
        <v>0</v>
      </c>
    </row>
    <row r="282" spans="1:54">
      <c r="A282" s="1">
        <v>396</v>
      </c>
      <c r="B282" t="s">
        <v>35</v>
      </c>
      <c r="C282" t="s">
        <v>73</v>
      </c>
      <c r="E282" s="3">
        <f t="shared" si="208"/>
        <v>67.247986752625465</v>
      </c>
      <c r="F282" s="3">
        <f t="shared" si="182"/>
        <v>67.381178951536512</v>
      </c>
      <c r="G282" s="3">
        <f t="shared" si="183"/>
        <v>60.984498597977634</v>
      </c>
      <c r="H282" s="5">
        <v>70.51545398859011</v>
      </c>
      <c r="I282" s="5">
        <v>61.255468934215223</v>
      </c>
      <c r="J282" s="5">
        <v>55.568326260995207</v>
      </c>
      <c r="K282" s="5">
        <v>68.988351873782619</v>
      </c>
      <c r="L282" s="5">
        <v>65.673935275590779</v>
      </c>
      <c r="M282" s="5">
        <v>55.799507596305098</v>
      </c>
      <c r="N282" s="5">
        <v>65.623137202542495</v>
      </c>
      <c r="O282" s="5">
        <v>67.349643570554605</v>
      </c>
      <c r="P282" s="5">
        <v>55.829796034353542</v>
      </c>
      <c r="Q282" s="5">
        <v>67.457431672467195</v>
      </c>
      <c r="R282" s="5">
        <v>69.561910483813719</v>
      </c>
      <c r="S282" s="5">
        <v>59.419820158078558</v>
      </c>
      <c r="T282" s="5">
        <v>66.691701382165675</v>
      </c>
      <c r="U282" s="5">
        <v>69.657158892945333</v>
      </c>
      <c r="V282" s="5">
        <v>61.980921189094367</v>
      </c>
      <c r="W282" s="5">
        <v>61.820571505969411</v>
      </c>
      <c r="X282" s="5">
        <v>68.998469377824222</v>
      </c>
      <c r="Y282" s="5">
        <v>63.942943060139747</v>
      </c>
      <c r="Z282" s="5">
        <v>64.07321432127182</v>
      </c>
      <c r="AA282" s="5">
        <v>62.093124920543133</v>
      </c>
      <c r="AB282" s="5">
        <v>64.354767132629604</v>
      </c>
      <c r="AC282" s="5">
        <f t="shared" si="209"/>
        <v>6.2634881546478312</v>
      </c>
      <c r="AD282" s="5">
        <f t="shared" si="210"/>
        <v>-0.13319219891104694</v>
      </c>
      <c r="AE282" s="5">
        <f t="shared" si="204"/>
        <v>6.3966803535588781</v>
      </c>
      <c r="AF282" s="3">
        <f t="shared" si="190"/>
        <v>14.947127727594903</v>
      </c>
      <c r="AG282" s="3">
        <f t="shared" si="191"/>
        <v>13.188844277477521</v>
      </c>
      <c r="AH282" s="3">
        <f t="shared" si="192"/>
        <v>9.7933411681889524</v>
      </c>
      <c r="AI282" s="3">
        <f t="shared" si="193"/>
        <v>8.0376115143886366</v>
      </c>
      <c r="AJ282" s="3">
        <f t="shared" si="194"/>
        <v>4.710780193071308</v>
      </c>
      <c r="AK282" s="3">
        <f t="shared" si="195"/>
        <v>-2.1223715541703356</v>
      </c>
      <c r="AL282" s="3">
        <f t="shared" si="196"/>
        <v>-0.28155281135778409</v>
      </c>
      <c r="AM282" s="18">
        <f t="shared" si="197"/>
        <v>9.2599850543748872</v>
      </c>
      <c r="AN282" s="3">
        <f t="shared" si="198"/>
        <v>5.6871426732200163</v>
      </c>
      <c r="AO282" s="3">
        <f t="shared" si="199"/>
        <v>-1.7265063680121102</v>
      </c>
      <c r="AP282" s="3">
        <f t="shared" si="200"/>
        <v>-2.1044788113465245</v>
      </c>
      <c r="AQ282" s="3">
        <f t="shared" si="201"/>
        <v>-2.9654575107796575</v>
      </c>
      <c r="AR282" s="3">
        <f t="shared" si="202"/>
        <v>-7.1778978718548103</v>
      </c>
      <c r="AS282" s="3">
        <f t="shared" si="203"/>
        <v>1.9800894007286871</v>
      </c>
      <c r="AT282" s="18">
        <f t="shared" ref="AT282:AT350" si="211">I282-J282</f>
        <v>5.6871426732200163</v>
      </c>
      <c r="AU282" s="18">
        <f t="shared" ref="AU282:AU350" si="212">L282-M282</f>
        <v>9.8744276792856809</v>
      </c>
      <c r="AV282" s="18">
        <f t="shared" ref="AV282:AV350" si="213">O282-P282</f>
        <v>11.519847536201063</v>
      </c>
      <c r="AW282" s="18">
        <f t="shared" ref="AW282:AW350" si="214">R282-S282</f>
        <v>10.142090325735161</v>
      </c>
      <c r="AX282" s="18">
        <f t="shared" ref="AX282:AX350" si="215">U282-V282</f>
        <v>7.6762377038509655</v>
      </c>
      <c r="AY282" s="18">
        <f t="shared" ref="AY282:AY350" si="216">X282-Y282</f>
        <v>5.0555263176844747</v>
      </c>
      <c r="AZ282" s="18">
        <f t="shared" ref="AZ282:AZ350" si="217">AA282-AB282</f>
        <v>-2.2616422120864712</v>
      </c>
      <c r="BA282" t="str">
        <f t="shared" ref="BA282:BA350" si="218">IF(AB282&gt;55,IF(AL282&lt;2,C282,IF(Y282&gt;55,IF(AK282&lt;2,C282,IF(V282&gt;55,IF(AJ282&lt;2,C282,""))))))</f>
        <v>BI-RUI-BR1LD</v>
      </c>
      <c r="BB282" t="b">
        <f t="shared" ref="BB282:BB350" si="219">IF(AA282&gt;65,IF(AS282&lt;2,C282,IF(X282&gt;65,IF(AR282&lt;2,C282,IF(U282&gt;65,IF(AQ282&lt;2,C282,""))))))</f>
        <v>0</v>
      </c>
    </row>
    <row r="283" spans="1:54">
      <c r="A283" s="1">
        <v>333</v>
      </c>
      <c r="B283" t="s">
        <v>36</v>
      </c>
      <c r="C283" t="s">
        <v>73</v>
      </c>
      <c r="E283" s="3">
        <f t="shared" si="208"/>
        <v>67.848556721167739</v>
      </c>
      <c r="F283" s="3">
        <f t="shared" si="182"/>
        <v>65.545273418532034</v>
      </c>
      <c r="G283" s="3">
        <f t="shared" si="183"/>
        <v>58.208713082695986</v>
      </c>
      <c r="H283" s="5">
        <v>65.460289397689436</v>
      </c>
      <c r="I283" s="5">
        <v>62.717992823007229</v>
      </c>
      <c r="J283" s="5">
        <v>56.028333057979161</v>
      </c>
      <c r="K283" s="5">
        <v>64.6727638256897</v>
      </c>
      <c r="L283" s="5">
        <v>62.134345065484609</v>
      </c>
      <c r="M283" s="5">
        <v>55.654235156472737</v>
      </c>
      <c r="N283" s="5">
        <v>63.752255058750677</v>
      </c>
      <c r="O283" s="5">
        <v>62.693135792516458</v>
      </c>
      <c r="P283" s="5">
        <v>55.98720166317861</v>
      </c>
      <c r="Q283" s="5">
        <v>63.362643856653193</v>
      </c>
      <c r="R283" s="5">
        <v>62.309990950766426</v>
      </c>
      <c r="S283" s="5">
        <v>55.029144306528117</v>
      </c>
      <c r="T283" s="5">
        <v>65.249519531834636</v>
      </c>
      <c r="U283" s="5">
        <v>64.201378461677706</v>
      </c>
      <c r="V283" s="5">
        <v>57.937122463380689</v>
      </c>
      <c r="W283" s="5">
        <v>74.310443928840783</v>
      </c>
      <c r="X283" s="5">
        <v>71.591643514125877</v>
      </c>
      <c r="Y283" s="5">
        <v>59.692282348876617</v>
      </c>
      <c r="Z283" s="5">
        <v>61.250719778203269</v>
      </c>
      <c r="AA283" s="5">
        <v>59.884187947381321</v>
      </c>
      <c r="AB283" s="5">
        <v>62.033077544146721</v>
      </c>
      <c r="AC283" s="5">
        <f t="shared" si="209"/>
        <v>9.6398436384717527</v>
      </c>
      <c r="AD283" s="5">
        <f t="shared" si="210"/>
        <v>2.3032833026357054</v>
      </c>
      <c r="AE283" s="5">
        <f t="shared" si="204"/>
        <v>7.3365603358360474</v>
      </c>
      <c r="AF283" s="3">
        <f t="shared" si="190"/>
        <v>9.4319563397102755</v>
      </c>
      <c r="AG283" s="3">
        <f t="shared" si="191"/>
        <v>9.0185286692169626</v>
      </c>
      <c r="AH283" s="3">
        <f t="shared" si="192"/>
        <v>7.7650533955720675</v>
      </c>
      <c r="AI283" s="3">
        <f t="shared" si="193"/>
        <v>8.3334995501250759</v>
      </c>
      <c r="AJ283" s="3">
        <f t="shared" si="194"/>
        <v>7.3123970684539472</v>
      </c>
      <c r="AK283" s="3">
        <f t="shared" si="195"/>
        <v>14.618161579964166</v>
      </c>
      <c r="AL283" s="3">
        <f t="shared" si="196"/>
        <v>-0.78235776594345197</v>
      </c>
      <c r="AM283" s="18">
        <f t="shared" si="197"/>
        <v>2.7422965746822072</v>
      </c>
      <c r="AN283" s="3">
        <f t="shared" si="198"/>
        <v>6.6896597650280683</v>
      </c>
      <c r="AO283" s="3">
        <f t="shared" si="199"/>
        <v>1.0591192662342195</v>
      </c>
      <c r="AP283" s="3">
        <f t="shared" si="200"/>
        <v>1.0526529058867666</v>
      </c>
      <c r="AQ283" s="3">
        <f t="shared" si="201"/>
        <v>1.0481410701569303</v>
      </c>
      <c r="AR283" s="3">
        <f t="shared" si="202"/>
        <v>2.7188004147149059</v>
      </c>
      <c r="AS283" s="3">
        <f t="shared" si="203"/>
        <v>1.3665318308219483</v>
      </c>
      <c r="AT283" s="18">
        <f t="shared" si="211"/>
        <v>6.6896597650280683</v>
      </c>
      <c r="AU283" s="18">
        <f t="shared" si="212"/>
        <v>6.4801099090118726</v>
      </c>
      <c r="AV283" s="18">
        <f t="shared" si="213"/>
        <v>6.705934129337848</v>
      </c>
      <c r="AW283" s="18">
        <f t="shared" si="214"/>
        <v>7.2808466442383093</v>
      </c>
      <c r="AX283" s="18">
        <f t="shared" si="215"/>
        <v>6.264255998297017</v>
      </c>
      <c r="AY283" s="18">
        <f t="shared" si="216"/>
        <v>11.89936116524926</v>
      </c>
      <c r="AZ283" s="18">
        <f t="shared" si="217"/>
        <v>-2.1488895967654003</v>
      </c>
      <c r="BA283" t="str">
        <f t="shared" si="218"/>
        <v>BI-RUI-BR1LD</v>
      </c>
      <c r="BB283" t="b">
        <f t="shared" si="219"/>
        <v>0</v>
      </c>
    </row>
    <row r="284" spans="1:54">
      <c r="A284" s="1">
        <v>84</v>
      </c>
      <c r="B284" t="s">
        <v>37</v>
      </c>
      <c r="C284" t="s">
        <v>73</v>
      </c>
      <c r="E284" s="3">
        <f t="shared" si="208"/>
        <v>70.640801250596525</v>
      </c>
      <c r="F284" s="3">
        <f t="shared" si="182"/>
        <v>77.64273951671656</v>
      </c>
      <c r="G284" s="3">
        <f t="shared" si="183"/>
        <v>81.213614855996013</v>
      </c>
      <c r="H284" s="5">
        <v>69.290752778106935</v>
      </c>
      <c r="I284" s="5">
        <v>76.306879929696606</v>
      </c>
      <c r="J284" s="5">
        <v>80.932540038531329</v>
      </c>
      <c r="K284" s="5">
        <v>71.429466164018194</v>
      </c>
      <c r="L284" s="5">
        <v>77.612128919745686</v>
      </c>
      <c r="M284" s="5">
        <v>80.303446957016092</v>
      </c>
      <c r="N284" s="5">
        <v>70.712659869888384</v>
      </c>
      <c r="O284" s="5">
        <v>74.245728688319801</v>
      </c>
      <c r="P284" s="5">
        <v>80.112211494546443</v>
      </c>
      <c r="Q284" s="5">
        <v>70.380176846417385</v>
      </c>
      <c r="R284" s="5">
        <v>77.538207349229225</v>
      </c>
      <c r="S284" s="5">
        <v>79.964703743340394</v>
      </c>
      <c r="T284" s="5">
        <v>70.165041775755881</v>
      </c>
      <c r="U284" s="5">
        <v>77.503580640011208</v>
      </c>
      <c r="V284" s="5">
        <v>81.65585407291158</v>
      </c>
      <c r="W284" s="5">
        <v>69.187359708004223</v>
      </c>
      <c r="X284" s="5">
        <v>79.471452378090873</v>
      </c>
      <c r="Y284" s="5">
        <v>81.23422192304821</v>
      </c>
      <c r="Z284" s="5">
        <v>72.395338260363744</v>
      </c>
      <c r="AA284" s="5">
        <v>78.933582864856234</v>
      </c>
      <c r="AB284" s="5">
        <v>83.291872407543295</v>
      </c>
      <c r="AC284" s="5">
        <f t="shared" si="209"/>
        <v>-10.572813605399489</v>
      </c>
      <c r="AD284" s="5">
        <f t="shared" si="210"/>
        <v>-7.0019382661200353</v>
      </c>
      <c r="AE284" s="5">
        <f t="shared" si="204"/>
        <v>-3.5708753392794534</v>
      </c>
      <c r="AF284" s="3">
        <f t="shared" si="190"/>
        <v>-11.641787260424394</v>
      </c>
      <c r="AG284" s="3">
        <f t="shared" si="191"/>
        <v>-8.873980792997898</v>
      </c>
      <c r="AH284" s="3">
        <f t="shared" si="192"/>
        <v>-9.3995516246580593</v>
      </c>
      <c r="AI284" s="3">
        <f t="shared" si="193"/>
        <v>-9.5845268969230091</v>
      </c>
      <c r="AJ284" s="3">
        <f t="shared" si="194"/>
        <v>-11.490812297155699</v>
      </c>
      <c r="AK284" s="3">
        <f t="shared" si="195"/>
        <v>-12.046862215043987</v>
      </c>
      <c r="AL284" s="3">
        <f t="shared" si="196"/>
        <v>-10.896534147179551</v>
      </c>
      <c r="AM284" s="18">
        <f t="shared" si="197"/>
        <v>-7.0161271515896715</v>
      </c>
      <c r="AN284" s="3">
        <f t="shared" si="198"/>
        <v>-4.6256601088347225</v>
      </c>
      <c r="AO284" s="3">
        <f t="shared" si="199"/>
        <v>-3.533068818431417</v>
      </c>
      <c r="AP284" s="3">
        <f t="shared" si="200"/>
        <v>-7.1580305028118403</v>
      </c>
      <c r="AQ284" s="3">
        <f t="shared" si="201"/>
        <v>-7.3385388642553266</v>
      </c>
      <c r="AR284" s="3">
        <f t="shared" si="202"/>
        <v>-10.28409267008665</v>
      </c>
      <c r="AS284" s="3">
        <f t="shared" si="203"/>
        <v>-6.5382446044924905</v>
      </c>
      <c r="AT284" s="18">
        <f t="shared" si="211"/>
        <v>-4.6256601088347225</v>
      </c>
      <c r="AU284" s="18">
        <f t="shared" si="212"/>
        <v>-2.6913180372704062</v>
      </c>
      <c r="AV284" s="18">
        <f t="shared" si="213"/>
        <v>-5.8664828062266423</v>
      </c>
      <c r="AW284" s="18">
        <f t="shared" si="214"/>
        <v>-2.4264963941111688</v>
      </c>
      <c r="AX284" s="18">
        <f t="shared" si="215"/>
        <v>-4.1522734329003725</v>
      </c>
      <c r="AY284" s="18">
        <f t="shared" si="216"/>
        <v>-1.7627695449573366</v>
      </c>
      <c r="AZ284" s="18">
        <f t="shared" si="217"/>
        <v>-4.3582895426870607</v>
      </c>
      <c r="BA284" t="str">
        <f t="shared" si="218"/>
        <v>BI-RUI-BR1LD</v>
      </c>
      <c r="BB284" t="str">
        <f t="shared" si="219"/>
        <v>BI-RUI-BR1LD</v>
      </c>
    </row>
    <row r="285" spans="1:54">
      <c r="A285" s="1">
        <v>708</v>
      </c>
      <c r="B285" t="s">
        <v>38</v>
      </c>
      <c r="C285" t="s">
        <v>73</v>
      </c>
      <c r="E285" s="3">
        <f t="shared" si="208"/>
        <v>65.452588340114374</v>
      </c>
      <c r="F285" s="3">
        <f t="shared" si="182"/>
        <v>65.915547794770234</v>
      </c>
      <c r="G285" s="3">
        <f t="shared" si="183"/>
        <v>57.843641493476589</v>
      </c>
      <c r="H285" s="5">
        <v>65.344459009415615</v>
      </c>
      <c r="I285" s="5">
        <v>59.740259813699623</v>
      </c>
      <c r="J285" s="5">
        <v>57.017815622533973</v>
      </c>
      <c r="K285" s="5">
        <v>62.476613836852437</v>
      </c>
      <c r="L285" s="5">
        <v>59.844455521388468</v>
      </c>
      <c r="M285" s="5">
        <v>55.991390299330561</v>
      </c>
      <c r="N285" s="5">
        <v>64.229287514085144</v>
      </c>
      <c r="O285" s="5">
        <v>60.759332229896671</v>
      </c>
      <c r="P285" s="5">
        <v>56.912929308733659</v>
      </c>
      <c r="Q285" s="5">
        <v>68.302295288246142</v>
      </c>
      <c r="R285" s="5">
        <v>61.760546072732289</v>
      </c>
      <c r="S285" s="5">
        <v>57.804003794476017</v>
      </c>
      <c r="T285" s="5">
        <v>65.854661672958073</v>
      </c>
      <c r="U285" s="5">
        <v>70.627482916003558</v>
      </c>
      <c r="V285" s="5">
        <v>59.018425463393989</v>
      </c>
      <c r="W285" s="5">
        <v>65.118897986559375</v>
      </c>
      <c r="X285" s="5">
        <v>69.893719076345945</v>
      </c>
      <c r="Y285" s="5">
        <v>57.298392008322011</v>
      </c>
      <c r="Z285" s="5">
        <v>64.567706659510776</v>
      </c>
      <c r="AA285" s="5">
        <v>61.524291062285847</v>
      </c>
      <c r="AB285" s="5">
        <v>59.689762086368731</v>
      </c>
      <c r="AC285" s="5">
        <f t="shared" si="209"/>
        <v>7.6089468466377852</v>
      </c>
      <c r="AD285" s="5">
        <f t="shared" si="210"/>
        <v>-0.4629594546558593</v>
      </c>
      <c r="AE285" s="5">
        <f t="shared" si="204"/>
        <v>8.0719063012936445</v>
      </c>
      <c r="AF285" s="3">
        <f t="shared" si="190"/>
        <v>8.3266433868816421</v>
      </c>
      <c r="AG285" s="3">
        <f t="shared" si="191"/>
        <v>6.4852235375218754</v>
      </c>
      <c r="AH285" s="3">
        <f t="shared" si="192"/>
        <v>7.3163582053514844</v>
      </c>
      <c r="AI285" s="3">
        <f t="shared" si="193"/>
        <v>10.498291493770125</v>
      </c>
      <c r="AJ285" s="3">
        <f t="shared" si="194"/>
        <v>6.8362362095640847</v>
      </c>
      <c r="AK285" s="3">
        <f t="shared" si="195"/>
        <v>7.8205059782373638</v>
      </c>
      <c r="AL285" s="3">
        <f t="shared" si="196"/>
        <v>4.8779445731420452</v>
      </c>
      <c r="AM285" s="18">
        <f t="shared" si="197"/>
        <v>5.6041991957159922</v>
      </c>
      <c r="AN285" s="3">
        <f t="shared" si="198"/>
        <v>2.7224441911656498</v>
      </c>
      <c r="AO285" s="3">
        <f t="shared" si="199"/>
        <v>3.4699552841884724</v>
      </c>
      <c r="AP285" s="3">
        <f t="shared" si="200"/>
        <v>6.5417492155138532</v>
      </c>
      <c r="AQ285" s="3">
        <f t="shared" si="201"/>
        <v>-4.7728212430454846</v>
      </c>
      <c r="AR285" s="3">
        <f t="shared" si="202"/>
        <v>-4.7748210897865704</v>
      </c>
      <c r="AS285" s="3">
        <f t="shared" si="203"/>
        <v>3.0434155972249286</v>
      </c>
      <c r="AT285" s="18">
        <f t="shared" si="211"/>
        <v>2.7224441911656498</v>
      </c>
      <c r="AU285" s="18">
        <f t="shared" si="212"/>
        <v>3.8530652220579071</v>
      </c>
      <c r="AV285" s="18">
        <f t="shared" si="213"/>
        <v>3.846402921163012</v>
      </c>
      <c r="AW285" s="18">
        <f t="shared" si="214"/>
        <v>3.956542278256272</v>
      </c>
      <c r="AX285" s="18">
        <f t="shared" si="215"/>
        <v>11.609057452609569</v>
      </c>
      <c r="AY285" s="18">
        <f t="shared" si="216"/>
        <v>12.595327068023934</v>
      </c>
      <c r="AZ285" s="18">
        <f t="shared" si="217"/>
        <v>1.8345289759171166</v>
      </c>
      <c r="BA285" t="str">
        <f t="shared" si="218"/>
        <v/>
      </c>
      <c r="BB285" t="b">
        <f t="shared" si="219"/>
        <v>0</v>
      </c>
    </row>
    <row r="286" spans="1:54">
      <c r="A286" s="1">
        <v>646</v>
      </c>
      <c r="B286" t="s">
        <v>39</v>
      </c>
      <c r="C286" t="s">
        <v>73</v>
      </c>
      <c r="E286" s="3">
        <f t="shared" si="208"/>
        <v>65.767812324912242</v>
      </c>
      <c r="F286" s="3">
        <f t="shared" si="182"/>
        <v>64.894393873216899</v>
      </c>
      <c r="G286" s="3">
        <f t="shared" si="183"/>
        <v>57.337061755662361</v>
      </c>
      <c r="H286" s="5">
        <v>65.780744208785947</v>
      </c>
      <c r="I286" s="5">
        <v>61.131552315586987</v>
      </c>
      <c r="J286" s="5">
        <v>57.057896967474122</v>
      </c>
      <c r="K286" s="5">
        <v>66.171083646325016</v>
      </c>
      <c r="L286" s="5">
        <v>60.400648787322538</v>
      </c>
      <c r="M286" s="5">
        <v>56.020237471509951</v>
      </c>
      <c r="N286" s="5">
        <v>65.714378027211239</v>
      </c>
      <c r="O286" s="5">
        <v>60.612683652545257</v>
      </c>
      <c r="P286" s="5">
        <v>56.608778418702329</v>
      </c>
      <c r="Q286" s="5">
        <v>68.513796460884578</v>
      </c>
      <c r="R286" s="5">
        <v>59.804527578815261</v>
      </c>
      <c r="S286" s="5">
        <v>57.129414596334257</v>
      </c>
      <c r="T286" s="5">
        <v>64.205583633116404</v>
      </c>
      <c r="U286" s="5">
        <v>62.719891006025563</v>
      </c>
      <c r="V286" s="5">
        <v>57.439127270947033</v>
      </c>
      <c r="W286" s="5">
        <v>63.265035899142418</v>
      </c>
      <c r="X286" s="5">
        <v>70.35478436439152</v>
      </c>
      <c r="Y286" s="5">
        <v>58.546528190354728</v>
      </c>
      <c r="Z286" s="5">
        <v>64.633720879678691</v>
      </c>
      <c r="AA286" s="5">
        <v>66.415261403829305</v>
      </c>
      <c r="AB286" s="5">
        <v>58.055789949626828</v>
      </c>
      <c r="AC286" s="5">
        <f t="shared" si="209"/>
        <v>8.4307505692498808</v>
      </c>
      <c r="AD286" s="5">
        <f t="shared" si="210"/>
        <v>0.87341845169534338</v>
      </c>
      <c r="AE286" s="5">
        <f t="shared" si="204"/>
        <v>7.5573321175545374</v>
      </c>
      <c r="AF286" s="3">
        <f t="shared" si="190"/>
        <v>8.7228472413118254</v>
      </c>
      <c r="AG286" s="3">
        <f t="shared" si="191"/>
        <v>10.150846174815065</v>
      </c>
      <c r="AH286" s="3">
        <f t="shared" si="192"/>
        <v>9.1055996085089106</v>
      </c>
      <c r="AI286" s="3">
        <f t="shared" si="193"/>
        <v>11.384381864550321</v>
      </c>
      <c r="AJ286" s="3">
        <f t="shared" si="194"/>
        <v>6.7664563621693716</v>
      </c>
      <c r="AK286" s="3">
        <f t="shared" si="195"/>
        <v>4.7185077087876905</v>
      </c>
      <c r="AL286" s="3">
        <f t="shared" si="196"/>
        <v>6.5779309300518634</v>
      </c>
      <c r="AM286" s="18">
        <f t="shared" si="197"/>
        <v>4.6491918931989602</v>
      </c>
      <c r="AN286" s="3">
        <f t="shared" si="198"/>
        <v>4.0736553481128652</v>
      </c>
      <c r="AO286" s="3">
        <f t="shared" si="199"/>
        <v>5.101694374665982</v>
      </c>
      <c r="AP286" s="3">
        <f t="shared" si="200"/>
        <v>8.7092688820693169</v>
      </c>
      <c r="AQ286" s="3">
        <f t="shared" si="201"/>
        <v>1.4856926270908417</v>
      </c>
      <c r="AR286" s="3">
        <f t="shared" si="202"/>
        <v>-7.0897484652491016</v>
      </c>
      <c r="AS286" s="3">
        <f t="shared" si="203"/>
        <v>-1.7815405241506141</v>
      </c>
      <c r="AT286" s="18">
        <f t="shared" si="211"/>
        <v>4.0736553481128652</v>
      </c>
      <c r="AU286" s="18">
        <f t="shared" si="212"/>
        <v>4.3804113158125872</v>
      </c>
      <c r="AV286" s="18">
        <f t="shared" si="213"/>
        <v>4.0039052338429286</v>
      </c>
      <c r="AW286" s="18">
        <f t="shared" si="214"/>
        <v>2.6751129824810036</v>
      </c>
      <c r="AX286" s="18">
        <f t="shared" si="215"/>
        <v>5.2807637350785299</v>
      </c>
      <c r="AY286" s="18">
        <f t="shared" si="216"/>
        <v>11.808256174036792</v>
      </c>
      <c r="AZ286" s="18">
        <f t="shared" si="217"/>
        <v>8.3594714542024775</v>
      </c>
      <c r="BA286" t="str">
        <f t="shared" si="218"/>
        <v/>
      </c>
      <c r="BB286" t="str">
        <f t="shared" si="219"/>
        <v>BI-RUI-BR1LD</v>
      </c>
    </row>
    <row r="287" spans="1:54">
      <c r="A287" s="1">
        <v>585</v>
      </c>
      <c r="B287" t="s">
        <v>40</v>
      </c>
      <c r="C287" t="s">
        <v>73</v>
      </c>
      <c r="E287" s="3">
        <f t="shared" si="208"/>
        <v>64.433157697567907</v>
      </c>
      <c r="F287" s="3">
        <f t="shared" si="182"/>
        <v>61.866296060701373</v>
      </c>
      <c r="G287" s="3">
        <f t="shared" si="183"/>
        <v>57.863360591894789</v>
      </c>
      <c r="H287" s="5">
        <v>65.106626071409565</v>
      </c>
      <c r="I287" s="5">
        <v>61.417194856564869</v>
      </c>
      <c r="J287" s="5">
        <v>56.977775955446333</v>
      </c>
      <c r="K287" s="5">
        <v>64.360950562400646</v>
      </c>
      <c r="L287" s="5">
        <v>60.67858838610487</v>
      </c>
      <c r="M287" s="5">
        <v>58.078109017563108</v>
      </c>
      <c r="N287" s="5">
        <v>65.081991403475243</v>
      </c>
      <c r="O287" s="5">
        <v>61.117190605162207</v>
      </c>
      <c r="P287" s="5">
        <v>56.235401995677627</v>
      </c>
      <c r="Q287" s="5">
        <v>64.646056172205263</v>
      </c>
      <c r="R287" s="5">
        <v>60.826329749770103</v>
      </c>
      <c r="S287" s="5">
        <v>55.510084991347519</v>
      </c>
      <c r="T287" s="5">
        <v>65.347920971451813</v>
      </c>
      <c r="U287" s="5">
        <v>62.709273311807593</v>
      </c>
      <c r="V287" s="5">
        <v>57.28847893766175</v>
      </c>
      <c r="W287" s="5">
        <v>62.911540532564281</v>
      </c>
      <c r="X287" s="5">
        <v>64.325133191965293</v>
      </c>
      <c r="Y287" s="5">
        <v>60.498628885557693</v>
      </c>
      <c r="Z287" s="5">
        <v>62.874687556493669</v>
      </c>
      <c r="AA287" s="5">
        <v>60.518336470057108</v>
      </c>
      <c r="AB287" s="5">
        <v>58.486045304223083</v>
      </c>
      <c r="AC287" s="5">
        <f t="shared" si="209"/>
        <v>6.5697971056731177</v>
      </c>
      <c r="AD287" s="5">
        <f t="shared" si="210"/>
        <v>2.566861636866534</v>
      </c>
      <c r="AE287" s="5">
        <f t="shared" si="204"/>
        <v>4.0029354688065837</v>
      </c>
      <c r="AF287" s="3">
        <f t="shared" si="190"/>
        <v>8.1288501159632318</v>
      </c>
      <c r="AG287" s="3">
        <f t="shared" si="191"/>
        <v>6.2828415448375381</v>
      </c>
      <c r="AH287" s="3">
        <f t="shared" si="192"/>
        <v>8.8465894077976159</v>
      </c>
      <c r="AI287" s="3">
        <f t="shared" si="193"/>
        <v>9.1359711808577444</v>
      </c>
      <c r="AJ287" s="3">
        <f t="shared" si="194"/>
        <v>8.059442033790063</v>
      </c>
      <c r="AK287" s="3">
        <f t="shared" si="195"/>
        <v>2.4129116470065881</v>
      </c>
      <c r="AL287" s="3">
        <f t="shared" si="196"/>
        <v>4.3886422522705857</v>
      </c>
      <c r="AM287" s="18">
        <f t="shared" si="197"/>
        <v>3.6894312148446957</v>
      </c>
      <c r="AN287" s="3">
        <f t="shared" si="198"/>
        <v>4.4394189011185361</v>
      </c>
      <c r="AO287" s="3">
        <f t="shared" si="199"/>
        <v>3.9648007983130356</v>
      </c>
      <c r="AP287" s="3">
        <f t="shared" si="200"/>
        <v>3.8197264224351599</v>
      </c>
      <c r="AQ287" s="3">
        <f t="shared" si="201"/>
        <v>2.6386476596442208</v>
      </c>
      <c r="AR287" s="3">
        <f t="shared" si="202"/>
        <v>-1.4135926594010115</v>
      </c>
      <c r="AS287" s="3">
        <f t="shared" si="203"/>
        <v>2.3563510864365611</v>
      </c>
      <c r="AT287" s="18">
        <f t="shared" si="211"/>
        <v>4.4394189011185361</v>
      </c>
      <c r="AU287" s="18">
        <f t="shared" si="212"/>
        <v>2.6004793685417624</v>
      </c>
      <c r="AV287" s="18">
        <f t="shared" si="213"/>
        <v>4.8817886094845804</v>
      </c>
      <c r="AW287" s="18">
        <f t="shared" si="214"/>
        <v>5.3162447584225845</v>
      </c>
      <c r="AX287" s="18">
        <f t="shared" si="215"/>
        <v>5.4207943741458422</v>
      </c>
      <c r="AY287" s="18">
        <f t="shared" si="216"/>
        <v>3.8265043064075996</v>
      </c>
      <c r="AZ287" s="18">
        <f t="shared" si="217"/>
        <v>2.0322911658340246</v>
      </c>
      <c r="BA287" t="str">
        <f t="shared" si="218"/>
        <v/>
      </c>
      <c r="BB287" t="b">
        <f t="shared" si="219"/>
        <v>0</v>
      </c>
    </row>
    <row r="288" spans="1:54" s="12" customFormat="1" ht="15.75" thickBot="1">
      <c r="A288" s="1">
        <v>147</v>
      </c>
      <c r="B288" s="12" t="s">
        <v>41</v>
      </c>
      <c r="C288" s="12" t="s">
        <v>73</v>
      </c>
      <c r="D288"/>
      <c r="E288" s="3">
        <f t="shared" si="208"/>
        <v>67.755645865355305</v>
      </c>
      <c r="F288" s="3">
        <f t="shared" si="182"/>
        <v>66.617212613928942</v>
      </c>
      <c r="G288" s="3">
        <f t="shared" si="183"/>
        <v>60.33191902266072</v>
      </c>
      <c r="H288" s="5">
        <v>67.480976254088063</v>
      </c>
      <c r="I288" s="5">
        <v>61.626947443242571</v>
      </c>
      <c r="J288" s="5">
        <v>58.208273988394403</v>
      </c>
      <c r="K288" s="5">
        <v>64.993260519156252</v>
      </c>
      <c r="L288" s="5">
        <v>63.71934649575654</v>
      </c>
      <c r="M288" s="5">
        <v>57.383015981127713</v>
      </c>
      <c r="N288" s="5">
        <v>72.925606978383072</v>
      </c>
      <c r="O288" s="5">
        <v>71.897939151664346</v>
      </c>
      <c r="P288" s="5">
        <v>62.065714238332319</v>
      </c>
      <c r="Q288" s="5">
        <v>65.606167437682018</v>
      </c>
      <c r="R288" s="5">
        <v>63.227611634466989</v>
      </c>
      <c r="S288" s="5">
        <v>64.412115108372262</v>
      </c>
      <c r="T288" s="5">
        <v>66.523261952804972</v>
      </c>
      <c r="U288" s="5">
        <v>63.950618907937468</v>
      </c>
      <c r="V288" s="5">
        <v>57.880249711374312</v>
      </c>
      <c r="W288" s="5">
        <v>63.684474552981072</v>
      </c>
      <c r="X288" s="5">
        <v>67.410358321942653</v>
      </c>
      <c r="Y288" s="5">
        <v>57.802480065159997</v>
      </c>
      <c r="Z288" s="5">
        <v>64.650852944880171</v>
      </c>
      <c r="AA288" s="5">
        <v>64.375360564844812</v>
      </c>
      <c r="AB288" s="5">
        <v>58.802046019855773</v>
      </c>
      <c r="AC288" s="5">
        <f>E288-G288</f>
        <v>7.4237268426945846</v>
      </c>
      <c r="AD288" s="5">
        <f>E288-F288</f>
        <v>1.1384332514263633</v>
      </c>
      <c r="AE288" s="5">
        <f t="shared" si="204"/>
        <v>6.2852935912682213</v>
      </c>
      <c r="AF288" s="3">
        <f t="shared" si="190"/>
        <v>9.2727022656936597</v>
      </c>
      <c r="AG288" s="3">
        <f t="shared" si="191"/>
        <v>7.6102445380285388</v>
      </c>
      <c r="AH288" s="3">
        <f t="shared" si="192"/>
        <v>10.859892740050753</v>
      </c>
      <c r="AI288" s="3">
        <f t="shared" si="193"/>
        <v>1.1940523293097556</v>
      </c>
      <c r="AJ288" s="3">
        <f t="shared" si="194"/>
        <v>8.6430122414306609</v>
      </c>
      <c r="AK288" s="3">
        <f t="shared" si="195"/>
        <v>5.8819944878210748</v>
      </c>
      <c r="AL288" s="3">
        <f t="shared" si="196"/>
        <v>5.8488069250243981</v>
      </c>
      <c r="AM288" s="18">
        <f t="shared" si="197"/>
        <v>5.8540288108454916</v>
      </c>
      <c r="AN288" s="3">
        <f t="shared" si="198"/>
        <v>3.4186734548481681</v>
      </c>
      <c r="AO288" s="3">
        <f t="shared" si="199"/>
        <v>1.0276678267187265</v>
      </c>
      <c r="AP288" s="3">
        <f t="shared" si="200"/>
        <v>2.3785558032150291</v>
      </c>
      <c r="AQ288" s="3">
        <f t="shared" si="201"/>
        <v>2.5726430448675046</v>
      </c>
      <c r="AR288" s="3">
        <f t="shared" si="202"/>
        <v>-3.7258837689615802</v>
      </c>
      <c r="AS288" s="3">
        <f t="shared" si="203"/>
        <v>0.27549238003535947</v>
      </c>
      <c r="AT288" s="18">
        <f t="shared" si="211"/>
        <v>3.4186734548481681</v>
      </c>
      <c r="AU288" s="18">
        <f t="shared" si="212"/>
        <v>6.3363305146288269</v>
      </c>
      <c r="AV288" s="18">
        <f t="shared" si="213"/>
        <v>9.832224913332027</v>
      </c>
      <c r="AW288" s="18">
        <f t="shared" si="214"/>
        <v>-1.1845034739052736</v>
      </c>
      <c r="AX288" s="18">
        <f t="shared" si="215"/>
        <v>6.0703691965631563</v>
      </c>
      <c r="AY288" s="18">
        <f t="shared" si="216"/>
        <v>9.6078782567826551</v>
      </c>
      <c r="AZ288" s="18">
        <f t="shared" si="217"/>
        <v>5.5733145449890387</v>
      </c>
      <c r="BA288" t="str">
        <f t="shared" si="218"/>
        <v/>
      </c>
      <c r="BB288" t="b">
        <f t="shared" si="219"/>
        <v>0</v>
      </c>
    </row>
    <row r="289" spans="1:54" ht="15.75" thickBot="1">
      <c r="A289" s="21"/>
      <c r="B289" s="22" t="s">
        <v>137</v>
      </c>
      <c r="C289" s="23" t="str">
        <f>C277</f>
        <v>BI-RUI-BR1LD</v>
      </c>
      <c r="D289" s="23" t="str">
        <f>D277</f>
        <v>El Arenal</v>
      </c>
      <c r="E289" s="34" cm="1">
        <f t="array" ref="E289">10*LOG(AVERAGE(10^(E277:E288/10)))</f>
        <v>66.356825485714225</v>
      </c>
      <c r="F289" s="35" cm="1">
        <f t="array" ref="F289">10*LOG(AVERAGE(10^(F277:F288/10)))</f>
        <v>68.848008081512432</v>
      </c>
      <c r="G289" s="36" cm="1">
        <f t="array" ref="G289">10*LOG(AVERAGE(10^(G277:G288/10)))</f>
        <v>70.647402917524971</v>
      </c>
      <c r="H289" s="34" cm="1">
        <f t="array" ref="H289">10*LOG(AVERAGE(10^(H277:H288/10)))</f>
        <v>66.576403556287133</v>
      </c>
      <c r="I289" s="35" cm="1">
        <f t="array" ref="I289">10*LOG(AVERAGE(10^(I277:I288/10)))</f>
        <v>66.951579137967315</v>
      </c>
      <c r="J289" s="36" cm="1">
        <f t="array" ref="J289">10*LOG(AVERAGE(10^(J277:J288/10)))</f>
        <v>70.314417613144897</v>
      </c>
      <c r="K289" s="34" cm="1">
        <f t="array" ref="K289">10*LOG(AVERAGE(10^(K277:K288/10)))</f>
        <v>66.261879847123069</v>
      </c>
      <c r="L289" s="35" cm="1">
        <f t="array" ref="L289">10*LOG(AVERAGE(10^(L277:L288/10)))</f>
        <v>68.030722330047936</v>
      </c>
      <c r="M289" s="36" cm="1">
        <f t="array" ref="M289">10*LOG(AVERAGE(10^(M277:M288/10)))</f>
        <v>69.691393661681246</v>
      </c>
      <c r="N289" s="34" cm="1">
        <f t="array" ref="N289">10*LOG(AVERAGE(10^(N277:N288/10)))</f>
        <v>67.180766059019888</v>
      </c>
      <c r="O289" s="35" cm="1">
        <f t="array" ref="O289">10*LOG(AVERAGE(10^(O277:O288/10)))</f>
        <v>66.963663970133723</v>
      </c>
      <c r="P289" s="36" cm="1">
        <f t="array" ref="P289">10*LOG(AVERAGE(10^(P277:P288/10)))</f>
        <v>69.560923466098558</v>
      </c>
      <c r="Q289" s="34" cm="1">
        <f t="array" ref="Q289">10*LOG(AVERAGE(10^(Q277:Q288/10)))</f>
        <v>66.384473860978261</v>
      </c>
      <c r="R289" s="35" cm="1">
        <f t="array" ref="R289">10*LOG(AVERAGE(10^(R277:R288/10)))</f>
        <v>68.322381905114739</v>
      </c>
      <c r="S289" s="36" cm="1">
        <f t="array" ref="S289">10*LOG(AVERAGE(10^(S277:S288/10)))</f>
        <v>69.493695947243125</v>
      </c>
      <c r="T289" s="34" cm="1">
        <f t="array" ref="T289">10*LOG(AVERAGE(10^(T277:T288/10)))</f>
        <v>65.922853639662577</v>
      </c>
      <c r="U289" s="35" cm="1">
        <f t="array" ref="U289">10*LOG(AVERAGE(10^(U277:U288/10)))</f>
        <v>69.260211898418532</v>
      </c>
      <c r="V289" s="36" cm="1">
        <f t="array" ref="V289">10*LOG(AVERAGE(10^(V277:V288/10)))</f>
        <v>71.071748673234353</v>
      </c>
      <c r="W289" s="34" cm="1">
        <f t="array" ref="W289">10*LOG(AVERAGE(10^(W277:W288/10)))</f>
        <v>66.658625047780234</v>
      </c>
      <c r="X289" s="35" cm="1">
        <f t="array" ref="X289">10*LOG(AVERAGE(10^(X277:X288/10)))</f>
        <v>71.44557856106087</v>
      </c>
      <c r="Y289" s="36" cm="1">
        <f t="array" ref="Y289">10*LOG(AVERAGE(10^(Y277:Y288/10)))</f>
        <v>70.721216838888637</v>
      </c>
      <c r="Z289" s="34" cm="1">
        <f t="array" ref="Z289">10*LOG(AVERAGE(10^(Z277:Z288/10)))</f>
        <v>65.264389453037353</v>
      </c>
      <c r="AA289" s="35" cm="1">
        <f t="array" ref="AA289">10*LOG(AVERAGE(10^(AA277:AA288/10)))</f>
        <v>69.154469219166145</v>
      </c>
      <c r="AB289" s="36" cm="1">
        <f t="array" ref="AB289">10*LOG(AVERAGE(10^(AB277:AB288/10)))</f>
        <v>72.705491174709223</v>
      </c>
      <c r="AC289" s="29">
        <f>E289-G289</f>
        <v>-4.2905774318107461</v>
      </c>
      <c r="AD289" s="24">
        <f>E289-F289</f>
        <v>-2.4911825957982074</v>
      </c>
      <c r="AE289" s="24">
        <f t="shared" si="204"/>
        <v>-1.7993948360125387</v>
      </c>
      <c r="AF289" s="30">
        <f t="shared" si="190"/>
        <v>-3.7380140568577644</v>
      </c>
      <c r="AG289" s="25">
        <f t="shared" si="191"/>
        <v>-3.4295138145581774</v>
      </c>
      <c r="AH289" s="25">
        <f t="shared" si="192"/>
        <v>-2.38015740707867</v>
      </c>
      <c r="AI289" s="25">
        <f t="shared" si="193"/>
        <v>-3.1092220862648645</v>
      </c>
      <c r="AJ289" s="25">
        <f t="shared" si="194"/>
        <v>-5.148895033571776</v>
      </c>
      <c r="AK289" s="25">
        <f t="shared" si="195"/>
        <v>-4.0625917911084031</v>
      </c>
      <c r="AL289" s="31">
        <f t="shared" si="196"/>
        <v>-7.4411017216718705</v>
      </c>
      <c r="AM289" s="32">
        <f t="shared" si="197"/>
        <v>-0.37517558168018184</v>
      </c>
      <c r="AN289" s="27">
        <f t="shared" si="198"/>
        <v>-3.3628384751775826</v>
      </c>
      <c r="AO289" s="27">
        <f t="shared" si="199"/>
        <v>0.21710208888616478</v>
      </c>
      <c r="AP289" s="27">
        <f t="shared" si="200"/>
        <v>-1.9379080441364778</v>
      </c>
      <c r="AQ289" s="27">
        <f t="shared" si="201"/>
        <v>-3.3373582587559554</v>
      </c>
      <c r="AR289" s="27">
        <f t="shared" si="202"/>
        <v>-4.7869535132806362</v>
      </c>
      <c r="AS289" s="33">
        <f t="shared" si="203"/>
        <v>-3.8900797661287925</v>
      </c>
      <c r="AT289" s="27">
        <f t="shared" si="211"/>
        <v>-3.3628384751775826</v>
      </c>
      <c r="AU289" s="26">
        <f t="shared" si="212"/>
        <v>-1.6606713316333099</v>
      </c>
      <c r="AV289" s="26">
        <f t="shared" si="213"/>
        <v>-2.5972594959648347</v>
      </c>
      <c r="AW289" s="26">
        <f t="shared" si="214"/>
        <v>-1.1713140421283867</v>
      </c>
      <c r="AX289" s="26">
        <f t="shared" si="215"/>
        <v>-1.8115367748158206</v>
      </c>
      <c r="AY289" s="26">
        <f t="shared" si="216"/>
        <v>0.72436172217223316</v>
      </c>
      <c r="AZ289" s="28">
        <f t="shared" si="217"/>
        <v>-3.551021955543078</v>
      </c>
    </row>
    <row r="290" spans="1:54">
      <c r="A290" s="2">
        <v>209</v>
      </c>
      <c r="B290" t="s">
        <v>27</v>
      </c>
      <c r="C290" t="s">
        <v>75</v>
      </c>
      <c r="E290" s="3">
        <f>10*LOG((1/7)*(10^(H290/10)+10^(K290/10)+10^(N290/10)+10^(Q290/10)+10^(T290/10)+10^(W290/10)+10^(Z290/10)))</f>
        <v>66.326734160160129</v>
      </c>
      <c r="F290" s="3">
        <f t="shared" si="182"/>
        <v>62.735587658392092</v>
      </c>
      <c r="G290" s="3">
        <f t="shared" si="183"/>
        <v>66.287502365223659</v>
      </c>
      <c r="H290" s="5">
        <v>65.40671064515476</v>
      </c>
      <c r="I290" s="5">
        <v>62.550777512002433</v>
      </c>
      <c r="J290" s="5">
        <v>56.43627015108423</v>
      </c>
      <c r="K290" s="5">
        <v>66.379939056712004</v>
      </c>
      <c r="L290" s="5">
        <v>62.593852349362137</v>
      </c>
      <c r="M290" s="5">
        <v>55.193794255028543</v>
      </c>
      <c r="N290" s="5">
        <v>65.874819865828414</v>
      </c>
      <c r="O290" s="5">
        <v>61.642519583032168</v>
      </c>
      <c r="P290" s="5">
        <v>56.239910568920664</v>
      </c>
      <c r="Q290" s="5">
        <v>65.50305238000125</v>
      </c>
      <c r="R290" s="5">
        <v>62.695601739363063</v>
      </c>
      <c r="S290" s="5">
        <v>58.054029890461827</v>
      </c>
      <c r="T290" s="5">
        <v>66.297255575815953</v>
      </c>
      <c r="U290" s="5">
        <v>64.733781045716569</v>
      </c>
      <c r="V290" s="5">
        <v>67.023719472829299</v>
      </c>
      <c r="W290" s="5">
        <v>65.796022323604276</v>
      </c>
      <c r="X290" s="5">
        <v>64.145294394226497</v>
      </c>
      <c r="Y290" s="5">
        <v>68.235334866823379</v>
      </c>
      <c r="Z290" s="5">
        <v>68.291154662297245</v>
      </c>
      <c r="AA290" s="5">
        <v>58.021426861840993</v>
      </c>
      <c r="AB290" s="5">
        <v>72.106962594416103</v>
      </c>
      <c r="AC290" s="5">
        <f>E290-G290</f>
        <v>3.9231794936469555E-2</v>
      </c>
      <c r="AD290" s="5">
        <f>E290-F290</f>
        <v>3.5911465017680371</v>
      </c>
      <c r="AE290" s="5">
        <f t="shared" si="204"/>
        <v>-3.5519147068315675</v>
      </c>
      <c r="AF290" s="3">
        <f t="shared" si="190"/>
        <v>8.9704404940705302</v>
      </c>
      <c r="AG290" s="3">
        <f t="shared" si="191"/>
        <v>11.186144801683461</v>
      </c>
      <c r="AH290" s="3">
        <f t="shared" si="192"/>
        <v>9.6349092969077503</v>
      </c>
      <c r="AI290" s="3">
        <f t="shared" si="193"/>
        <v>7.4490224895394235</v>
      </c>
      <c r="AJ290" s="3">
        <f t="shared" si="194"/>
        <v>-0.72646389701334613</v>
      </c>
      <c r="AK290" s="3">
        <f t="shared" si="195"/>
        <v>-2.4393125432191027</v>
      </c>
      <c r="AL290" s="3">
        <f t="shared" si="196"/>
        <v>-3.815807932118858</v>
      </c>
      <c r="AM290" s="18">
        <f t="shared" si="197"/>
        <v>2.8559331331523268</v>
      </c>
      <c r="AN290" s="3">
        <f t="shared" si="198"/>
        <v>6.1145073609182035</v>
      </c>
      <c r="AO290" s="3">
        <f t="shared" si="199"/>
        <v>4.2323002827962455</v>
      </c>
      <c r="AP290" s="3">
        <f t="shared" si="200"/>
        <v>2.8074506406381872</v>
      </c>
      <c r="AQ290" s="3">
        <f t="shared" si="201"/>
        <v>1.5634745300993842</v>
      </c>
      <c r="AR290" s="3">
        <f t="shared" si="202"/>
        <v>1.6507279293777799</v>
      </c>
      <c r="AS290" s="3">
        <f t="shared" si="203"/>
        <v>10.269727800456252</v>
      </c>
      <c r="AT290" s="18">
        <f t="shared" si="211"/>
        <v>6.1145073609182035</v>
      </c>
      <c r="AU290" s="18">
        <f t="shared" si="212"/>
        <v>7.4000580943335947</v>
      </c>
      <c r="AV290" s="18">
        <f t="shared" si="213"/>
        <v>5.4026090141115048</v>
      </c>
      <c r="AW290" s="18">
        <f t="shared" si="214"/>
        <v>4.6415718489012363</v>
      </c>
      <c r="AX290" s="18">
        <f t="shared" si="215"/>
        <v>-2.2899384271127303</v>
      </c>
      <c r="AY290" s="18">
        <f t="shared" si="216"/>
        <v>-4.0900404725968826</v>
      </c>
      <c r="AZ290" s="18">
        <f t="shared" si="217"/>
        <v>-14.08553573257511</v>
      </c>
      <c r="BA290" t="str">
        <f t="shared" si="218"/>
        <v>BI-RUI-BR2LD</v>
      </c>
      <c r="BB290" t="b">
        <f t="shared" si="219"/>
        <v>0</v>
      </c>
    </row>
    <row r="291" spans="1:54">
      <c r="A291" s="1">
        <v>272</v>
      </c>
      <c r="B291" t="s">
        <v>30</v>
      </c>
      <c r="C291" t="s">
        <v>75</v>
      </c>
      <c r="E291" s="3">
        <f t="shared" ref="E291:E301" si="220">10*LOG((1/7)*(10^(H291/10)+10^(K291/10)+10^(N291/10)+10^(Q291/10)+10^(T291/10)+10^(W291/10)+10^(Z291/10)))</f>
        <v>65.219543127108977</v>
      </c>
      <c r="F291" s="3">
        <f t="shared" si="182"/>
        <v>63.900236467107241</v>
      </c>
      <c r="G291" s="3">
        <f t="shared" si="183"/>
        <v>64.981961142870915</v>
      </c>
      <c r="H291" s="5">
        <v>63.691225215964486</v>
      </c>
      <c r="I291" s="5">
        <v>60.05576186856517</v>
      </c>
      <c r="J291" s="5">
        <v>55.085864049205512</v>
      </c>
      <c r="K291" s="5">
        <v>62.91450930064488</v>
      </c>
      <c r="L291" s="5">
        <v>64.081673906366959</v>
      </c>
      <c r="M291" s="5">
        <v>52.961231751113942</v>
      </c>
      <c r="N291" s="5">
        <v>64.060032446811874</v>
      </c>
      <c r="O291" s="5">
        <v>61.096218608973707</v>
      </c>
      <c r="P291" s="5">
        <v>54.263445395511447</v>
      </c>
      <c r="Q291" s="5">
        <v>65.104706364967782</v>
      </c>
      <c r="R291" s="5">
        <v>65.361005997361289</v>
      </c>
      <c r="S291" s="5">
        <v>58.304166398771173</v>
      </c>
      <c r="T291" s="5">
        <v>66.160204173418279</v>
      </c>
      <c r="U291" s="5">
        <v>67.364367090372255</v>
      </c>
      <c r="V291" s="5">
        <v>67.924474123663828</v>
      </c>
      <c r="W291" s="5">
        <v>67.319131741700772</v>
      </c>
      <c r="X291" s="5">
        <v>64.231591817979179</v>
      </c>
      <c r="Y291" s="5">
        <v>67.579910028035485</v>
      </c>
      <c r="Z291" s="5">
        <v>65.654772016330256</v>
      </c>
      <c r="AA291" s="5">
        <v>58.964843055868712</v>
      </c>
      <c r="AB291" s="5">
        <v>69.370978725534854</v>
      </c>
      <c r="AC291" s="5">
        <f t="shared" ref="AC291:AC300" si="221">E291-G291</f>
        <v>0.2375819842380622</v>
      </c>
      <c r="AD291" s="5">
        <f t="shared" ref="AD291:AD300" si="222">E291-F291</f>
        <v>1.319306660001736</v>
      </c>
      <c r="AE291" s="5">
        <f t="shared" si="204"/>
        <v>-1.0817246757636738</v>
      </c>
      <c r="AF291" s="3">
        <f t="shared" si="190"/>
        <v>8.6053611667589749</v>
      </c>
      <c r="AG291" s="3">
        <f t="shared" si="191"/>
        <v>9.953277549530938</v>
      </c>
      <c r="AH291" s="3">
        <f t="shared" si="192"/>
        <v>9.7965870513004276</v>
      </c>
      <c r="AI291" s="3">
        <f t="shared" si="193"/>
        <v>6.8005399661966095</v>
      </c>
      <c r="AJ291" s="3">
        <f t="shared" si="194"/>
        <v>-1.7642699502455486</v>
      </c>
      <c r="AK291" s="3">
        <f t="shared" si="195"/>
        <v>-0.26077828633471256</v>
      </c>
      <c r="AL291" s="3">
        <f t="shared" si="196"/>
        <v>-3.7162067092045987</v>
      </c>
      <c r="AM291" s="18">
        <f t="shared" si="197"/>
        <v>3.6354633473993161</v>
      </c>
      <c r="AN291" s="3">
        <f t="shared" si="198"/>
        <v>4.9698978193596588</v>
      </c>
      <c r="AO291" s="3">
        <f t="shared" si="199"/>
        <v>2.9638138378381669</v>
      </c>
      <c r="AP291" s="3">
        <f t="shared" si="200"/>
        <v>-0.25629963239350673</v>
      </c>
      <c r="AQ291" s="3">
        <f t="shared" si="201"/>
        <v>-1.204162916953976</v>
      </c>
      <c r="AR291" s="3">
        <f t="shared" si="202"/>
        <v>3.087539923721593</v>
      </c>
      <c r="AS291" s="3">
        <f t="shared" si="203"/>
        <v>6.6899289604615433</v>
      </c>
      <c r="AT291" s="18">
        <f t="shared" si="211"/>
        <v>4.9698978193596588</v>
      </c>
      <c r="AU291" s="18">
        <f t="shared" si="212"/>
        <v>11.120442155253016</v>
      </c>
      <c r="AV291" s="18">
        <f t="shared" si="213"/>
        <v>6.8327732134622607</v>
      </c>
      <c r="AW291" s="18">
        <f t="shared" si="214"/>
        <v>7.0568395985901162</v>
      </c>
      <c r="AX291" s="18">
        <f t="shared" si="215"/>
        <v>-0.56010703329157252</v>
      </c>
      <c r="AY291" s="18">
        <f t="shared" si="216"/>
        <v>-3.3483182100563056</v>
      </c>
      <c r="AZ291" s="18">
        <f t="shared" si="217"/>
        <v>-10.406135669666142</v>
      </c>
      <c r="BA291" t="str">
        <f t="shared" si="218"/>
        <v>BI-RUI-BR2LD</v>
      </c>
      <c r="BB291" t="b">
        <f t="shared" si="219"/>
        <v>0</v>
      </c>
    </row>
    <row r="292" spans="1:54">
      <c r="A292" s="1">
        <v>460</v>
      </c>
      <c r="B292" t="s">
        <v>32</v>
      </c>
      <c r="C292" t="s">
        <v>75</v>
      </c>
      <c r="E292" s="3">
        <f t="shared" si="220"/>
        <v>64.320886953585202</v>
      </c>
      <c r="F292" s="3">
        <f t="shared" si="182"/>
        <v>63.575155487524128</v>
      </c>
      <c r="G292" s="3">
        <f t="shared" si="183"/>
        <v>63.556988570998499</v>
      </c>
      <c r="H292" s="5">
        <v>63.845106972539078</v>
      </c>
      <c r="I292" s="5">
        <v>61.181293281079768</v>
      </c>
      <c r="J292" s="5">
        <v>52.756314464929062</v>
      </c>
      <c r="K292" s="5">
        <v>64.084129124354149</v>
      </c>
      <c r="L292" s="5">
        <v>60.368624982559062</v>
      </c>
      <c r="M292" s="5">
        <v>54.105097982745157</v>
      </c>
      <c r="N292" s="5">
        <v>64.009709069785742</v>
      </c>
      <c r="O292" s="5">
        <v>59.895499157496992</v>
      </c>
      <c r="P292" s="5">
        <v>52.97234085205875</v>
      </c>
      <c r="Q292" s="5">
        <v>63.005142882920993</v>
      </c>
      <c r="R292" s="5">
        <v>62.805784286867301</v>
      </c>
      <c r="S292" s="5">
        <v>55.644832002039323</v>
      </c>
      <c r="T292" s="5">
        <v>65.019480068323759</v>
      </c>
      <c r="U292" s="5">
        <v>68.931690039170505</v>
      </c>
      <c r="V292" s="5">
        <v>67.337841126078629</v>
      </c>
      <c r="W292" s="5">
        <v>64.508869669905721</v>
      </c>
      <c r="X292" s="5">
        <v>63.597203438055082</v>
      </c>
      <c r="Y292" s="5">
        <v>65.864727970166058</v>
      </c>
      <c r="Z292" s="5">
        <v>65.354085439097304</v>
      </c>
      <c r="AA292" s="5">
        <v>57.407446444647753</v>
      </c>
      <c r="AB292" s="5">
        <v>67.474628487851874</v>
      </c>
      <c r="AC292" s="5">
        <f t="shared" si="221"/>
        <v>0.76389838258670295</v>
      </c>
      <c r="AD292" s="5">
        <f t="shared" si="222"/>
        <v>0.74573146606107343</v>
      </c>
      <c r="AE292" s="5">
        <f t="shared" si="204"/>
        <v>1.8166916525629517E-2</v>
      </c>
      <c r="AF292" s="3">
        <f t="shared" si="190"/>
        <v>11.088792507610016</v>
      </c>
      <c r="AG292" s="3">
        <f t="shared" si="191"/>
        <v>9.9790311416089921</v>
      </c>
      <c r="AH292" s="3">
        <f t="shared" si="192"/>
        <v>11.037368217726993</v>
      </c>
      <c r="AI292" s="3">
        <f t="shared" si="193"/>
        <v>7.36031088088167</v>
      </c>
      <c r="AJ292" s="3">
        <f t="shared" si="194"/>
        <v>-2.3183610577548706</v>
      </c>
      <c r="AK292" s="3">
        <f t="shared" si="195"/>
        <v>-1.355858300260337</v>
      </c>
      <c r="AL292" s="3">
        <f t="shared" si="196"/>
        <v>-2.1205430487545698</v>
      </c>
      <c r="AM292" s="18">
        <f t="shared" si="197"/>
        <v>2.6638136914593105</v>
      </c>
      <c r="AN292" s="3">
        <f t="shared" si="198"/>
        <v>8.4249788161507055</v>
      </c>
      <c r="AO292" s="3">
        <f t="shared" si="199"/>
        <v>4.1142099122887501</v>
      </c>
      <c r="AP292" s="3">
        <f t="shared" si="200"/>
        <v>0.19935859605369188</v>
      </c>
      <c r="AQ292" s="3">
        <f t="shared" si="201"/>
        <v>-3.9122099708467459</v>
      </c>
      <c r="AR292" s="3">
        <f t="shared" si="202"/>
        <v>0.91166623185063855</v>
      </c>
      <c r="AS292" s="3">
        <f t="shared" si="203"/>
        <v>7.9466389944495504</v>
      </c>
      <c r="AT292" s="18">
        <f t="shared" si="211"/>
        <v>8.4249788161507055</v>
      </c>
      <c r="AU292" s="18">
        <f t="shared" si="212"/>
        <v>6.2635269998139051</v>
      </c>
      <c r="AV292" s="18">
        <f t="shared" si="213"/>
        <v>6.9231583054382426</v>
      </c>
      <c r="AW292" s="18">
        <f t="shared" si="214"/>
        <v>7.1609522848279781</v>
      </c>
      <c r="AX292" s="18">
        <f t="shared" si="215"/>
        <v>1.5938489130918754</v>
      </c>
      <c r="AY292" s="18">
        <f t="shared" si="216"/>
        <v>-2.2675245321109756</v>
      </c>
      <c r="AZ292" s="18">
        <f t="shared" si="217"/>
        <v>-10.06718204320412</v>
      </c>
      <c r="BA292" t="str">
        <f t="shared" si="218"/>
        <v>BI-RUI-BR2LD</v>
      </c>
      <c r="BB292" t="b">
        <f t="shared" si="219"/>
        <v>0</v>
      </c>
    </row>
    <row r="293" spans="1:54">
      <c r="A293" s="1">
        <v>22</v>
      </c>
      <c r="B293" t="s">
        <v>33</v>
      </c>
      <c r="C293" t="s">
        <v>75</v>
      </c>
      <c r="E293" s="3">
        <f t="shared" si="220"/>
        <v>64.95380608303104</v>
      </c>
      <c r="F293" s="3">
        <f t="shared" si="182"/>
        <v>62.966181770405719</v>
      </c>
      <c r="G293" s="3">
        <f t="shared" si="183"/>
        <v>65.891052434067262</v>
      </c>
      <c r="H293" s="5">
        <v>63.681424063416678</v>
      </c>
      <c r="I293" s="5">
        <v>62.082130343312834</v>
      </c>
      <c r="J293" s="5">
        <v>56.562142250437468</v>
      </c>
      <c r="K293" s="5">
        <v>63.893418002254698</v>
      </c>
      <c r="L293" s="5">
        <v>60.437762140367809</v>
      </c>
      <c r="M293" s="5">
        <v>58.912326979141021</v>
      </c>
      <c r="N293" s="5">
        <v>64.668052876820354</v>
      </c>
      <c r="O293" s="5">
        <v>61.868085004971618</v>
      </c>
      <c r="P293" s="5">
        <v>65.062990206453179</v>
      </c>
      <c r="Q293" s="5">
        <v>64.648007953866454</v>
      </c>
      <c r="R293" s="5">
        <v>63.874420795338423</v>
      </c>
      <c r="S293" s="5">
        <v>62.344386286727882</v>
      </c>
      <c r="T293" s="5">
        <v>64.395256832304582</v>
      </c>
      <c r="U293" s="5">
        <v>63.609774426950082</v>
      </c>
      <c r="V293" s="5">
        <v>67.855044730883449</v>
      </c>
      <c r="W293" s="5">
        <v>63.940790708405252</v>
      </c>
      <c r="X293" s="5">
        <v>66.013472625833856</v>
      </c>
      <c r="Y293" s="5">
        <v>68.352559621019509</v>
      </c>
      <c r="Z293" s="5">
        <v>67.811636545300104</v>
      </c>
      <c r="AA293" s="5">
        <v>59.395466693182577</v>
      </c>
      <c r="AB293" s="5">
        <v>69.071837982367484</v>
      </c>
      <c r="AC293" s="5">
        <f t="shared" si="221"/>
        <v>-0.93724635103622234</v>
      </c>
      <c r="AD293" s="5">
        <f t="shared" si="222"/>
        <v>1.9876243126253215</v>
      </c>
      <c r="AE293" s="5">
        <f t="shared" si="204"/>
        <v>-2.9248706636615438</v>
      </c>
      <c r="AF293" s="3">
        <f t="shared" si="190"/>
        <v>7.1192818129792101</v>
      </c>
      <c r="AG293" s="3">
        <f t="shared" si="191"/>
        <v>4.9810910231136774</v>
      </c>
      <c r="AH293" s="3">
        <f t="shared" si="192"/>
        <v>-0.39493732963282469</v>
      </c>
      <c r="AI293" s="3">
        <f t="shared" si="193"/>
        <v>2.3036216671385716</v>
      </c>
      <c r="AJ293" s="3">
        <f t="shared" si="194"/>
        <v>-3.4597878985788668</v>
      </c>
      <c r="AK293" s="3">
        <f t="shared" si="195"/>
        <v>-4.4117689126142565</v>
      </c>
      <c r="AL293" s="3">
        <f t="shared" si="196"/>
        <v>-1.26020143706738</v>
      </c>
      <c r="AM293" s="18">
        <f t="shared" si="197"/>
        <v>1.5992937201038444</v>
      </c>
      <c r="AN293" s="3">
        <f t="shared" si="198"/>
        <v>5.5199880928753657</v>
      </c>
      <c r="AO293" s="3">
        <f t="shared" si="199"/>
        <v>2.799967871848736</v>
      </c>
      <c r="AP293" s="3">
        <f t="shared" si="200"/>
        <v>0.77358715852803073</v>
      </c>
      <c r="AQ293" s="3">
        <f t="shared" si="201"/>
        <v>0.7854824053545002</v>
      </c>
      <c r="AR293" s="3">
        <f t="shared" si="202"/>
        <v>-2.0726819174286035</v>
      </c>
      <c r="AS293" s="3">
        <f t="shared" si="203"/>
        <v>8.4161698521175268</v>
      </c>
      <c r="AT293" s="18">
        <f t="shared" si="211"/>
        <v>5.5199880928753657</v>
      </c>
      <c r="AU293" s="18">
        <f t="shared" si="212"/>
        <v>1.5254351612267882</v>
      </c>
      <c r="AV293" s="18">
        <f t="shared" si="213"/>
        <v>-3.1949052014815607</v>
      </c>
      <c r="AW293" s="18">
        <f t="shared" si="214"/>
        <v>1.5300345086105409</v>
      </c>
      <c r="AX293" s="18">
        <f t="shared" si="215"/>
        <v>-4.245270303933367</v>
      </c>
      <c r="AY293" s="18">
        <f t="shared" si="216"/>
        <v>-2.339086995185653</v>
      </c>
      <c r="AZ293" s="18">
        <f t="shared" si="217"/>
        <v>-9.6763712891849067</v>
      </c>
      <c r="BA293" t="str">
        <f t="shared" si="218"/>
        <v>BI-RUI-BR2LD</v>
      </c>
      <c r="BB293" t="b">
        <f t="shared" si="219"/>
        <v>0</v>
      </c>
    </row>
    <row r="294" spans="1:54">
      <c r="A294" s="1">
        <v>523</v>
      </c>
      <c r="B294" t="s">
        <v>34</v>
      </c>
      <c r="C294" t="s">
        <v>75</v>
      </c>
      <c r="E294" s="3">
        <f t="shared" si="220"/>
        <v>65.903092256043593</v>
      </c>
      <c r="F294" s="3">
        <f t="shared" si="182"/>
        <v>63.675954054758321</v>
      </c>
      <c r="G294" s="3">
        <f t="shared" si="183"/>
        <v>63.581355713360836</v>
      </c>
      <c r="H294" s="5">
        <v>63.741305040858677</v>
      </c>
      <c r="I294" s="5">
        <v>63.34782488915102</v>
      </c>
      <c r="J294" s="5">
        <v>59.037369296969857</v>
      </c>
      <c r="K294" s="5">
        <v>65.527957508688985</v>
      </c>
      <c r="L294" s="5">
        <v>62.162461779323714</v>
      </c>
      <c r="M294" s="5">
        <v>55.995536458887791</v>
      </c>
      <c r="N294" s="5">
        <v>66.612628761806192</v>
      </c>
      <c r="O294" s="5">
        <v>66.209084412992297</v>
      </c>
      <c r="P294" s="5">
        <v>57.978284302939549</v>
      </c>
      <c r="Q294" s="5">
        <v>65.429907256366079</v>
      </c>
      <c r="R294" s="5">
        <v>63.73061424302756</v>
      </c>
      <c r="S294" s="5">
        <v>56.666103254206419</v>
      </c>
      <c r="T294" s="5">
        <v>67.683736113565232</v>
      </c>
      <c r="U294" s="5">
        <v>64.46858902505052</v>
      </c>
      <c r="V294" s="5">
        <v>65.750963313641847</v>
      </c>
      <c r="W294" s="5">
        <v>65.86956860477072</v>
      </c>
      <c r="X294" s="5">
        <v>63.668157945735203</v>
      </c>
      <c r="Y294" s="5">
        <v>66.98558754513283</v>
      </c>
      <c r="Z294" s="5">
        <v>65.452631498681896</v>
      </c>
      <c r="AA294" s="5">
        <v>59.287263278788657</v>
      </c>
      <c r="AB294" s="5">
        <v>66.921507024725841</v>
      </c>
      <c r="AC294" s="5">
        <f t="shared" si="221"/>
        <v>2.321736542682757</v>
      </c>
      <c r="AD294" s="5">
        <f t="shared" si="222"/>
        <v>2.2271382012852712</v>
      </c>
      <c r="AE294" s="5">
        <f t="shared" si="204"/>
        <v>9.4598341397485797E-2</v>
      </c>
      <c r="AF294" s="3">
        <f t="shared" si="190"/>
        <v>4.7039357438888203</v>
      </c>
      <c r="AG294" s="3">
        <f t="shared" si="191"/>
        <v>9.5324210498011936</v>
      </c>
      <c r="AH294" s="3">
        <f t="shared" si="192"/>
        <v>8.6343444588666429</v>
      </c>
      <c r="AI294" s="3">
        <f t="shared" si="193"/>
        <v>8.7638040021596595</v>
      </c>
      <c r="AJ294" s="3">
        <f t="shared" si="194"/>
        <v>1.9327727999233844</v>
      </c>
      <c r="AK294" s="3">
        <f t="shared" si="195"/>
        <v>-1.1160189403621104</v>
      </c>
      <c r="AL294" s="3">
        <f t="shared" si="196"/>
        <v>-1.468875526043945</v>
      </c>
      <c r="AM294" s="18">
        <f t="shared" si="197"/>
        <v>0.39348015170765649</v>
      </c>
      <c r="AN294" s="3">
        <f t="shared" si="198"/>
        <v>4.3104555921811638</v>
      </c>
      <c r="AO294" s="3">
        <f t="shared" si="199"/>
        <v>0.40354434881389523</v>
      </c>
      <c r="AP294" s="3">
        <f t="shared" si="200"/>
        <v>1.6992930133385187</v>
      </c>
      <c r="AQ294" s="3">
        <f t="shared" si="201"/>
        <v>3.215147088514712</v>
      </c>
      <c r="AR294" s="3">
        <f t="shared" si="202"/>
        <v>2.2014106590355169</v>
      </c>
      <c r="AS294" s="3">
        <f t="shared" si="203"/>
        <v>6.1653682198932387</v>
      </c>
      <c r="AT294" s="18">
        <f t="shared" si="211"/>
        <v>4.3104555921811638</v>
      </c>
      <c r="AU294" s="18">
        <f t="shared" si="212"/>
        <v>6.1669253204359222</v>
      </c>
      <c r="AV294" s="18">
        <f t="shared" si="213"/>
        <v>8.2308001100527477</v>
      </c>
      <c r="AW294" s="18">
        <f t="shared" si="214"/>
        <v>7.0645109888211408</v>
      </c>
      <c r="AX294" s="18">
        <f t="shared" si="215"/>
        <v>-1.2823742885913276</v>
      </c>
      <c r="AY294" s="18">
        <f t="shared" si="216"/>
        <v>-3.3174295993976273</v>
      </c>
      <c r="AZ294" s="18">
        <f t="shared" si="217"/>
        <v>-7.6342437459371837</v>
      </c>
      <c r="BA294" t="str">
        <f t="shared" si="218"/>
        <v>BI-RUI-BR2LD</v>
      </c>
      <c r="BB294" t="b">
        <f t="shared" si="219"/>
        <v>0</v>
      </c>
    </row>
    <row r="295" spans="1:54">
      <c r="A295" s="1">
        <v>397</v>
      </c>
      <c r="B295" t="s">
        <v>35</v>
      </c>
      <c r="C295" t="s">
        <v>75</v>
      </c>
      <c r="E295" s="3">
        <f t="shared" si="220"/>
        <v>65.824477798642604</v>
      </c>
      <c r="F295" s="3">
        <f t="shared" si="182"/>
        <v>65.670923311091428</v>
      </c>
      <c r="G295" s="3">
        <f t="shared" si="183"/>
        <v>65.384883176477445</v>
      </c>
      <c r="H295" s="5">
        <v>64.989633844138154</v>
      </c>
      <c r="I295" s="5">
        <v>62.30346449931902</v>
      </c>
      <c r="J295" s="5">
        <v>56.555231904948037</v>
      </c>
      <c r="K295" s="5">
        <v>66.369850920722143</v>
      </c>
      <c r="L295" s="5">
        <v>61.385597524571828</v>
      </c>
      <c r="M295" s="5">
        <v>57.434805857594071</v>
      </c>
      <c r="N295" s="5">
        <v>64.431818109418401</v>
      </c>
      <c r="O295" s="5">
        <v>64.775900879844457</v>
      </c>
      <c r="P295" s="5">
        <v>58.921399026103472</v>
      </c>
      <c r="Q295" s="5">
        <v>66.085076347851242</v>
      </c>
      <c r="R295" s="5">
        <v>65.165146762204472</v>
      </c>
      <c r="S295" s="5">
        <v>61.695208351688649</v>
      </c>
      <c r="T295" s="5">
        <v>66.33849999992924</v>
      </c>
      <c r="U295" s="5">
        <v>67.386649059257039</v>
      </c>
      <c r="V295" s="5">
        <v>68.537754265558434</v>
      </c>
      <c r="W295" s="5">
        <v>66.26512908997077</v>
      </c>
      <c r="X295" s="5">
        <v>69.984352400137269</v>
      </c>
      <c r="Y295" s="5">
        <v>68.63999121990804</v>
      </c>
      <c r="Z295" s="5">
        <v>65.915333073215635</v>
      </c>
      <c r="AA295" s="5">
        <v>60.119301797710527</v>
      </c>
      <c r="AB295" s="5">
        <v>68.109495669584817</v>
      </c>
      <c r="AC295" s="5">
        <f t="shared" si="221"/>
        <v>0.43959462216515988</v>
      </c>
      <c r="AD295" s="5">
        <f t="shared" si="222"/>
        <v>0.15355448755117607</v>
      </c>
      <c r="AE295" s="5">
        <f t="shared" si="204"/>
        <v>0.28604013461398381</v>
      </c>
      <c r="AF295" s="3">
        <f t="shared" si="190"/>
        <v>8.434401939190117</v>
      </c>
      <c r="AG295" s="3">
        <f t="shared" si="191"/>
        <v>8.9350450631280722</v>
      </c>
      <c r="AH295" s="3">
        <f t="shared" si="192"/>
        <v>5.5104190833149289</v>
      </c>
      <c r="AI295" s="3">
        <f t="shared" si="193"/>
        <v>4.389867996162593</v>
      </c>
      <c r="AJ295" s="3">
        <f t="shared" si="194"/>
        <v>-2.1992542656291931</v>
      </c>
      <c r="AK295" s="3">
        <f t="shared" si="195"/>
        <v>-2.3748621299372701</v>
      </c>
      <c r="AL295" s="3">
        <f t="shared" si="196"/>
        <v>-2.194162596369182</v>
      </c>
      <c r="AM295" s="18">
        <f t="shared" si="197"/>
        <v>2.6861693448191346</v>
      </c>
      <c r="AN295" s="3">
        <f t="shared" si="198"/>
        <v>5.7482325943709824</v>
      </c>
      <c r="AO295" s="3">
        <f t="shared" si="199"/>
        <v>-0.34408277042605562</v>
      </c>
      <c r="AP295" s="3">
        <f t="shared" si="200"/>
        <v>0.91992958564676997</v>
      </c>
      <c r="AQ295" s="3">
        <f t="shared" si="201"/>
        <v>-1.0481490593277982</v>
      </c>
      <c r="AR295" s="3">
        <f t="shared" si="202"/>
        <v>-3.7192233101664982</v>
      </c>
      <c r="AS295" s="3">
        <f t="shared" si="203"/>
        <v>5.7960312755051078</v>
      </c>
      <c r="AT295" s="18">
        <f t="shared" si="211"/>
        <v>5.7482325943709824</v>
      </c>
      <c r="AU295" s="18">
        <f t="shared" si="212"/>
        <v>3.9507916669777572</v>
      </c>
      <c r="AV295" s="18">
        <f t="shared" si="213"/>
        <v>5.8545018537409845</v>
      </c>
      <c r="AW295" s="18">
        <f t="shared" si="214"/>
        <v>3.4699384105158231</v>
      </c>
      <c r="AX295" s="18">
        <f t="shared" si="215"/>
        <v>-1.1511052063013949</v>
      </c>
      <c r="AY295" s="18">
        <f t="shared" si="216"/>
        <v>1.3443611802292281</v>
      </c>
      <c r="AZ295" s="18">
        <f t="shared" si="217"/>
        <v>-7.9901938718742898</v>
      </c>
      <c r="BA295" t="str">
        <f t="shared" si="218"/>
        <v>BI-RUI-BR2LD</v>
      </c>
      <c r="BB295" t="b">
        <f t="shared" si="219"/>
        <v>0</v>
      </c>
    </row>
    <row r="296" spans="1:54">
      <c r="A296" s="1">
        <v>334</v>
      </c>
      <c r="B296" t="s">
        <v>36</v>
      </c>
      <c r="C296" t="s">
        <v>75</v>
      </c>
      <c r="E296" s="3">
        <f t="shared" si="220"/>
        <v>64.664160073820995</v>
      </c>
      <c r="F296" s="3">
        <f t="shared" si="182"/>
        <v>61.366903663964507</v>
      </c>
      <c r="G296" s="3">
        <f t="shared" si="183"/>
        <v>59.432704999917107</v>
      </c>
      <c r="H296" s="5">
        <v>63.032641988244848</v>
      </c>
      <c r="I296" s="5">
        <v>60.167599621255462</v>
      </c>
      <c r="J296" s="5">
        <v>56.675208376037808</v>
      </c>
      <c r="K296" s="5">
        <v>63.33488734814253</v>
      </c>
      <c r="L296" s="5">
        <v>59.926988430604503</v>
      </c>
      <c r="M296" s="5">
        <v>58.245989740819347</v>
      </c>
      <c r="N296" s="5">
        <v>63.499766167028078</v>
      </c>
      <c r="O296" s="5">
        <v>60.321758835266827</v>
      </c>
      <c r="P296" s="5">
        <v>56.968833784096098</v>
      </c>
      <c r="Q296" s="5">
        <v>65.304109284856878</v>
      </c>
      <c r="R296" s="5">
        <v>63.231679158847562</v>
      </c>
      <c r="S296" s="5">
        <v>56.714362351377218</v>
      </c>
      <c r="T296" s="5">
        <v>65.865533492809703</v>
      </c>
      <c r="U296" s="5">
        <v>63.300955709424258</v>
      </c>
      <c r="V296" s="5">
        <v>62.195505892650203</v>
      </c>
      <c r="W296" s="5">
        <v>66.383811761826905</v>
      </c>
      <c r="X296" s="5">
        <v>62.047004322722287</v>
      </c>
      <c r="Y296" s="5">
        <v>61.771420531062802</v>
      </c>
      <c r="Z296" s="5">
        <v>63.952034203794568</v>
      </c>
      <c r="AA296" s="5">
        <v>58.092854685356173</v>
      </c>
      <c r="AB296" s="5">
        <v>59.452906668527319</v>
      </c>
      <c r="AC296" s="5">
        <f t="shared" si="221"/>
        <v>5.2314550739038879</v>
      </c>
      <c r="AD296" s="5">
        <f t="shared" si="222"/>
        <v>3.2972564098564874</v>
      </c>
      <c r="AE296" s="5">
        <f t="shared" si="204"/>
        <v>1.9341986640474005</v>
      </c>
      <c r="AF296" s="3">
        <f t="shared" si="190"/>
        <v>6.3574336122070392</v>
      </c>
      <c r="AG296" s="3">
        <f t="shared" si="191"/>
        <v>5.0888976073231831</v>
      </c>
      <c r="AH296" s="3">
        <f t="shared" si="192"/>
        <v>6.5309323829319794</v>
      </c>
      <c r="AI296" s="3">
        <f t="shared" si="193"/>
        <v>8.5897469334796597</v>
      </c>
      <c r="AJ296" s="3">
        <f t="shared" si="194"/>
        <v>3.6700276001595</v>
      </c>
      <c r="AK296" s="3">
        <f t="shared" si="195"/>
        <v>4.6123912307641035</v>
      </c>
      <c r="AL296" s="3">
        <f t="shared" si="196"/>
        <v>4.4991275352672488</v>
      </c>
      <c r="AM296" s="18">
        <f t="shared" si="197"/>
        <v>2.8650423669893854</v>
      </c>
      <c r="AN296" s="3">
        <f t="shared" si="198"/>
        <v>3.4923912452176538</v>
      </c>
      <c r="AO296" s="3">
        <f t="shared" si="199"/>
        <v>3.1780073317612505</v>
      </c>
      <c r="AP296" s="3">
        <f t="shared" si="200"/>
        <v>2.0724301260093156</v>
      </c>
      <c r="AQ296" s="3">
        <f t="shared" si="201"/>
        <v>2.5645777833854453</v>
      </c>
      <c r="AR296" s="3">
        <f t="shared" si="202"/>
        <v>4.3368074391046179</v>
      </c>
      <c r="AS296" s="3">
        <f t="shared" si="203"/>
        <v>5.8591795184383955</v>
      </c>
      <c r="AT296" s="18">
        <f t="shared" si="211"/>
        <v>3.4923912452176538</v>
      </c>
      <c r="AU296" s="18">
        <f t="shared" si="212"/>
        <v>1.6809986897851559</v>
      </c>
      <c r="AV296" s="18">
        <f t="shared" si="213"/>
        <v>3.3529250511707289</v>
      </c>
      <c r="AW296" s="18">
        <f t="shared" si="214"/>
        <v>6.517316807470344</v>
      </c>
      <c r="AX296" s="18">
        <f t="shared" si="215"/>
        <v>1.1054498167740547</v>
      </c>
      <c r="AY296" s="18">
        <f t="shared" si="216"/>
        <v>0.27558379165948566</v>
      </c>
      <c r="AZ296" s="18">
        <f t="shared" si="217"/>
        <v>-1.3600519831711466</v>
      </c>
      <c r="BA296" t="str">
        <f t="shared" si="218"/>
        <v/>
      </c>
      <c r="BB296" t="b">
        <f t="shared" si="219"/>
        <v>0</v>
      </c>
    </row>
    <row r="297" spans="1:54">
      <c r="A297" s="1">
        <v>85</v>
      </c>
      <c r="B297" t="s">
        <v>37</v>
      </c>
      <c r="C297" t="s">
        <v>75</v>
      </c>
      <c r="E297" s="3">
        <f t="shared" si="220"/>
        <v>64.182345659181635</v>
      </c>
      <c r="F297" s="3">
        <f t="shared" si="182"/>
        <v>63.671292383118008</v>
      </c>
      <c r="G297" s="3">
        <f t="shared" si="183"/>
        <v>69.520709780998246</v>
      </c>
      <c r="H297" s="5">
        <v>64.343633117764938</v>
      </c>
      <c r="I297" s="5">
        <v>64.463002494136362</v>
      </c>
      <c r="J297" s="5">
        <v>66.606570753219629</v>
      </c>
      <c r="K297" s="5">
        <v>64.016067665619914</v>
      </c>
      <c r="L297" s="5">
        <v>62.880409824274672</v>
      </c>
      <c r="M297" s="5">
        <v>68.712720554480711</v>
      </c>
      <c r="N297" s="5">
        <v>63.563441378401137</v>
      </c>
      <c r="O297" s="5">
        <v>62.208082840359431</v>
      </c>
      <c r="P297" s="5">
        <v>66.779085693110346</v>
      </c>
      <c r="Q297" s="5">
        <v>63.109869533015882</v>
      </c>
      <c r="R297" s="5">
        <v>64.681017173502994</v>
      </c>
      <c r="S297" s="5">
        <v>68.180670155358712</v>
      </c>
      <c r="T297" s="5">
        <v>63.985947479015522</v>
      </c>
      <c r="U297" s="5">
        <v>62.901915448530097</v>
      </c>
      <c r="V297" s="5">
        <v>70.540163071336607</v>
      </c>
      <c r="W297" s="5">
        <v>63.868227674258023</v>
      </c>
      <c r="X297" s="5">
        <v>64.685124298105848</v>
      </c>
      <c r="Y297" s="5">
        <v>69.807283076381893</v>
      </c>
      <c r="Z297" s="5">
        <v>65.841770997243927</v>
      </c>
      <c r="AA297" s="5">
        <v>63.166215145784108</v>
      </c>
      <c r="AB297" s="5">
        <v>72.65804346218296</v>
      </c>
      <c r="AC297" s="5">
        <f t="shared" si="221"/>
        <v>-5.3383641218166105</v>
      </c>
      <c r="AD297" s="5">
        <f t="shared" si="222"/>
        <v>0.51105327606362749</v>
      </c>
      <c r="AE297" s="5">
        <f t="shared" si="204"/>
        <v>-5.849417397880238</v>
      </c>
      <c r="AF297" s="3">
        <f t="shared" si="190"/>
        <v>-2.2629376354546906</v>
      </c>
      <c r="AG297" s="3">
        <f t="shared" si="191"/>
        <v>-4.6966528888607968</v>
      </c>
      <c r="AH297" s="3">
        <f t="shared" si="192"/>
        <v>-3.2156443147092091</v>
      </c>
      <c r="AI297" s="3">
        <f t="shared" si="193"/>
        <v>-5.0708006223428299</v>
      </c>
      <c r="AJ297" s="3">
        <f t="shared" si="194"/>
        <v>-6.5542155923210856</v>
      </c>
      <c r="AK297" s="3">
        <f t="shared" si="195"/>
        <v>-5.93905540212387</v>
      </c>
      <c r="AL297" s="3">
        <f t="shared" si="196"/>
        <v>-6.8162724649390327</v>
      </c>
      <c r="AM297" s="18">
        <f t="shared" si="197"/>
        <v>-0.11936937637142364</v>
      </c>
      <c r="AN297" s="3">
        <f t="shared" si="198"/>
        <v>-2.143568259083267</v>
      </c>
      <c r="AO297" s="3">
        <f t="shared" si="199"/>
        <v>1.3553585380417061</v>
      </c>
      <c r="AP297" s="3">
        <f t="shared" si="200"/>
        <v>-1.5711476404871121</v>
      </c>
      <c r="AQ297" s="3">
        <f t="shared" si="201"/>
        <v>1.0840320304854245</v>
      </c>
      <c r="AR297" s="3">
        <f t="shared" si="202"/>
        <v>-0.8168966238478248</v>
      </c>
      <c r="AS297" s="3">
        <f t="shared" si="203"/>
        <v>2.6755558514598192</v>
      </c>
      <c r="AT297" s="18">
        <f t="shared" si="211"/>
        <v>-2.143568259083267</v>
      </c>
      <c r="AU297" s="18">
        <f t="shared" si="212"/>
        <v>-5.8323107302060393</v>
      </c>
      <c r="AV297" s="18">
        <f t="shared" si="213"/>
        <v>-4.5710028527509152</v>
      </c>
      <c r="AW297" s="18">
        <f t="shared" si="214"/>
        <v>-3.4996529818557178</v>
      </c>
      <c r="AX297" s="18">
        <f t="shared" si="215"/>
        <v>-7.6382476228065102</v>
      </c>
      <c r="AY297" s="18">
        <f t="shared" si="216"/>
        <v>-5.1221587782760452</v>
      </c>
      <c r="AZ297" s="18">
        <f t="shared" si="217"/>
        <v>-9.4918283163988519</v>
      </c>
      <c r="BA297" t="str">
        <f t="shared" si="218"/>
        <v>BI-RUI-BR2LD</v>
      </c>
      <c r="BB297" t="b">
        <f t="shared" si="219"/>
        <v>0</v>
      </c>
    </row>
    <row r="298" spans="1:54">
      <c r="A298" s="1">
        <v>709</v>
      </c>
      <c r="B298" t="s">
        <v>38</v>
      </c>
      <c r="C298" t="s">
        <v>75</v>
      </c>
      <c r="E298" s="3">
        <f t="shared" si="220"/>
        <v>65.778115286235433</v>
      </c>
      <c r="F298" s="3">
        <f t="shared" si="182"/>
        <v>61.595330923833622</v>
      </c>
      <c r="G298" s="3">
        <f t="shared" si="183"/>
        <v>61.320880352928995</v>
      </c>
      <c r="H298" s="5">
        <v>64.371180920856659</v>
      </c>
      <c r="I298" s="5">
        <v>62.558591757741468</v>
      </c>
      <c r="J298" s="5">
        <v>56.190251848912069</v>
      </c>
      <c r="K298" s="5">
        <v>64.691792428415383</v>
      </c>
      <c r="L298" s="5">
        <v>61.453157690378902</v>
      </c>
      <c r="M298" s="5">
        <v>56.772979740606793</v>
      </c>
      <c r="N298" s="5">
        <v>64.984133165157488</v>
      </c>
      <c r="O298" s="5">
        <v>61.031912650617883</v>
      </c>
      <c r="P298" s="5">
        <v>55.174084762809571</v>
      </c>
      <c r="Q298" s="5">
        <v>66.086221346486681</v>
      </c>
      <c r="R298" s="5">
        <v>62.131925386819283</v>
      </c>
      <c r="S298" s="5">
        <v>56.608053426238378</v>
      </c>
      <c r="T298" s="5">
        <v>65.882318359932967</v>
      </c>
      <c r="U298" s="5">
        <v>62.828397273189012</v>
      </c>
      <c r="V298" s="5">
        <v>65.058154802638754</v>
      </c>
      <c r="W298" s="5">
        <v>66.590764373380892</v>
      </c>
      <c r="X298" s="5">
        <v>61.415630380240593</v>
      </c>
      <c r="Y298" s="5">
        <v>63.7151387778189</v>
      </c>
      <c r="Z298" s="5">
        <v>67.11839046181106</v>
      </c>
      <c r="AA298" s="5">
        <v>58.463870490124961</v>
      </c>
      <c r="AB298" s="5">
        <v>63.526133475711603</v>
      </c>
      <c r="AC298" s="5">
        <f t="shared" si="221"/>
        <v>4.4572349333064381</v>
      </c>
      <c r="AD298" s="5">
        <f t="shared" si="222"/>
        <v>4.1827843624018115</v>
      </c>
      <c r="AE298" s="5">
        <f t="shared" si="204"/>
        <v>0.27445057090462655</v>
      </c>
      <c r="AF298" s="3">
        <f t="shared" si="190"/>
        <v>8.1809290719445897</v>
      </c>
      <c r="AG298" s="3">
        <f t="shared" si="191"/>
        <v>7.9188126878085896</v>
      </c>
      <c r="AH298" s="3">
        <f t="shared" si="192"/>
        <v>9.8100484023479169</v>
      </c>
      <c r="AI298" s="3">
        <f t="shared" si="193"/>
        <v>9.4781679202483033</v>
      </c>
      <c r="AJ298" s="3">
        <f t="shared" si="194"/>
        <v>0.82416355729421298</v>
      </c>
      <c r="AK298" s="3">
        <f t="shared" si="195"/>
        <v>2.875625595561992</v>
      </c>
      <c r="AL298" s="3">
        <f t="shared" si="196"/>
        <v>3.5922569860994571</v>
      </c>
      <c r="AM298" s="18">
        <f t="shared" si="197"/>
        <v>1.8125891631151916</v>
      </c>
      <c r="AN298" s="3">
        <f t="shared" si="198"/>
        <v>6.3683399088293982</v>
      </c>
      <c r="AO298" s="3">
        <f t="shared" si="199"/>
        <v>3.9522205145396043</v>
      </c>
      <c r="AP298" s="3">
        <f t="shared" si="200"/>
        <v>3.9542959596673981</v>
      </c>
      <c r="AQ298" s="3">
        <f t="shared" si="201"/>
        <v>3.053921086743955</v>
      </c>
      <c r="AR298" s="3">
        <f t="shared" si="202"/>
        <v>5.1751339931402995</v>
      </c>
      <c r="AS298" s="3">
        <f t="shared" si="203"/>
        <v>8.6545199716860992</v>
      </c>
      <c r="AT298" s="18">
        <f t="shared" si="211"/>
        <v>6.3683399088293982</v>
      </c>
      <c r="AU298" s="18">
        <f t="shared" si="212"/>
        <v>4.6801779497721085</v>
      </c>
      <c r="AV298" s="18">
        <f t="shared" si="213"/>
        <v>5.8578278878083125</v>
      </c>
      <c r="AW298" s="18">
        <f t="shared" si="214"/>
        <v>5.5238719605809052</v>
      </c>
      <c r="AX298" s="18">
        <f t="shared" si="215"/>
        <v>-2.229757529449742</v>
      </c>
      <c r="AY298" s="18">
        <f t="shared" si="216"/>
        <v>-2.2995083975783075</v>
      </c>
      <c r="AZ298" s="18">
        <f t="shared" si="217"/>
        <v>-5.0622629855866421</v>
      </c>
      <c r="BA298" t="str">
        <f t="shared" si="218"/>
        <v>BI-RUI-BR2LD</v>
      </c>
      <c r="BB298" t="b">
        <f t="shared" si="219"/>
        <v>0</v>
      </c>
    </row>
    <row r="299" spans="1:54">
      <c r="A299" s="1">
        <v>647</v>
      </c>
      <c r="B299" t="s">
        <v>39</v>
      </c>
      <c r="C299" t="s">
        <v>75</v>
      </c>
      <c r="E299" s="3">
        <f t="shared" si="220"/>
        <v>66.572428964552344</v>
      </c>
      <c r="F299" s="3">
        <f t="shared" si="182"/>
        <v>62.930039383885116</v>
      </c>
      <c r="G299" s="3">
        <f t="shared" si="183"/>
        <v>65.339304224669604</v>
      </c>
      <c r="H299" s="5">
        <v>65.239550694739791</v>
      </c>
      <c r="I299" s="5">
        <v>64.12987703225977</v>
      </c>
      <c r="J299" s="5">
        <v>59.185913779929621</v>
      </c>
      <c r="K299" s="5">
        <v>65.731570094586857</v>
      </c>
      <c r="L299" s="5">
        <v>63.002356963167571</v>
      </c>
      <c r="M299" s="5">
        <v>55.34685160985304</v>
      </c>
      <c r="N299" s="5">
        <v>65.556961036577107</v>
      </c>
      <c r="O299" s="5">
        <v>63.031682475218624</v>
      </c>
      <c r="P299" s="5">
        <v>64.358741980101584</v>
      </c>
      <c r="Q299" s="5">
        <v>65.873739732838899</v>
      </c>
      <c r="R299" s="5">
        <v>63.186989738393358</v>
      </c>
      <c r="S299" s="5">
        <v>61.03053928687455</v>
      </c>
      <c r="T299" s="5">
        <v>68.83548157786683</v>
      </c>
      <c r="U299" s="5">
        <v>62.947609882348097</v>
      </c>
      <c r="V299" s="5">
        <v>67.458657524605769</v>
      </c>
      <c r="W299" s="5">
        <v>66.762723043729466</v>
      </c>
      <c r="X299" s="5">
        <v>63.755930194229222</v>
      </c>
      <c r="Y299" s="5">
        <v>68.700588650598078</v>
      </c>
      <c r="Z299" s="5">
        <v>66.86122357079114</v>
      </c>
      <c r="AA299" s="5">
        <v>58.575086783871278</v>
      </c>
      <c r="AB299" s="5">
        <v>67.621454608632675</v>
      </c>
      <c r="AC299" s="5">
        <f t="shared" si="221"/>
        <v>1.2331247398827401</v>
      </c>
      <c r="AD299" s="5">
        <f t="shared" si="222"/>
        <v>3.6423895806672277</v>
      </c>
      <c r="AE299" s="5">
        <f t="shared" si="204"/>
        <v>-2.4092648407844877</v>
      </c>
      <c r="AF299" s="3">
        <f t="shared" si="190"/>
        <v>6.0536369148101699</v>
      </c>
      <c r="AG299" s="3">
        <f t="shared" si="191"/>
        <v>10.384718484733817</v>
      </c>
      <c r="AH299" s="3">
        <f t="shared" si="192"/>
        <v>1.1982190564755228</v>
      </c>
      <c r="AI299" s="3">
        <f t="shared" si="193"/>
        <v>4.8432004459643494</v>
      </c>
      <c r="AJ299" s="3">
        <f t="shared" si="194"/>
        <v>1.3768240532610605</v>
      </c>
      <c r="AK299" s="3">
        <f t="shared" si="195"/>
        <v>-1.9378656068686126</v>
      </c>
      <c r="AL299" s="3">
        <f t="shared" si="196"/>
        <v>-0.76023103784153534</v>
      </c>
      <c r="AM299" s="18">
        <f t="shared" si="197"/>
        <v>1.1096736624800201</v>
      </c>
      <c r="AN299" s="3">
        <f t="shared" si="198"/>
        <v>4.9439632523301498</v>
      </c>
      <c r="AO299" s="3">
        <f t="shared" si="199"/>
        <v>2.5252785613584834</v>
      </c>
      <c r="AP299" s="3">
        <f t="shared" si="200"/>
        <v>2.6867499944455417</v>
      </c>
      <c r="AQ299" s="3">
        <f t="shared" si="201"/>
        <v>5.8878716955187329</v>
      </c>
      <c r="AR299" s="3">
        <f t="shared" si="202"/>
        <v>3.0067928495002434</v>
      </c>
      <c r="AS299" s="3">
        <f t="shared" si="203"/>
        <v>8.2861367869198617</v>
      </c>
      <c r="AT299" s="18">
        <f t="shared" si="211"/>
        <v>4.9439632523301498</v>
      </c>
      <c r="AU299" s="18">
        <f t="shared" si="212"/>
        <v>7.6555053533145312</v>
      </c>
      <c r="AV299" s="18">
        <f t="shared" si="213"/>
        <v>-1.3270595048829605</v>
      </c>
      <c r="AW299" s="18">
        <f t="shared" si="214"/>
        <v>2.1564504515188077</v>
      </c>
      <c r="AX299" s="18">
        <f t="shared" si="215"/>
        <v>-4.5110476422576724</v>
      </c>
      <c r="AY299" s="18">
        <f t="shared" si="216"/>
        <v>-4.944658456368856</v>
      </c>
      <c r="AZ299" s="18">
        <f t="shared" si="217"/>
        <v>-9.046367824761397</v>
      </c>
      <c r="BA299" t="str">
        <f t="shared" si="218"/>
        <v>BI-RUI-BR2LD</v>
      </c>
      <c r="BB299" t="b">
        <f t="shared" si="219"/>
        <v>0</v>
      </c>
    </row>
    <row r="300" spans="1:54">
      <c r="A300" s="1">
        <v>586</v>
      </c>
      <c r="B300" t="s">
        <v>40</v>
      </c>
      <c r="C300" t="s">
        <v>75</v>
      </c>
      <c r="E300" s="3">
        <f t="shared" si="220"/>
        <v>68.83761300600672</v>
      </c>
      <c r="F300" s="3">
        <f t="shared" si="182"/>
        <v>64.788148739178155</v>
      </c>
      <c r="G300" s="3">
        <f t="shared" si="183"/>
        <v>68.207935673246482</v>
      </c>
      <c r="H300" s="5">
        <v>70.526217679492689</v>
      </c>
      <c r="I300" s="5">
        <v>66.361798182802033</v>
      </c>
      <c r="J300" s="5">
        <v>63.900845037765883</v>
      </c>
      <c r="K300" s="5">
        <v>66.531133769921112</v>
      </c>
      <c r="L300" s="5">
        <v>61.330740115321547</v>
      </c>
      <c r="M300" s="5">
        <v>63.438518273256967</v>
      </c>
      <c r="N300" s="5">
        <v>67.109855459419506</v>
      </c>
      <c r="O300" s="5">
        <v>61.455656058786872</v>
      </c>
      <c r="P300" s="5">
        <v>63.574199814485553</v>
      </c>
      <c r="Q300" s="5">
        <v>67.873803503615648</v>
      </c>
      <c r="R300" s="5">
        <v>64.819259432440191</v>
      </c>
      <c r="S300" s="5">
        <v>57.7212366660697</v>
      </c>
      <c r="T300" s="5">
        <v>67.52945113548202</v>
      </c>
      <c r="U300" s="5">
        <v>66.653593219615146</v>
      </c>
      <c r="V300" s="5">
        <v>69.050378939460273</v>
      </c>
      <c r="W300" s="5">
        <v>70.605120744606069</v>
      </c>
      <c r="X300" s="5">
        <v>67.531440088788003</v>
      </c>
      <c r="Y300" s="5">
        <v>72.840133581966725</v>
      </c>
      <c r="Z300" s="5">
        <v>69.707802300823701</v>
      </c>
      <c r="AA300" s="5">
        <v>58.280853946162352</v>
      </c>
      <c r="AB300" s="5">
        <v>70.619870461000019</v>
      </c>
      <c r="AC300" s="5">
        <f t="shared" si="221"/>
        <v>0.62967733276023807</v>
      </c>
      <c r="AD300" s="5">
        <f t="shared" si="222"/>
        <v>4.049464266828565</v>
      </c>
      <c r="AE300" s="5">
        <f t="shared" si="204"/>
        <v>-3.4197869340683269</v>
      </c>
      <c r="AF300" s="3">
        <f t="shared" si="190"/>
        <v>6.6253726417268055</v>
      </c>
      <c r="AG300" s="3">
        <f t="shared" si="191"/>
        <v>3.0926154966641448</v>
      </c>
      <c r="AH300" s="3">
        <f t="shared" si="192"/>
        <v>3.5356556449339536</v>
      </c>
      <c r="AI300" s="3">
        <f t="shared" si="193"/>
        <v>10.152566837545947</v>
      </c>
      <c r="AJ300" s="3">
        <f t="shared" si="194"/>
        <v>-1.5209278039782532</v>
      </c>
      <c r="AK300" s="3">
        <f t="shared" si="195"/>
        <v>-2.2350128373606566</v>
      </c>
      <c r="AL300" s="3">
        <f t="shared" si="196"/>
        <v>-0.91206816017631809</v>
      </c>
      <c r="AM300" s="18">
        <f t="shared" si="197"/>
        <v>4.1644194966906554</v>
      </c>
      <c r="AN300" s="3">
        <f t="shared" si="198"/>
        <v>2.4609531450361501</v>
      </c>
      <c r="AO300" s="3">
        <f t="shared" si="199"/>
        <v>5.6541994006326348</v>
      </c>
      <c r="AP300" s="3">
        <f t="shared" si="200"/>
        <v>3.0545440711754566</v>
      </c>
      <c r="AQ300" s="3">
        <f t="shared" si="201"/>
        <v>0.87585791586687378</v>
      </c>
      <c r="AR300" s="3">
        <f t="shared" si="202"/>
        <v>3.073680655818066</v>
      </c>
      <c r="AS300" s="3">
        <f t="shared" si="203"/>
        <v>11.426948354661349</v>
      </c>
      <c r="AT300" s="18">
        <f t="shared" si="211"/>
        <v>2.4609531450361501</v>
      </c>
      <c r="AU300" s="18">
        <f t="shared" si="212"/>
        <v>-2.1077781579354209</v>
      </c>
      <c r="AV300" s="18">
        <f t="shared" si="213"/>
        <v>-2.1185437556986813</v>
      </c>
      <c r="AW300" s="18">
        <f t="shared" si="214"/>
        <v>7.0980227663704909</v>
      </c>
      <c r="AX300" s="18">
        <f t="shared" si="215"/>
        <v>-2.396785719845127</v>
      </c>
      <c r="AY300" s="18">
        <f t="shared" si="216"/>
        <v>-5.3086934931787226</v>
      </c>
      <c r="AZ300" s="18">
        <f t="shared" si="217"/>
        <v>-12.339016514837667</v>
      </c>
      <c r="BA300" t="str">
        <f t="shared" si="218"/>
        <v>BI-RUI-BR2LD</v>
      </c>
      <c r="BB300" t="b">
        <f t="shared" si="219"/>
        <v>0</v>
      </c>
    </row>
    <row r="301" spans="1:54" s="12" customFormat="1" ht="15.75" thickBot="1">
      <c r="A301" s="1">
        <v>148</v>
      </c>
      <c r="B301" s="12" t="s">
        <v>41</v>
      </c>
      <c r="C301" s="12" t="s">
        <v>75</v>
      </c>
      <c r="D301"/>
      <c r="E301" s="3">
        <f t="shared" si="220"/>
        <v>66.639155117134635</v>
      </c>
      <c r="F301" s="3">
        <f t="shared" si="182"/>
        <v>63.042425998588584</v>
      </c>
      <c r="G301" s="3">
        <f t="shared" si="183"/>
        <v>66.398610749797456</v>
      </c>
      <c r="H301" s="5">
        <v>67.411668967674487</v>
      </c>
      <c r="I301" s="5">
        <v>60.211535352834382</v>
      </c>
      <c r="J301" s="5">
        <v>56.604530006730343</v>
      </c>
      <c r="K301" s="5">
        <v>66.51819540781554</v>
      </c>
      <c r="L301" s="5">
        <v>61.508548281693884</v>
      </c>
      <c r="M301" s="5">
        <v>56.873947641871673</v>
      </c>
      <c r="N301" s="5">
        <v>66.082101779036833</v>
      </c>
      <c r="O301" s="5">
        <v>64.065175958261122</v>
      </c>
      <c r="P301" s="5">
        <v>61.873294332074487</v>
      </c>
      <c r="Q301" s="5">
        <v>66.354255701127698</v>
      </c>
      <c r="R301" s="5">
        <v>63.522646649646887</v>
      </c>
      <c r="S301" s="5">
        <v>65.901299617971844</v>
      </c>
      <c r="T301" s="5">
        <v>66.64005837035225</v>
      </c>
      <c r="U301" s="5">
        <v>65.804058248922516</v>
      </c>
      <c r="V301" s="5">
        <v>69.177866012216654</v>
      </c>
      <c r="W301" s="5">
        <v>65.748007439860785</v>
      </c>
      <c r="X301" s="5">
        <v>63.221397939412739</v>
      </c>
      <c r="Y301" s="5">
        <v>68.729452877370392</v>
      </c>
      <c r="Z301" s="5">
        <v>67.438081369231156</v>
      </c>
      <c r="AA301" s="5">
        <v>59.700468785019368</v>
      </c>
      <c r="AB301" s="5">
        <v>69.259347819169761</v>
      </c>
      <c r="AC301" s="5">
        <f>E301-G301</f>
        <v>0.24054436733717921</v>
      </c>
      <c r="AD301" s="5">
        <f>E301-F301</f>
        <v>3.596729118546051</v>
      </c>
      <c r="AE301" s="5">
        <f t="shared" si="204"/>
        <v>-3.3561847512088718</v>
      </c>
      <c r="AF301" s="3">
        <f t="shared" si="190"/>
        <v>10.807138960944144</v>
      </c>
      <c r="AG301" s="3">
        <f t="shared" si="191"/>
        <v>9.6442477659438666</v>
      </c>
      <c r="AH301" s="3">
        <f t="shared" si="192"/>
        <v>4.2088074469623464</v>
      </c>
      <c r="AI301" s="3">
        <f t="shared" si="193"/>
        <v>0.45295608315585412</v>
      </c>
      <c r="AJ301" s="3">
        <f t="shared" si="194"/>
        <v>-2.5378076418644042</v>
      </c>
      <c r="AK301" s="3">
        <f t="shared" si="195"/>
        <v>-2.9814454375096062</v>
      </c>
      <c r="AL301" s="3">
        <f t="shared" si="196"/>
        <v>-1.8212664499386051</v>
      </c>
      <c r="AM301" s="18">
        <f t="shared" si="197"/>
        <v>7.2001336148401052</v>
      </c>
      <c r="AN301" s="3">
        <f t="shared" si="198"/>
        <v>3.6070053461040388</v>
      </c>
      <c r="AO301" s="3">
        <f t="shared" si="199"/>
        <v>2.016925820775711</v>
      </c>
      <c r="AP301" s="3">
        <f t="shared" si="200"/>
        <v>2.831609051480811</v>
      </c>
      <c r="AQ301" s="3">
        <f t="shared" si="201"/>
        <v>0.83600012142973412</v>
      </c>
      <c r="AR301" s="3">
        <f t="shared" si="202"/>
        <v>2.5266095004480462</v>
      </c>
      <c r="AS301" s="3">
        <f t="shared" si="203"/>
        <v>7.7376125842117887</v>
      </c>
      <c r="AT301" s="18">
        <f t="shared" si="211"/>
        <v>3.6070053461040388</v>
      </c>
      <c r="AU301" s="18">
        <f t="shared" si="212"/>
        <v>4.6346006398222102</v>
      </c>
      <c r="AV301" s="18">
        <f t="shared" si="213"/>
        <v>2.1918816261866354</v>
      </c>
      <c r="AW301" s="18">
        <f t="shared" si="214"/>
        <v>-2.3786529683249569</v>
      </c>
      <c r="AX301" s="18">
        <f t="shared" si="215"/>
        <v>-3.3738077632941383</v>
      </c>
      <c r="AY301" s="18">
        <f t="shared" si="216"/>
        <v>-5.5080549379576524</v>
      </c>
      <c r="AZ301" s="18">
        <f t="shared" si="217"/>
        <v>-9.5588790341503937</v>
      </c>
      <c r="BA301" t="str">
        <f t="shared" si="218"/>
        <v>BI-RUI-BR2LD</v>
      </c>
      <c r="BB301" t="b">
        <f t="shared" si="219"/>
        <v>0</v>
      </c>
    </row>
    <row r="302" spans="1:54" ht="15.75" thickBot="1">
      <c r="A302" s="21"/>
      <c r="B302" s="22" t="s">
        <v>137</v>
      </c>
      <c r="C302" s="23" t="str">
        <f>C290</f>
        <v>BI-RUI-BR2LD</v>
      </c>
      <c r="D302" s="23">
        <f>D290</f>
        <v>0</v>
      </c>
      <c r="E302" s="34" cm="1">
        <f t="array" ref="E302">10*LOG(AVERAGE(10^(E290:E301/10)))</f>
        <v>65.95713376177136</v>
      </c>
      <c r="F302" s="35" cm="1">
        <f t="array" ref="F302">10*LOG(AVERAGE(10^(F290:F301/10)))</f>
        <v>63.480484818561877</v>
      </c>
      <c r="G302" s="36" cm="1">
        <f t="array" ref="G302">10*LOG(AVERAGE(10^(G290:G301/10)))</f>
        <v>65.7287128118776</v>
      </c>
      <c r="H302" s="34" cm="1">
        <f t="array" ref="H302">10*LOG(AVERAGE(10^(H290:H301/10)))</f>
        <v>65.612670088574831</v>
      </c>
      <c r="I302" s="35" cm="1">
        <f t="array" ref="I302">10*LOG(AVERAGE(10^(I290:I301/10)))</f>
        <v>62.863503134688713</v>
      </c>
      <c r="J302" s="36" cm="1">
        <f t="array" ref="J302">10*LOG(AVERAGE(10^(J290:J301/10)))</f>
        <v>59.948559943435114</v>
      </c>
      <c r="K302" s="34" cm="1">
        <f t="array" ref="K302">10*LOG(AVERAGE(10^(K290:K301/10)))</f>
        <v>65.181682481972047</v>
      </c>
      <c r="L302" s="35" cm="1">
        <f t="array" ref="L302">10*LOG(AVERAGE(10^(L290:L301/10)))</f>
        <v>61.922990572883585</v>
      </c>
      <c r="M302" s="36" cm="1">
        <f t="array" ref="M302">10*LOG(AVERAGE(10^(M290:M301/10)))</f>
        <v>60.70983158284082</v>
      </c>
      <c r="N302" s="34" cm="1">
        <f t="array" ref="N302">10*LOG(AVERAGE(10^(N290:N301/10)))</f>
        <v>65.193233443406527</v>
      </c>
      <c r="O302" s="35" cm="1">
        <f t="array" ref="O302">10*LOG(AVERAGE(10^(O290:O301/10)))</f>
        <v>62.711999638221307</v>
      </c>
      <c r="P302" s="36" cm="1">
        <f t="array" ref="P302">10*LOG(AVERAGE(10^(P290:P301/10)))</f>
        <v>61.672465143039105</v>
      </c>
      <c r="Q302" s="34" cm="1">
        <f t="array" ref="Q302">10*LOG(AVERAGE(10^(Q290:Q301/10)))</f>
        <v>65.549852115965436</v>
      </c>
      <c r="R302" s="35" cm="1">
        <f t="array" ref="R302">10*LOG(AVERAGE(10^(R290:R301/10)))</f>
        <v>63.881912112765477</v>
      </c>
      <c r="S302" s="36" cm="1">
        <f t="array" ref="S302">10*LOG(AVERAGE(10^(S290:S301/10)))</f>
        <v>61.902305448568612</v>
      </c>
      <c r="T302" s="34" cm="1">
        <f t="array" ref="T302">10*LOG(AVERAGE(10^(T290:T301/10)))</f>
        <v>66.422396106978852</v>
      </c>
      <c r="U302" s="35" cm="1">
        <f t="array" ref="U302">10*LOG(AVERAGE(10^(U290:U301/10)))</f>
        <v>65.565863380901249</v>
      </c>
      <c r="V302" s="36" cm="1">
        <f t="array" ref="V302">10*LOG(AVERAGE(10^(V290:V301/10)))</f>
        <v>67.765136544080079</v>
      </c>
      <c r="W302" s="34" cm="1">
        <f t="array" ref="W302">10*LOG(AVERAGE(10^(W290:W301/10)))</f>
        <v>66.52677020726307</v>
      </c>
      <c r="X302" s="35" cm="1">
        <f t="array" ref="X302">10*LOG(AVERAGE(10^(X290:X301/10)))</f>
        <v>65.216600032623745</v>
      </c>
      <c r="Y302" s="36" cm="1">
        <f t="array" ref="Y302">10*LOG(AVERAGE(10^(Y290:Y301/10)))</f>
        <v>68.395235644265014</v>
      </c>
      <c r="Z302" s="34" cm="1">
        <f t="array" ref="Z302">10*LOG(AVERAGE(10^(Z290:Z301/10)))</f>
        <v>66.882058307682058</v>
      </c>
      <c r="AA302" s="35" cm="1">
        <f t="array" ref="AA302">10*LOG(AVERAGE(10^(AA290:AA301/10)))</f>
        <v>59.405817713020291</v>
      </c>
      <c r="AB302" s="36" cm="1">
        <f t="array" ref="AB302">10*LOG(AVERAGE(10^(AB290:AB301/10)))</f>
        <v>69.088415848075726</v>
      </c>
      <c r="AC302" s="29">
        <f>E302-G302</f>
        <v>0.22842094989375994</v>
      </c>
      <c r="AD302" s="24">
        <f>E302-F302</f>
        <v>2.4766489432094829</v>
      </c>
      <c r="AE302" s="24">
        <f t="shared" si="204"/>
        <v>-2.248227993315723</v>
      </c>
      <c r="AF302" s="30">
        <f t="shared" si="190"/>
        <v>5.6641101451397162</v>
      </c>
      <c r="AG302" s="25">
        <f t="shared" si="191"/>
        <v>4.4718508991312262</v>
      </c>
      <c r="AH302" s="25">
        <f t="shared" si="192"/>
        <v>3.5207683003674219</v>
      </c>
      <c r="AI302" s="25">
        <f t="shared" si="193"/>
        <v>3.6475466673968242</v>
      </c>
      <c r="AJ302" s="25">
        <f t="shared" si="194"/>
        <v>-1.3427404371012273</v>
      </c>
      <c r="AK302" s="25">
        <f t="shared" si="195"/>
        <v>-1.8684654370019445</v>
      </c>
      <c r="AL302" s="31">
        <f t="shared" si="196"/>
        <v>-2.2063575403936682</v>
      </c>
      <c r="AM302" s="32">
        <f t="shared" si="197"/>
        <v>2.7491669538861174</v>
      </c>
      <c r="AN302" s="27">
        <f t="shared" si="198"/>
        <v>2.9149431912535988</v>
      </c>
      <c r="AO302" s="27">
        <f t="shared" si="199"/>
        <v>2.4812338051852194</v>
      </c>
      <c r="AP302" s="27">
        <f t="shared" si="200"/>
        <v>1.6679400031999592</v>
      </c>
      <c r="AQ302" s="27">
        <f t="shared" si="201"/>
        <v>0.856532726077603</v>
      </c>
      <c r="AR302" s="27">
        <f t="shared" si="202"/>
        <v>1.3101701746393246</v>
      </c>
      <c r="AS302" s="33">
        <f t="shared" si="203"/>
        <v>7.4762405946617676</v>
      </c>
      <c r="AT302" s="27">
        <f t="shared" si="211"/>
        <v>2.9149431912535988</v>
      </c>
      <c r="AU302" s="26">
        <f t="shared" si="212"/>
        <v>1.2131589900427642</v>
      </c>
      <c r="AV302" s="26">
        <f t="shared" si="213"/>
        <v>1.0395344951822025</v>
      </c>
      <c r="AW302" s="26">
        <f t="shared" si="214"/>
        <v>1.979606664196865</v>
      </c>
      <c r="AX302" s="26">
        <f t="shared" si="215"/>
        <v>-2.1992731631788303</v>
      </c>
      <c r="AY302" s="26">
        <f t="shared" si="216"/>
        <v>-3.1786356116412691</v>
      </c>
      <c r="AZ302" s="28">
        <f t="shared" si="217"/>
        <v>-9.6825981350554358</v>
      </c>
    </row>
    <row r="303" spans="1:54">
      <c r="A303" s="2">
        <v>210</v>
      </c>
      <c r="B303" t="s">
        <v>27</v>
      </c>
      <c r="C303" t="s">
        <v>77</v>
      </c>
      <c r="D303" t="s">
        <v>78</v>
      </c>
      <c r="E303" s="3">
        <f>10*LOG((1/7)*(10^(H303/10)+10^(K303/10)+10^(N303/10)+10^(Q303/10)+10^(T303/10)+10^(W303/10)+10^(Z303/10)))</f>
        <v>66.973927235070462</v>
      </c>
      <c r="F303" s="3">
        <f t="shared" ref="F303:F371" si="223">10*LOG((1/7)*(10^(I303/10)+10^(L303/10)+10^(O303/10)+10^(R303/10)+10^(U303/10)+10^(X303/10)+10^(AA303/10)))</f>
        <v>66.325240894760114</v>
      </c>
      <c r="G303" s="3">
        <f t="shared" ref="G303:G371" si="224">10*LOG((1/7)*(10^(J303/10)+10^(M303/10)+10^(P303/10)+10^(S303/10)+10^(V303/10)+10^(Y303/10)+10^(AB303/10)))</f>
        <v>62.018867341147654</v>
      </c>
      <c r="H303" s="5">
        <v>67.766361270591489</v>
      </c>
      <c r="I303" s="5">
        <v>66.674606888263042</v>
      </c>
      <c r="J303" s="5">
        <v>61.275044228279029</v>
      </c>
      <c r="K303" s="5">
        <v>67.347692209494809</v>
      </c>
      <c r="L303" s="5">
        <v>65.929895219161963</v>
      </c>
      <c r="M303" s="5">
        <v>61.529266196360517</v>
      </c>
      <c r="N303" s="5">
        <v>67.152343745133351</v>
      </c>
      <c r="O303" s="5">
        <v>66.494241147319727</v>
      </c>
      <c r="P303" s="5">
        <v>61.075642613413038</v>
      </c>
      <c r="Q303" s="5">
        <v>67.654750664375939</v>
      </c>
      <c r="R303" s="5">
        <v>66.543511269241193</v>
      </c>
      <c r="S303" s="5">
        <v>60.991329176829723</v>
      </c>
      <c r="T303" s="5">
        <v>66.920916648803583</v>
      </c>
      <c r="U303" s="5">
        <v>66.460895874341418</v>
      </c>
      <c r="V303" s="5">
        <v>62.207269739338507</v>
      </c>
      <c r="W303" s="5">
        <v>66.795624431798586</v>
      </c>
      <c r="X303" s="5">
        <v>66.908880513284771</v>
      </c>
      <c r="Y303" s="5">
        <v>62.254288552731268</v>
      </c>
      <c r="Z303" s="5">
        <v>64.382694948571896</v>
      </c>
      <c r="AA303" s="5">
        <v>64.996694476290898</v>
      </c>
      <c r="AB303" s="5">
        <v>63.977564670094942</v>
      </c>
      <c r="AC303" s="5">
        <f>E303-G303</f>
        <v>4.9550598939228081</v>
      </c>
      <c r="AD303" s="5">
        <f>E303-F303</f>
        <v>0.64868634031034844</v>
      </c>
      <c r="AE303" s="5">
        <f t="shared" si="204"/>
        <v>4.3063735536124597</v>
      </c>
      <c r="AF303" s="3">
        <f t="shared" si="190"/>
        <v>6.4913170423124598</v>
      </c>
      <c r="AG303" s="3">
        <f t="shared" si="191"/>
        <v>5.8184260131342924</v>
      </c>
      <c r="AH303" s="3">
        <f t="shared" si="192"/>
        <v>6.0767011317203128</v>
      </c>
      <c r="AI303" s="3">
        <f t="shared" si="193"/>
        <v>6.6634214875462163</v>
      </c>
      <c r="AJ303" s="3">
        <f t="shared" si="194"/>
        <v>4.7136469094650764</v>
      </c>
      <c r="AK303" s="3">
        <f t="shared" si="195"/>
        <v>4.5413358790673186</v>
      </c>
      <c r="AL303" s="3">
        <f t="shared" si="196"/>
        <v>0.40513027847695326</v>
      </c>
      <c r="AM303" s="18">
        <f t="shared" si="197"/>
        <v>1.0917543823284461</v>
      </c>
      <c r="AN303" s="3">
        <f t="shared" si="198"/>
        <v>5.3995626599840136</v>
      </c>
      <c r="AO303" s="3">
        <f t="shared" si="199"/>
        <v>0.6581025978136239</v>
      </c>
      <c r="AP303" s="3">
        <f t="shared" si="200"/>
        <v>1.1112393951347457</v>
      </c>
      <c r="AQ303" s="3">
        <f t="shared" si="201"/>
        <v>0.4600207744621656</v>
      </c>
      <c r="AR303" s="3">
        <f t="shared" si="202"/>
        <v>-0.11325608148618471</v>
      </c>
      <c r="AS303" s="3">
        <f t="shared" si="203"/>
        <v>-0.61399952771900246</v>
      </c>
      <c r="AT303" s="18">
        <f t="shared" si="211"/>
        <v>5.3995626599840136</v>
      </c>
      <c r="AU303" s="18">
        <f t="shared" si="212"/>
        <v>4.4006290228014464</v>
      </c>
      <c r="AV303" s="18">
        <f t="shared" si="213"/>
        <v>5.4185985339066889</v>
      </c>
      <c r="AW303" s="18">
        <f t="shared" si="214"/>
        <v>5.5521820924114706</v>
      </c>
      <c r="AX303" s="18">
        <f t="shared" si="215"/>
        <v>4.2536261350029108</v>
      </c>
      <c r="AY303" s="18">
        <f t="shared" si="216"/>
        <v>4.6545919605535033</v>
      </c>
      <c r="AZ303" s="18">
        <f t="shared" si="217"/>
        <v>1.0191298061959557</v>
      </c>
      <c r="BA303" t="str">
        <f t="shared" si="218"/>
        <v>BI-RUI-BR5LD</v>
      </c>
      <c r="BB303" t="b">
        <f t="shared" si="219"/>
        <v>0</v>
      </c>
    </row>
    <row r="304" spans="1:54">
      <c r="A304" s="1">
        <v>273</v>
      </c>
      <c r="B304" t="s">
        <v>30</v>
      </c>
      <c r="C304" t="s">
        <v>77</v>
      </c>
      <c r="E304" s="3">
        <f t="shared" ref="E304:E314" si="225">10*LOG((1/7)*(10^(H304/10)+10^(K304/10)+10^(N304/10)+10^(Q304/10)+10^(T304/10)+10^(W304/10)+10^(Z304/10)))</f>
        <v>68.004294991967555</v>
      </c>
      <c r="F304" s="3">
        <f t="shared" si="223"/>
        <v>69.115147464988596</v>
      </c>
      <c r="G304" s="3">
        <f t="shared" si="224"/>
        <v>61.260402761626203</v>
      </c>
      <c r="H304" s="5">
        <v>68.693520220566114</v>
      </c>
      <c r="I304" s="5">
        <v>68.535859724005633</v>
      </c>
      <c r="J304" s="5">
        <v>60.32909100208434</v>
      </c>
      <c r="K304" s="5">
        <v>67.973437896696652</v>
      </c>
      <c r="L304" s="5">
        <v>67.878236868934806</v>
      </c>
      <c r="M304" s="5">
        <v>59.644015694180048</v>
      </c>
      <c r="N304" s="5">
        <v>67.377905537530395</v>
      </c>
      <c r="O304" s="5">
        <v>65.600439402645222</v>
      </c>
      <c r="P304" s="5">
        <v>60.643573796641377</v>
      </c>
      <c r="Q304" s="5">
        <v>67.479882116229447</v>
      </c>
      <c r="R304" s="5">
        <v>66.771271006936416</v>
      </c>
      <c r="S304" s="5">
        <v>61.815596146556651</v>
      </c>
      <c r="T304" s="5">
        <v>67.693872615574477</v>
      </c>
      <c r="U304" s="5">
        <v>70.784713271188679</v>
      </c>
      <c r="V304" s="5">
        <v>61.48490014304322</v>
      </c>
      <c r="W304" s="5">
        <v>68.947759216996062</v>
      </c>
      <c r="X304" s="5">
        <v>71.644351766501728</v>
      </c>
      <c r="Y304" s="5">
        <v>62.372917289749552</v>
      </c>
      <c r="Z304" s="5">
        <v>67.592278392436967</v>
      </c>
      <c r="AA304" s="5">
        <v>69.471684838392264</v>
      </c>
      <c r="AB304" s="5">
        <v>61.885472004820073</v>
      </c>
      <c r="AC304" s="5">
        <f t="shared" ref="AC304:AC313" si="226">E304-G304</f>
        <v>6.743892230341352</v>
      </c>
      <c r="AD304" s="5">
        <f t="shared" ref="AD304:AD313" si="227">E304-F304</f>
        <v>-1.1108524730210405</v>
      </c>
      <c r="AE304" s="5">
        <f t="shared" si="204"/>
        <v>7.8547447033623925</v>
      </c>
      <c r="AF304" s="3">
        <f t="shared" si="190"/>
        <v>8.3644292184817743</v>
      </c>
      <c r="AG304" s="3">
        <f t="shared" si="191"/>
        <v>8.3294222025166036</v>
      </c>
      <c r="AH304" s="3">
        <f t="shared" si="192"/>
        <v>6.7343317408890186</v>
      </c>
      <c r="AI304" s="3">
        <f t="shared" si="193"/>
        <v>5.6642859696727967</v>
      </c>
      <c r="AJ304" s="3">
        <f t="shared" si="194"/>
        <v>6.2089724725312578</v>
      </c>
      <c r="AK304" s="3">
        <f t="shared" si="195"/>
        <v>6.57484192724651</v>
      </c>
      <c r="AL304" s="3">
        <f t="shared" si="196"/>
        <v>5.7068063876168935</v>
      </c>
      <c r="AM304" s="18">
        <f t="shared" si="197"/>
        <v>0.15766049656048153</v>
      </c>
      <c r="AN304" s="3">
        <f t="shared" si="198"/>
        <v>8.2067687219212928</v>
      </c>
      <c r="AO304" s="3">
        <f t="shared" si="199"/>
        <v>1.7774661348851737</v>
      </c>
      <c r="AP304" s="3">
        <f t="shared" si="200"/>
        <v>0.70861110929303095</v>
      </c>
      <c r="AQ304" s="3">
        <f t="shared" si="201"/>
        <v>-3.0908406556142012</v>
      </c>
      <c r="AR304" s="3">
        <f t="shared" si="202"/>
        <v>-2.6965925495056666</v>
      </c>
      <c r="AS304" s="3">
        <f t="shared" si="203"/>
        <v>-1.879406445955297</v>
      </c>
      <c r="AT304" s="18">
        <f t="shared" si="211"/>
        <v>8.2067687219212928</v>
      </c>
      <c r="AU304" s="18">
        <f t="shared" si="212"/>
        <v>8.234221174754758</v>
      </c>
      <c r="AV304" s="18">
        <f t="shared" si="213"/>
        <v>4.956865606003845</v>
      </c>
      <c r="AW304" s="18">
        <f t="shared" si="214"/>
        <v>4.9556748603797658</v>
      </c>
      <c r="AX304" s="18">
        <f t="shared" si="215"/>
        <v>9.299813128145459</v>
      </c>
      <c r="AY304" s="18">
        <f t="shared" si="216"/>
        <v>9.2714344767521766</v>
      </c>
      <c r="AZ304" s="18">
        <f t="shared" si="217"/>
        <v>7.5862128335721906</v>
      </c>
      <c r="BA304" t="str">
        <f t="shared" si="218"/>
        <v/>
      </c>
      <c r="BB304" t="str">
        <f t="shared" si="219"/>
        <v>BI-RUI-BR5LD</v>
      </c>
    </row>
    <row r="305" spans="1:54">
      <c r="A305" s="1">
        <v>461</v>
      </c>
      <c r="B305" t="s">
        <v>32</v>
      </c>
      <c r="C305" t="s">
        <v>77</v>
      </c>
      <c r="E305" s="3">
        <f t="shared" si="225"/>
        <v>66.096895819500872</v>
      </c>
      <c r="F305" s="3">
        <f t="shared" si="223"/>
        <v>65.143634583498141</v>
      </c>
      <c r="G305" s="3">
        <f t="shared" si="224"/>
        <v>60.837611798192995</v>
      </c>
      <c r="H305" s="5">
        <v>66.178689374062785</v>
      </c>
      <c r="I305" s="5">
        <v>64.388523469478542</v>
      </c>
      <c r="J305" s="5">
        <v>59.916174244485973</v>
      </c>
      <c r="K305" s="5">
        <v>66.364757830611907</v>
      </c>
      <c r="L305" s="5">
        <v>64.102237547619268</v>
      </c>
      <c r="M305" s="5">
        <v>59.864718527145428</v>
      </c>
      <c r="N305" s="5">
        <v>66.846924873290362</v>
      </c>
      <c r="O305" s="5">
        <v>66.020973266111469</v>
      </c>
      <c r="P305" s="5">
        <v>59.96053478044746</v>
      </c>
      <c r="Q305" s="5">
        <v>65.538429532259272</v>
      </c>
      <c r="R305" s="5">
        <v>64.605898590297514</v>
      </c>
      <c r="S305" s="5">
        <v>60.458671474543323</v>
      </c>
      <c r="T305" s="5">
        <v>67.011827090632622</v>
      </c>
      <c r="U305" s="5">
        <v>65.709650690204228</v>
      </c>
      <c r="V305" s="5">
        <v>61.351302673581223</v>
      </c>
      <c r="W305" s="5">
        <v>64.977102238923024</v>
      </c>
      <c r="X305" s="5">
        <v>66.218111377868652</v>
      </c>
      <c r="Y305" s="5">
        <v>61.728772592703777</v>
      </c>
      <c r="Z305" s="5">
        <v>65.351575782843184</v>
      </c>
      <c r="AA305" s="5">
        <v>64.414721321884997</v>
      </c>
      <c r="AB305" s="5">
        <v>61.993602388138306</v>
      </c>
      <c r="AC305" s="5">
        <f t="shared" si="226"/>
        <v>5.2592840213078773</v>
      </c>
      <c r="AD305" s="5">
        <f t="shared" si="227"/>
        <v>0.95326123600273149</v>
      </c>
      <c r="AE305" s="5">
        <f t="shared" si="204"/>
        <v>4.3060227853051458</v>
      </c>
      <c r="AF305" s="3">
        <f t="shared" si="190"/>
        <v>6.262515129576812</v>
      </c>
      <c r="AG305" s="3">
        <f t="shared" si="191"/>
        <v>6.5000393034664796</v>
      </c>
      <c r="AH305" s="3">
        <f t="shared" si="192"/>
        <v>6.8863900928429018</v>
      </c>
      <c r="AI305" s="3">
        <f t="shared" si="193"/>
        <v>5.0797580577159493</v>
      </c>
      <c r="AJ305" s="3">
        <f t="shared" si="194"/>
        <v>5.6605244170513984</v>
      </c>
      <c r="AK305" s="3">
        <f t="shared" si="195"/>
        <v>3.248329646219247</v>
      </c>
      <c r="AL305" s="3">
        <f t="shared" si="196"/>
        <v>3.357973394704878</v>
      </c>
      <c r="AM305" s="18">
        <f t="shared" si="197"/>
        <v>1.7901659045842422</v>
      </c>
      <c r="AN305" s="3">
        <f t="shared" si="198"/>
        <v>4.4723492249925698</v>
      </c>
      <c r="AO305" s="3">
        <f t="shared" si="199"/>
        <v>0.82595160717889371</v>
      </c>
      <c r="AP305" s="3">
        <f t="shared" si="200"/>
        <v>0.93253094196175823</v>
      </c>
      <c r="AQ305" s="3">
        <f t="shared" si="201"/>
        <v>1.3021764004283938</v>
      </c>
      <c r="AR305" s="3">
        <f t="shared" si="202"/>
        <v>-1.2410091389456284</v>
      </c>
      <c r="AS305" s="3">
        <f t="shared" si="203"/>
        <v>0.93685446095818747</v>
      </c>
      <c r="AT305" s="18">
        <f t="shared" si="211"/>
        <v>4.4723492249925698</v>
      </c>
      <c r="AU305" s="18">
        <f t="shared" si="212"/>
        <v>4.2375190204738402</v>
      </c>
      <c r="AV305" s="18">
        <f t="shared" si="213"/>
        <v>6.0604384856640081</v>
      </c>
      <c r="AW305" s="18">
        <f t="shared" si="214"/>
        <v>4.1472271157541911</v>
      </c>
      <c r="AX305" s="18">
        <f t="shared" si="215"/>
        <v>4.3583480166230046</v>
      </c>
      <c r="AY305" s="18">
        <f t="shared" si="216"/>
        <v>4.4893387851648754</v>
      </c>
      <c r="AZ305" s="18">
        <f t="shared" si="217"/>
        <v>2.4211189337466905</v>
      </c>
      <c r="BA305" t="str">
        <f t="shared" si="218"/>
        <v/>
      </c>
      <c r="BB305" t="b">
        <f t="shared" si="219"/>
        <v>0</v>
      </c>
    </row>
    <row r="306" spans="1:54">
      <c r="A306" s="1">
        <v>23</v>
      </c>
      <c r="B306" t="s">
        <v>33</v>
      </c>
      <c r="C306" t="s">
        <v>77</v>
      </c>
      <c r="E306" s="3">
        <f t="shared" si="225"/>
        <v>66.303686140824539</v>
      </c>
      <c r="F306" s="3">
        <f t="shared" si="223"/>
        <v>66.388018088899344</v>
      </c>
      <c r="G306" s="3">
        <f t="shared" si="224"/>
        <v>60.822901751218993</v>
      </c>
      <c r="H306" s="5">
        <v>66.274576704835624</v>
      </c>
      <c r="I306" s="5">
        <v>65.342652263327295</v>
      </c>
      <c r="J306" s="5">
        <v>60.187042141243047</v>
      </c>
      <c r="K306" s="5">
        <v>66.090229490420867</v>
      </c>
      <c r="L306" s="5">
        <v>67.706410709057053</v>
      </c>
      <c r="M306" s="5">
        <v>59.309084994666712</v>
      </c>
      <c r="N306" s="5">
        <v>66.815345394108036</v>
      </c>
      <c r="O306" s="5">
        <v>65.463138484844407</v>
      </c>
      <c r="P306" s="5">
        <v>60.159611726476442</v>
      </c>
      <c r="Q306" s="5">
        <v>66.385965127248483</v>
      </c>
      <c r="R306" s="5">
        <v>66.214960129323416</v>
      </c>
      <c r="S306" s="5">
        <v>60.768664422988373</v>
      </c>
      <c r="T306" s="5">
        <v>66.687871440044233</v>
      </c>
      <c r="U306" s="5">
        <v>65.961094342783255</v>
      </c>
      <c r="V306" s="5">
        <v>62.140467823376582</v>
      </c>
      <c r="W306" s="5">
        <v>66.502395215979377</v>
      </c>
      <c r="X306" s="5">
        <v>67.182278322002404</v>
      </c>
      <c r="Y306" s="5">
        <v>61.235524797154433</v>
      </c>
      <c r="Z306" s="5">
        <v>65.175195316761091</v>
      </c>
      <c r="AA306" s="5">
        <v>66.313837829849589</v>
      </c>
      <c r="AB306" s="5">
        <v>61.355412359236077</v>
      </c>
      <c r="AC306" s="5">
        <f t="shared" si="226"/>
        <v>5.4807843896055459</v>
      </c>
      <c r="AD306" s="5">
        <f t="shared" si="227"/>
        <v>-8.4331948074805041E-2</v>
      </c>
      <c r="AE306" s="5">
        <f t="shared" si="204"/>
        <v>5.565116337680351</v>
      </c>
      <c r="AF306" s="3">
        <f t="shared" si="190"/>
        <v>6.0875345635925768</v>
      </c>
      <c r="AG306" s="3">
        <f t="shared" si="191"/>
        <v>6.7811444957541553</v>
      </c>
      <c r="AH306" s="3">
        <f t="shared" si="192"/>
        <v>6.6557336676315941</v>
      </c>
      <c r="AI306" s="3">
        <f t="shared" si="193"/>
        <v>5.61730070426011</v>
      </c>
      <c r="AJ306" s="3">
        <f t="shared" si="194"/>
        <v>4.5474036166676512</v>
      </c>
      <c r="AK306" s="3">
        <f t="shared" si="195"/>
        <v>5.2668704188249436</v>
      </c>
      <c r="AL306" s="3">
        <f t="shared" si="196"/>
        <v>3.819782957525014</v>
      </c>
      <c r="AM306" s="18">
        <f t="shared" si="197"/>
        <v>0.93192444150832898</v>
      </c>
      <c r="AN306" s="3">
        <f t="shared" si="198"/>
        <v>5.1556101220842478</v>
      </c>
      <c r="AO306" s="3">
        <f t="shared" si="199"/>
        <v>1.3522069092636286</v>
      </c>
      <c r="AP306" s="3">
        <f t="shared" si="200"/>
        <v>0.17100499792506696</v>
      </c>
      <c r="AQ306" s="3">
        <f t="shared" si="201"/>
        <v>0.72677709726097817</v>
      </c>
      <c r="AR306" s="3">
        <f t="shared" si="202"/>
        <v>-0.67988310602302704</v>
      </c>
      <c r="AS306" s="3">
        <f t="shared" si="203"/>
        <v>-1.1386425130884987</v>
      </c>
      <c r="AT306" s="18">
        <f t="shared" si="211"/>
        <v>5.1556101220842478</v>
      </c>
      <c r="AU306" s="18">
        <f t="shared" si="212"/>
        <v>8.397325714390341</v>
      </c>
      <c r="AV306" s="18">
        <f t="shared" si="213"/>
        <v>5.3035267583679655</v>
      </c>
      <c r="AW306" s="18">
        <f t="shared" si="214"/>
        <v>5.446295706335043</v>
      </c>
      <c r="AX306" s="18">
        <f t="shared" si="215"/>
        <v>3.8206265194066731</v>
      </c>
      <c r="AY306" s="18">
        <f t="shared" si="216"/>
        <v>5.9467535248479706</v>
      </c>
      <c r="AZ306" s="18">
        <f t="shared" si="217"/>
        <v>4.9584254706135127</v>
      </c>
      <c r="BA306" t="str">
        <f t="shared" si="218"/>
        <v/>
      </c>
      <c r="BB306" t="str">
        <f t="shared" si="219"/>
        <v>BI-RUI-BR5LD</v>
      </c>
    </row>
    <row r="307" spans="1:54">
      <c r="A307" s="1">
        <v>524</v>
      </c>
      <c r="B307" t="s">
        <v>34</v>
      </c>
      <c r="C307" t="s">
        <v>77</v>
      </c>
      <c r="E307" s="3">
        <f t="shared" si="225"/>
        <v>67.114594555947207</v>
      </c>
      <c r="F307" s="3">
        <f t="shared" si="223"/>
        <v>66.181783279733594</v>
      </c>
      <c r="G307" s="3">
        <f t="shared" si="224"/>
        <v>60.848662791011563</v>
      </c>
      <c r="H307" s="5">
        <v>68.533488873794667</v>
      </c>
      <c r="I307" s="5">
        <v>64.688916054606494</v>
      </c>
      <c r="J307" s="5">
        <v>60.480336274677732</v>
      </c>
      <c r="K307" s="5">
        <v>67.658739291569191</v>
      </c>
      <c r="L307" s="5">
        <v>64.820999788573474</v>
      </c>
      <c r="M307" s="5">
        <v>60.134932359232508</v>
      </c>
      <c r="N307" s="5">
        <v>66.900338937145946</v>
      </c>
      <c r="O307" s="5">
        <v>66.244781104318477</v>
      </c>
      <c r="P307" s="5">
        <v>60.385700614859282</v>
      </c>
      <c r="Q307" s="5">
        <v>67.479514971727085</v>
      </c>
      <c r="R307" s="5">
        <v>67.18816472339131</v>
      </c>
      <c r="S307" s="5">
        <v>60.928717899324887</v>
      </c>
      <c r="T307" s="5">
        <v>67.427893340012844</v>
      </c>
      <c r="U307" s="5">
        <v>66.967964242417608</v>
      </c>
      <c r="V307" s="5">
        <v>61.347446983436313</v>
      </c>
      <c r="W307" s="5">
        <v>65.713150873956508</v>
      </c>
      <c r="X307" s="5">
        <v>66.832862935694351</v>
      </c>
      <c r="Y307" s="5">
        <v>61.328092849603728</v>
      </c>
      <c r="Z307" s="5">
        <v>65.187202356419377</v>
      </c>
      <c r="AA307" s="5">
        <v>65.839973313430008</v>
      </c>
      <c r="AB307" s="5">
        <v>61.170628014042776</v>
      </c>
      <c r="AC307" s="5">
        <f t="shared" si="226"/>
        <v>6.2659317649356439</v>
      </c>
      <c r="AD307" s="5">
        <f t="shared" si="227"/>
        <v>0.93281127621361293</v>
      </c>
      <c r="AE307" s="5">
        <f t="shared" si="204"/>
        <v>5.3331204887220309</v>
      </c>
      <c r="AF307" s="3">
        <f t="shared" si="190"/>
        <v>8.0531525991169346</v>
      </c>
      <c r="AG307" s="3">
        <f t="shared" si="191"/>
        <v>7.523806932336683</v>
      </c>
      <c r="AH307" s="3">
        <f t="shared" si="192"/>
        <v>6.5146383222866646</v>
      </c>
      <c r="AI307" s="3">
        <f t="shared" si="193"/>
        <v>6.5507970724021973</v>
      </c>
      <c r="AJ307" s="3">
        <f t="shared" si="194"/>
        <v>6.0804463565765303</v>
      </c>
      <c r="AK307" s="3">
        <f t="shared" si="195"/>
        <v>4.3850580243527801</v>
      </c>
      <c r="AL307" s="3">
        <f t="shared" si="196"/>
        <v>4.0165743423766003</v>
      </c>
      <c r="AM307" s="18">
        <f t="shared" si="197"/>
        <v>3.8445728191881727</v>
      </c>
      <c r="AN307" s="3">
        <f t="shared" si="198"/>
        <v>4.2085797799287619</v>
      </c>
      <c r="AO307" s="3">
        <f t="shared" si="199"/>
        <v>0.65555783282746916</v>
      </c>
      <c r="AP307" s="3">
        <f t="shared" si="200"/>
        <v>0.29135024833577461</v>
      </c>
      <c r="AQ307" s="3">
        <f t="shared" si="201"/>
        <v>0.4599290975952357</v>
      </c>
      <c r="AR307" s="3">
        <f t="shared" si="202"/>
        <v>-1.1197120617378431</v>
      </c>
      <c r="AS307" s="3">
        <f t="shared" si="203"/>
        <v>-0.65277095701063104</v>
      </c>
      <c r="AT307" s="18">
        <f t="shared" si="211"/>
        <v>4.2085797799287619</v>
      </c>
      <c r="AU307" s="18">
        <f t="shared" si="212"/>
        <v>4.6860674293409659</v>
      </c>
      <c r="AV307" s="18">
        <f t="shared" si="213"/>
        <v>5.8590804894591955</v>
      </c>
      <c r="AW307" s="18">
        <f t="shared" si="214"/>
        <v>6.2594468240664227</v>
      </c>
      <c r="AX307" s="18">
        <f t="shared" si="215"/>
        <v>5.6205172589812946</v>
      </c>
      <c r="AY307" s="18">
        <f t="shared" si="216"/>
        <v>5.5047700860906232</v>
      </c>
      <c r="AZ307" s="18">
        <f t="shared" si="217"/>
        <v>4.6693452993872313</v>
      </c>
      <c r="BA307" t="str">
        <f t="shared" si="218"/>
        <v/>
      </c>
      <c r="BB307" t="str">
        <f t="shared" si="219"/>
        <v>BI-RUI-BR5LD</v>
      </c>
    </row>
    <row r="308" spans="1:54">
      <c r="A308" s="1">
        <v>398</v>
      </c>
      <c r="B308" t="s">
        <v>35</v>
      </c>
      <c r="C308" t="s">
        <v>77</v>
      </c>
      <c r="E308" s="3">
        <f t="shared" si="225"/>
        <v>66.778001749275091</v>
      </c>
      <c r="F308" s="3">
        <f t="shared" si="223"/>
        <v>67.72033016337258</v>
      </c>
      <c r="G308" s="3">
        <f t="shared" si="224"/>
        <v>63.155747384432111</v>
      </c>
      <c r="H308" s="5">
        <v>66.91716556553483</v>
      </c>
      <c r="I308" s="5">
        <v>65.3065106478888</v>
      </c>
      <c r="J308" s="5">
        <v>60.01635047361934</v>
      </c>
      <c r="K308" s="5">
        <v>67.297556508632155</v>
      </c>
      <c r="L308" s="5">
        <v>65.864179323171484</v>
      </c>
      <c r="M308" s="5">
        <v>60.284321492369521</v>
      </c>
      <c r="N308" s="5">
        <v>66.892608183141647</v>
      </c>
      <c r="O308" s="5">
        <v>67.696539544091934</v>
      </c>
      <c r="P308" s="5">
        <v>60.377857162493839</v>
      </c>
      <c r="Q308" s="5">
        <v>67.496537463841406</v>
      </c>
      <c r="R308" s="5">
        <v>68.846459997339466</v>
      </c>
      <c r="S308" s="5">
        <v>61.725509207153443</v>
      </c>
      <c r="T308" s="5">
        <v>67.380016658939013</v>
      </c>
      <c r="U308" s="5">
        <v>70.000140814113948</v>
      </c>
      <c r="V308" s="5">
        <v>64.233877236465872</v>
      </c>
      <c r="W308" s="5">
        <v>65.190121226806767</v>
      </c>
      <c r="X308" s="5">
        <v>68.879316414920012</v>
      </c>
      <c r="Y308" s="5">
        <v>65.152589404581732</v>
      </c>
      <c r="Z308" s="5">
        <v>65.761093237475706</v>
      </c>
      <c r="AA308" s="5">
        <v>64.599078318636714</v>
      </c>
      <c r="AB308" s="5">
        <v>65.911122880645308</v>
      </c>
      <c r="AC308" s="5">
        <f t="shared" si="226"/>
        <v>3.6222543648429806</v>
      </c>
      <c r="AD308" s="5">
        <f t="shared" si="227"/>
        <v>-0.94232841409748858</v>
      </c>
      <c r="AE308" s="5">
        <f t="shared" si="204"/>
        <v>4.5645827789404692</v>
      </c>
      <c r="AF308" s="3">
        <f t="shared" si="190"/>
        <v>6.90081509191549</v>
      </c>
      <c r="AG308" s="3">
        <f t="shared" si="191"/>
        <v>7.0132350162626338</v>
      </c>
      <c r="AH308" s="3">
        <f t="shared" si="192"/>
        <v>6.5147510206478074</v>
      </c>
      <c r="AI308" s="3">
        <f t="shared" si="193"/>
        <v>5.7710282566879627</v>
      </c>
      <c r="AJ308" s="3">
        <f t="shared" si="194"/>
        <v>3.1461394224731407</v>
      </c>
      <c r="AK308" s="3">
        <f t="shared" si="195"/>
        <v>3.7531822225034261E-2</v>
      </c>
      <c r="AL308" s="3">
        <f t="shared" si="196"/>
        <v>-0.15002964316960288</v>
      </c>
      <c r="AM308" s="18">
        <f t="shared" si="197"/>
        <v>1.6106549176460305</v>
      </c>
      <c r="AN308" s="3">
        <f t="shared" si="198"/>
        <v>5.2901601742694595</v>
      </c>
      <c r="AO308" s="3">
        <f t="shared" si="199"/>
        <v>-0.80393136095028694</v>
      </c>
      <c r="AP308" s="3">
        <f t="shared" si="200"/>
        <v>-1.3499225334980594</v>
      </c>
      <c r="AQ308" s="3">
        <f t="shared" si="201"/>
        <v>-2.6201241551749348</v>
      </c>
      <c r="AR308" s="3">
        <f t="shared" si="202"/>
        <v>-3.6891951881132456</v>
      </c>
      <c r="AS308" s="3">
        <f t="shared" si="203"/>
        <v>1.1620149188389917</v>
      </c>
      <c r="AT308" s="18">
        <f t="shared" si="211"/>
        <v>5.2901601742694595</v>
      </c>
      <c r="AU308" s="18">
        <f t="shared" si="212"/>
        <v>5.5798578308019628</v>
      </c>
      <c r="AV308" s="18">
        <f t="shared" si="213"/>
        <v>7.3186823815980944</v>
      </c>
      <c r="AW308" s="18">
        <f t="shared" si="214"/>
        <v>7.1209507901860221</v>
      </c>
      <c r="AX308" s="18">
        <f t="shared" si="215"/>
        <v>5.7662635776480755</v>
      </c>
      <c r="AY308" s="18">
        <f t="shared" si="216"/>
        <v>3.7267270103382799</v>
      </c>
      <c r="AZ308" s="18">
        <f t="shared" si="217"/>
        <v>-1.3120445620085945</v>
      </c>
      <c r="BA308" t="str">
        <f t="shared" si="218"/>
        <v>BI-RUI-BR5LD</v>
      </c>
      <c r="BB308" t="b">
        <f t="shared" si="219"/>
        <v>0</v>
      </c>
    </row>
    <row r="309" spans="1:54">
      <c r="A309" s="1">
        <v>335</v>
      </c>
      <c r="B309" t="s">
        <v>36</v>
      </c>
      <c r="C309" t="s">
        <v>77</v>
      </c>
      <c r="E309" s="3">
        <f t="shared" si="225"/>
        <v>67.027608610277852</v>
      </c>
      <c r="F309" s="3">
        <f t="shared" si="223"/>
        <v>68.997456859115317</v>
      </c>
      <c r="G309" s="3">
        <f t="shared" si="224"/>
        <v>63.851824505797012</v>
      </c>
      <c r="H309" s="5">
        <v>66.565375503295201</v>
      </c>
      <c r="I309" s="5">
        <v>66.108790139681318</v>
      </c>
      <c r="J309" s="5">
        <v>62.694038727893009</v>
      </c>
      <c r="K309" s="5">
        <v>67.111773607311861</v>
      </c>
      <c r="L309" s="5">
        <v>66.66738028581959</v>
      </c>
      <c r="M309" s="5">
        <v>60.274547641396438</v>
      </c>
      <c r="N309" s="5">
        <v>66.658131416032191</v>
      </c>
      <c r="O309" s="5">
        <v>66.487870795196898</v>
      </c>
      <c r="P309" s="5">
        <v>60.575876869246983</v>
      </c>
      <c r="Q309" s="5">
        <v>66.832356210702429</v>
      </c>
      <c r="R309" s="5">
        <v>65.925417547942743</v>
      </c>
      <c r="S309" s="5">
        <v>60.938519362178887</v>
      </c>
      <c r="T309" s="5">
        <v>68.182305869614964</v>
      </c>
      <c r="U309" s="5">
        <v>71.550301279937713</v>
      </c>
      <c r="V309" s="5">
        <v>64.795427351560988</v>
      </c>
      <c r="W309" s="5">
        <v>67.367802609936376</v>
      </c>
      <c r="X309" s="5">
        <v>71.031823427132906</v>
      </c>
      <c r="Y309" s="5">
        <v>66.036614793689679</v>
      </c>
      <c r="Z309" s="5">
        <v>66.170281198288407</v>
      </c>
      <c r="AA309" s="5">
        <v>70.609462331902137</v>
      </c>
      <c r="AB309" s="5">
        <v>66.678304224319163</v>
      </c>
      <c r="AC309" s="5">
        <f t="shared" si="226"/>
        <v>3.1757841044808401</v>
      </c>
      <c r="AD309" s="5">
        <f t="shared" si="227"/>
        <v>-1.9698482488374651</v>
      </c>
      <c r="AE309" s="5">
        <f t="shared" si="204"/>
        <v>5.1456323533183053</v>
      </c>
      <c r="AF309" s="3">
        <f t="shared" si="190"/>
        <v>3.8713367754021917</v>
      </c>
      <c r="AG309" s="3">
        <f t="shared" si="191"/>
        <v>6.8372259659154224</v>
      </c>
      <c r="AH309" s="3">
        <f t="shared" si="192"/>
        <v>6.082254546785208</v>
      </c>
      <c r="AI309" s="3">
        <f t="shared" si="193"/>
        <v>5.8938368485235415</v>
      </c>
      <c r="AJ309" s="3">
        <f t="shared" si="194"/>
        <v>3.386878518053976</v>
      </c>
      <c r="AK309" s="3">
        <f t="shared" si="195"/>
        <v>1.3311878162466968</v>
      </c>
      <c r="AL309" s="3">
        <f t="shared" si="196"/>
        <v>-0.50802302603075589</v>
      </c>
      <c r="AM309" s="18">
        <f t="shared" si="197"/>
        <v>0.45658536361388258</v>
      </c>
      <c r="AN309" s="3">
        <f t="shared" si="198"/>
        <v>3.4147514117883091</v>
      </c>
      <c r="AO309" s="3">
        <f t="shared" si="199"/>
        <v>0.17026062083529325</v>
      </c>
      <c r="AP309" s="3">
        <f t="shared" si="200"/>
        <v>0.9069386627596856</v>
      </c>
      <c r="AQ309" s="3">
        <f t="shared" si="201"/>
        <v>-3.3679954103227487</v>
      </c>
      <c r="AR309" s="3">
        <f t="shared" si="202"/>
        <v>-3.6640208171965298</v>
      </c>
      <c r="AS309" s="3">
        <f t="shared" si="203"/>
        <v>-4.4391811336137295</v>
      </c>
      <c r="AT309" s="18">
        <f t="shared" si="211"/>
        <v>3.4147514117883091</v>
      </c>
      <c r="AU309" s="18">
        <f t="shared" si="212"/>
        <v>6.3928326444231516</v>
      </c>
      <c r="AV309" s="18">
        <f t="shared" si="213"/>
        <v>5.9119939259499148</v>
      </c>
      <c r="AW309" s="18">
        <f t="shared" si="214"/>
        <v>4.9868981857638559</v>
      </c>
      <c r="AX309" s="18">
        <f t="shared" si="215"/>
        <v>6.7548739283767247</v>
      </c>
      <c r="AY309" s="18">
        <f t="shared" si="216"/>
        <v>4.9952086334432266</v>
      </c>
      <c r="AZ309" s="18">
        <f t="shared" si="217"/>
        <v>3.9311581075829736</v>
      </c>
      <c r="BA309" t="str">
        <f t="shared" si="218"/>
        <v>BI-RUI-BR5LD</v>
      </c>
      <c r="BB309" t="str">
        <f t="shared" si="219"/>
        <v>BI-RUI-BR5LD</v>
      </c>
    </row>
    <row r="310" spans="1:54">
      <c r="A310" s="1">
        <v>86</v>
      </c>
      <c r="B310" t="s">
        <v>37</v>
      </c>
      <c r="C310" t="s">
        <v>77</v>
      </c>
      <c r="E310" s="3">
        <f t="shared" si="225"/>
        <v>73.415037388007917</v>
      </c>
      <c r="F310" s="3">
        <f t="shared" si="223"/>
        <v>80.740115048615593</v>
      </c>
      <c r="G310" s="3">
        <f t="shared" si="224"/>
        <v>82.735661466229828</v>
      </c>
      <c r="H310" s="5">
        <v>71.66347464590919</v>
      </c>
      <c r="I310" s="5">
        <v>82.669092828903899</v>
      </c>
      <c r="J310" s="5">
        <v>76.238457550463622</v>
      </c>
      <c r="K310" s="5">
        <v>71.316236266585747</v>
      </c>
      <c r="L310" s="5">
        <v>78.62354243151114</v>
      </c>
      <c r="M310" s="5">
        <v>82.25317934798764</v>
      </c>
      <c r="N310" s="5">
        <v>71.287485732157066</v>
      </c>
      <c r="O310" s="5">
        <v>78.338205735099905</v>
      </c>
      <c r="P310" s="5">
        <v>82.439885516593478</v>
      </c>
      <c r="Q310" s="5">
        <v>73.073079750295946</v>
      </c>
      <c r="R310" s="5">
        <v>80.991954966036118</v>
      </c>
      <c r="S310" s="5">
        <v>82.814465187662435</v>
      </c>
      <c r="T310" s="5">
        <v>76.732433725615479</v>
      </c>
      <c r="U310" s="5">
        <v>81.04787100503259</v>
      </c>
      <c r="V310" s="5">
        <v>83.479517438260672</v>
      </c>
      <c r="W310" s="5">
        <v>72.816047311722656</v>
      </c>
      <c r="X310" s="5">
        <v>81.605152978124252</v>
      </c>
      <c r="Y310" s="5">
        <v>83.955205997775678</v>
      </c>
      <c r="Z310" s="5">
        <v>74.061282220611815</v>
      </c>
      <c r="AA310" s="5">
        <v>80.272101079219937</v>
      </c>
      <c r="AB310" s="5">
        <v>84.25129821509374</v>
      </c>
      <c r="AC310" s="5">
        <f t="shared" si="226"/>
        <v>-9.3206240782219112</v>
      </c>
      <c r="AD310" s="5">
        <f t="shared" si="227"/>
        <v>-7.3250776606076755</v>
      </c>
      <c r="AE310" s="5">
        <f t="shared" si="204"/>
        <v>-1.9955464176142357</v>
      </c>
      <c r="AF310" s="3">
        <f t="shared" si="190"/>
        <v>-4.5749829045544317</v>
      </c>
      <c r="AG310" s="3">
        <f t="shared" si="191"/>
        <v>-10.936943081401893</v>
      </c>
      <c r="AH310" s="3">
        <f t="shared" si="192"/>
        <v>-11.152399784436412</v>
      </c>
      <c r="AI310" s="3">
        <f t="shared" si="193"/>
        <v>-9.741385437366489</v>
      </c>
      <c r="AJ310" s="3">
        <f t="shared" si="194"/>
        <v>-6.7470837126451926</v>
      </c>
      <c r="AK310" s="3">
        <f t="shared" si="195"/>
        <v>-11.139158686053023</v>
      </c>
      <c r="AL310" s="3">
        <f t="shared" si="196"/>
        <v>-10.190015994481925</v>
      </c>
      <c r="AM310" s="18">
        <f t="shared" si="197"/>
        <v>-11.005618182994709</v>
      </c>
      <c r="AN310" s="3">
        <f t="shared" si="198"/>
        <v>6.4306352784402776</v>
      </c>
      <c r="AO310" s="3">
        <f t="shared" si="199"/>
        <v>-7.050720002942839</v>
      </c>
      <c r="AP310" s="3">
        <f t="shared" si="200"/>
        <v>-7.9188752157401723</v>
      </c>
      <c r="AQ310" s="3">
        <f t="shared" si="201"/>
        <v>-4.315437279417111</v>
      </c>
      <c r="AR310" s="3">
        <f t="shared" si="202"/>
        <v>-8.7891056664015963</v>
      </c>
      <c r="AS310" s="3">
        <f t="shared" si="203"/>
        <v>-6.2108188586081212</v>
      </c>
      <c r="AT310" s="18">
        <f t="shared" si="211"/>
        <v>6.4306352784402776</v>
      </c>
      <c r="AU310" s="18">
        <f t="shared" si="212"/>
        <v>-3.6296369164764997</v>
      </c>
      <c r="AV310" s="18">
        <f t="shared" si="213"/>
        <v>-4.1016797814935728</v>
      </c>
      <c r="AW310" s="18">
        <f t="shared" si="214"/>
        <v>-1.8225102216263167</v>
      </c>
      <c r="AX310" s="18">
        <f t="shared" si="215"/>
        <v>-2.4316464332280816</v>
      </c>
      <c r="AY310" s="18">
        <f t="shared" si="216"/>
        <v>-2.3500530196514262</v>
      </c>
      <c r="AZ310" s="18">
        <f t="shared" si="217"/>
        <v>-3.9791971358738039</v>
      </c>
      <c r="BA310" t="str">
        <f t="shared" si="218"/>
        <v>BI-RUI-BR5LD</v>
      </c>
      <c r="BB310" t="str">
        <f t="shared" si="219"/>
        <v>BI-RUI-BR5LD</v>
      </c>
    </row>
    <row r="311" spans="1:54">
      <c r="A311" s="1">
        <v>710</v>
      </c>
      <c r="B311" t="s">
        <v>38</v>
      </c>
      <c r="C311" t="s">
        <v>77</v>
      </c>
      <c r="E311" s="3">
        <f t="shared" si="225"/>
        <v>66.885758921212016</v>
      </c>
      <c r="F311" s="3">
        <f t="shared" si="223"/>
        <v>65.872870218083435</v>
      </c>
      <c r="G311" s="3">
        <f t="shared" si="224"/>
        <v>60.831695297155413</v>
      </c>
      <c r="H311" s="5">
        <v>66.622526913959859</v>
      </c>
      <c r="I311" s="5">
        <v>64.545142226756781</v>
      </c>
      <c r="J311" s="5">
        <v>60.278096843703707</v>
      </c>
      <c r="K311" s="5">
        <v>66.953911388146054</v>
      </c>
      <c r="L311" s="5">
        <v>64.453742073604189</v>
      </c>
      <c r="M311" s="5">
        <v>59.790653568863831</v>
      </c>
      <c r="N311" s="5">
        <v>67.028776788852468</v>
      </c>
      <c r="O311" s="5">
        <v>65.518023167919523</v>
      </c>
      <c r="P311" s="5">
        <v>59.945719384026653</v>
      </c>
      <c r="Q311" s="5">
        <v>67.894198750455786</v>
      </c>
      <c r="R311" s="5">
        <v>66.471987626928524</v>
      </c>
      <c r="S311" s="5">
        <v>61.03275599176591</v>
      </c>
      <c r="T311" s="5">
        <v>67.772237439299104</v>
      </c>
      <c r="U311" s="5">
        <v>66.9264435877501</v>
      </c>
      <c r="V311" s="5">
        <v>61.359703278416049</v>
      </c>
      <c r="W311" s="5">
        <v>65.823426198600529</v>
      </c>
      <c r="X311" s="5">
        <v>66.652964204439812</v>
      </c>
      <c r="Y311" s="5">
        <v>61.403285501698477</v>
      </c>
      <c r="Z311" s="5">
        <v>65.5703675440555</v>
      </c>
      <c r="AA311" s="5">
        <v>65.87883750393641</v>
      </c>
      <c r="AB311" s="5">
        <v>61.623633597873621</v>
      </c>
      <c r="AC311" s="5">
        <f t="shared" si="226"/>
        <v>6.054063624056603</v>
      </c>
      <c r="AD311" s="5">
        <f t="shared" si="227"/>
        <v>1.0128887031285814</v>
      </c>
      <c r="AE311" s="5">
        <f t="shared" si="204"/>
        <v>5.0411749209280217</v>
      </c>
      <c r="AF311" s="3">
        <f t="shared" si="190"/>
        <v>6.344430070256152</v>
      </c>
      <c r="AG311" s="3">
        <f t="shared" si="191"/>
        <v>7.1632578192822223</v>
      </c>
      <c r="AH311" s="3">
        <f t="shared" si="192"/>
        <v>7.0830574048258157</v>
      </c>
      <c r="AI311" s="3">
        <f t="shared" si="193"/>
        <v>6.8614427586898756</v>
      </c>
      <c r="AJ311" s="3">
        <f t="shared" si="194"/>
        <v>6.4125341608830553</v>
      </c>
      <c r="AK311" s="3">
        <f t="shared" si="195"/>
        <v>4.4201406969020525</v>
      </c>
      <c r="AL311" s="3">
        <f t="shared" si="196"/>
        <v>3.9467339461818796</v>
      </c>
      <c r="AM311" s="18">
        <f t="shared" si="197"/>
        <v>2.0773846872030788</v>
      </c>
      <c r="AN311" s="3">
        <f t="shared" si="198"/>
        <v>4.2670453830530732</v>
      </c>
      <c r="AO311" s="3">
        <f t="shared" si="199"/>
        <v>1.5107536209329453</v>
      </c>
      <c r="AP311" s="3">
        <f t="shared" si="200"/>
        <v>1.4222111235272621</v>
      </c>
      <c r="AQ311" s="3">
        <f t="shared" si="201"/>
        <v>0.84579385154900422</v>
      </c>
      <c r="AR311" s="3">
        <f t="shared" si="202"/>
        <v>-0.82953800583928228</v>
      </c>
      <c r="AS311" s="3">
        <f t="shared" si="203"/>
        <v>-0.30846995988090953</v>
      </c>
      <c r="AT311" s="18">
        <f t="shared" si="211"/>
        <v>4.2670453830530732</v>
      </c>
      <c r="AU311" s="18">
        <f t="shared" si="212"/>
        <v>4.6630885047403581</v>
      </c>
      <c r="AV311" s="18">
        <f t="shared" si="213"/>
        <v>5.5723037838928704</v>
      </c>
      <c r="AW311" s="18">
        <f t="shared" si="214"/>
        <v>5.4392316351626135</v>
      </c>
      <c r="AX311" s="18">
        <f t="shared" si="215"/>
        <v>5.5667403093340511</v>
      </c>
      <c r="AY311" s="18">
        <f t="shared" si="216"/>
        <v>5.2496787027413347</v>
      </c>
      <c r="AZ311" s="18">
        <f t="shared" si="217"/>
        <v>4.2552039060627891</v>
      </c>
      <c r="BA311" t="str">
        <f t="shared" si="218"/>
        <v/>
      </c>
      <c r="BB311" t="str">
        <f t="shared" si="219"/>
        <v>BI-RUI-BR5LD</v>
      </c>
    </row>
    <row r="312" spans="1:54">
      <c r="A312" s="1">
        <v>648</v>
      </c>
      <c r="B312" t="s">
        <v>39</v>
      </c>
      <c r="C312" t="s">
        <v>77</v>
      </c>
      <c r="E312" s="3">
        <f t="shared" si="225"/>
        <v>67.2664441943421</v>
      </c>
      <c r="F312" s="3">
        <f t="shared" si="223"/>
        <v>66.338809107135077</v>
      </c>
      <c r="G312" s="3">
        <f t="shared" si="224"/>
        <v>60.675067171946296</v>
      </c>
      <c r="H312" s="5">
        <v>66.923457744532996</v>
      </c>
      <c r="I312" s="5">
        <v>66.066857091567485</v>
      </c>
      <c r="J312" s="5">
        <v>61.180805070519227</v>
      </c>
      <c r="K312" s="5">
        <v>67.217579254502667</v>
      </c>
      <c r="L312" s="5">
        <v>65.776515119460996</v>
      </c>
      <c r="M312" s="5">
        <v>60.371878815905333</v>
      </c>
      <c r="N312" s="5">
        <v>67.384027326759949</v>
      </c>
      <c r="O312" s="5">
        <v>66.616115880447637</v>
      </c>
      <c r="P312" s="5">
        <v>60.154225841715167</v>
      </c>
      <c r="Q312" s="5">
        <v>68.33956427903729</v>
      </c>
      <c r="R312" s="5">
        <v>65.038067995917984</v>
      </c>
      <c r="S312" s="5">
        <v>60.360842307142789</v>
      </c>
      <c r="T312" s="5">
        <v>67.080928303309818</v>
      </c>
      <c r="U312" s="5">
        <v>66.172059146847346</v>
      </c>
      <c r="V312" s="5">
        <v>60.557142823196592</v>
      </c>
      <c r="W312" s="5">
        <v>65.427260535814113</v>
      </c>
      <c r="X312" s="5">
        <v>67.872961320106796</v>
      </c>
      <c r="Y312" s="5">
        <v>60.789264351188677</v>
      </c>
      <c r="Z312" s="5">
        <v>67.935063486884417</v>
      </c>
      <c r="AA312" s="5">
        <v>66.290774351773962</v>
      </c>
      <c r="AB312" s="5">
        <v>61.193867698489939</v>
      </c>
      <c r="AC312" s="5">
        <f t="shared" si="226"/>
        <v>6.5913770223958039</v>
      </c>
      <c r="AD312" s="5">
        <f t="shared" si="227"/>
        <v>0.92763508720702248</v>
      </c>
      <c r="AE312" s="5">
        <f t="shared" si="204"/>
        <v>5.6637419351887814</v>
      </c>
      <c r="AF312" s="3">
        <f t="shared" si="190"/>
        <v>5.7426526740137689</v>
      </c>
      <c r="AG312" s="3">
        <f t="shared" si="191"/>
        <v>6.8457004385973335</v>
      </c>
      <c r="AH312" s="3">
        <f t="shared" si="192"/>
        <v>7.2298014850447814</v>
      </c>
      <c r="AI312" s="3">
        <f t="shared" si="193"/>
        <v>7.9787219718945011</v>
      </c>
      <c r="AJ312" s="3">
        <f t="shared" si="194"/>
        <v>6.5237854801132258</v>
      </c>
      <c r="AK312" s="3">
        <f t="shared" si="195"/>
        <v>4.6379961846254361</v>
      </c>
      <c r="AL312" s="3">
        <f t="shared" si="196"/>
        <v>6.741195788394478</v>
      </c>
      <c r="AM312" s="18">
        <f t="shared" si="197"/>
        <v>0.85660065296551124</v>
      </c>
      <c r="AN312" s="3">
        <f t="shared" si="198"/>
        <v>4.8860520210482576</v>
      </c>
      <c r="AO312" s="3">
        <f t="shared" si="199"/>
        <v>0.76791144631231134</v>
      </c>
      <c r="AP312" s="3">
        <f t="shared" si="200"/>
        <v>3.301496283119306</v>
      </c>
      <c r="AQ312" s="3">
        <f t="shared" si="201"/>
        <v>0.90886915646247246</v>
      </c>
      <c r="AR312" s="3">
        <f t="shared" si="202"/>
        <v>-2.4457007842926828</v>
      </c>
      <c r="AS312" s="3">
        <f t="shared" si="203"/>
        <v>1.6442891351104549</v>
      </c>
      <c r="AT312" s="18">
        <f t="shared" si="211"/>
        <v>4.8860520210482576</v>
      </c>
      <c r="AU312" s="18">
        <f t="shared" si="212"/>
        <v>5.4046363035556624</v>
      </c>
      <c r="AV312" s="18">
        <f t="shared" si="213"/>
        <v>6.46189003873247</v>
      </c>
      <c r="AW312" s="18">
        <f t="shared" si="214"/>
        <v>4.6772256887751951</v>
      </c>
      <c r="AX312" s="18">
        <f t="shared" si="215"/>
        <v>5.6149163236507533</v>
      </c>
      <c r="AY312" s="18">
        <f t="shared" si="216"/>
        <v>7.0836969689181188</v>
      </c>
      <c r="AZ312" s="18">
        <f t="shared" si="217"/>
        <v>5.096906653284023</v>
      </c>
      <c r="BA312" t="str">
        <f t="shared" si="218"/>
        <v/>
      </c>
      <c r="BB312" t="str">
        <f t="shared" si="219"/>
        <v>BI-RUI-BR5LD</v>
      </c>
    </row>
    <row r="313" spans="1:54">
      <c r="A313" s="1">
        <v>587</v>
      </c>
      <c r="B313" t="s">
        <v>40</v>
      </c>
      <c r="C313" t="s">
        <v>77</v>
      </c>
      <c r="E313" s="3">
        <f t="shared" si="225"/>
        <v>67.506847530728407</v>
      </c>
      <c r="F313" s="3">
        <f t="shared" si="223"/>
        <v>66.409424182203793</v>
      </c>
      <c r="G313" s="3">
        <f t="shared" si="224"/>
        <v>61.566521290752945</v>
      </c>
      <c r="H313" s="5">
        <v>68.088689942256494</v>
      </c>
      <c r="I313" s="5">
        <v>66.148117244446979</v>
      </c>
      <c r="J313" s="5">
        <v>60.786263732754144</v>
      </c>
      <c r="K313" s="5">
        <v>67.281334293717677</v>
      </c>
      <c r="L313" s="5">
        <v>65.082409025336744</v>
      </c>
      <c r="M313" s="5">
        <v>61.023424002996457</v>
      </c>
      <c r="N313" s="5">
        <v>67.524160429219037</v>
      </c>
      <c r="O313" s="5">
        <v>64.901389312378242</v>
      </c>
      <c r="P313" s="5">
        <v>60.402196546843882</v>
      </c>
      <c r="Q313" s="5">
        <v>67.585647585957133</v>
      </c>
      <c r="R313" s="5">
        <v>65.299504367092283</v>
      </c>
      <c r="S313" s="5">
        <v>60.65057438242129</v>
      </c>
      <c r="T313" s="5">
        <v>68.870537777696839</v>
      </c>
      <c r="U313" s="5">
        <v>67.714285065961974</v>
      </c>
      <c r="V313" s="5">
        <v>61.910107874602637</v>
      </c>
      <c r="W313" s="5">
        <v>66.34882801645945</v>
      </c>
      <c r="X313" s="5">
        <v>68.749826161542074</v>
      </c>
      <c r="Y313" s="5">
        <v>62.807264091745957</v>
      </c>
      <c r="Z313" s="5">
        <v>66.258017307244316</v>
      </c>
      <c r="AA313" s="5">
        <v>65.307916601450117</v>
      </c>
      <c r="AB313" s="5">
        <v>62.686873656222417</v>
      </c>
      <c r="AC313" s="5">
        <f t="shared" si="226"/>
        <v>5.9403262399754624</v>
      </c>
      <c r="AD313" s="5">
        <f t="shared" si="227"/>
        <v>1.0974233485246145</v>
      </c>
      <c r="AE313" s="5">
        <f t="shared" si="204"/>
        <v>4.8429028914508478</v>
      </c>
      <c r="AF313" s="3">
        <f t="shared" si="190"/>
        <v>7.3024262095023502</v>
      </c>
      <c r="AG313" s="3">
        <f t="shared" si="191"/>
        <v>6.2579102907212203</v>
      </c>
      <c r="AH313" s="3">
        <f t="shared" si="192"/>
        <v>7.1219638823751552</v>
      </c>
      <c r="AI313" s="3">
        <f t="shared" si="193"/>
        <v>6.9350732035358433</v>
      </c>
      <c r="AJ313" s="3">
        <f t="shared" si="194"/>
        <v>6.9604299030942016</v>
      </c>
      <c r="AK313" s="3">
        <f t="shared" si="195"/>
        <v>3.5415639247134933</v>
      </c>
      <c r="AL313" s="3">
        <f t="shared" si="196"/>
        <v>3.5711436510218988</v>
      </c>
      <c r="AM313" s="18">
        <f t="shared" si="197"/>
        <v>1.9405726978095146</v>
      </c>
      <c r="AN313" s="3">
        <f t="shared" si="198"/>
        <v>5.3618535116928356</v>
      </c>
      <c r="AO313" s="3">
        <f t="shared" si="199"/>
        <v>2.622771116840795</v>
      </c>
      <c r="AP313" s="3">
        <f t="shared" si="200"/>
        <v>2.2861432188648507</v>
      </c>
      <c r="AQ313" s="3">
        <f t="shared" si="201"/>
        <v>1.1562527117348651</v>
      </c>
      <c r="AR313" s="3">
        <f t="shared" si="202"/>
        <v>-2.4009981450826245</v>
      </c>
      <c r="AS313" s="3">
        <f t="shared" si="203"/>
        <v>0.95010070579419903</v>
      </c>
      <c r="AT313" s="18">
        <f t="shared" si="211"/>
        <v>5.3618535116928356</v>
      </c>
      <c r="AU313" s="18">
        <f t="shared" si="212"/>
        <v>4.0589850223402877</v>
      </c>
      <c r="AV313" s="18">
        <f t="shared" si="213"/>
        <v>4.4991927655343602</v>
      </c>
      <c r="AW313" s="18">
        <f t="shared" si="214"/>
        <v>4.6489299846709926</v>
      </c>
      <c r="AX313" s="18">
        <f t="shared" si="215"/>
        <v>5.8041771913593365</v>
      </c>
      <c r="AY313" s="18">
        <f t="shared" si="216"/>
        <v>5.9425620697961179</v>
      </c>
      <c r="AZ313" s="18">
        <f t="shared" si="217"/>
        <v>2.6210429452276998</v>
      </c>
      <c r="BA313" t="str">
        <f t="shared" si="218"/>
        <v/>
      </c>
      <c r="BB313" t="str">
        <f t="shared" si="219"/>
        <v>BI-RUI-BR5LD</v>
      </c>
    </row>
    <row r="314" spans="1:54" s="12" customFormat="1" ht="15.75" thickBot="1">
      <c r="A314" s="1">
        <v>149</v>
      </c>
      <c r="B314" s="12" t="s">
        <v>41</v>
      </c>
      <c r="C314" s="12" t="s">
        <v>77</v>
      </c>
      <c r="D314"/>
      <c r="E314" s="3">
        <f t="shared" si="225"/>
        <v>68.046927700778966</v>
      </c>
      <c r="F314" s="3">
        <f t="shared" si="223"/>
        <v>67.950869874840151</v>
      </c>
      <c r="G314" s="3">
        <f t="shared" si="224"/>
        <v>62.459271199527365</v>
      </c>
      <c r="H314" s="5">
        <v>67.875525109098717</v>
      </c>
      <c r="I314" s="5">
        <v>68.387868415839478</v>
      </c>
      <c r="J314" s="5">
        <v>61.066723697062521</v>
      </c>
      <c r="K314" s="5">
        <v>67.636381003064798</v>
      </c>
      <c r="L314" s="5">
        <v>67.211646129271486</v>
      </c>
      <c r="M314" s="5">
        <v>61.960992567718101</v>
      </c>
      <c r="N314" s="5">
        <v>70.564938677232831</v>
      </c>
      <c r="O314" s="5">
        <v>70.251815385862415</v>
      </c>
      <c r="P314" s="5">
        <v>63.105798411504907</v>
      </c>
      <c r="Q314" s="5">
        <v>67.834253370384772</v>
      </c>
      <c r="R314" s="5">
        <v>66.964531753993725</v>
      </c>
      <c r="S314" s="5">
        <v>63.741367303948387</v>
      </c>
      <c r="T314" s="5">
        <v>67.989083680942471</v>
      </c>
      <c r="U314" s="5">
        <v>67.697495105503094</v>
      </c>
      <c r="V314" s="5">
        <v>62.339052140713598</v>
      </c>
      <c r="W314" s="5">
        <v>66.950248050921502</v>
      </c>
      <c r="X314" s="5">
        <v>67.458503297162821</v>
      </c>
      <c r="Y314" s="5">
        <v>62.387031740742742</v>
      </c>
      <c r="Z314" s="5">
        <v>66.02244384125251</v>
      </c>
      <c r="AA314" s="5">
        <v>66.518548312331504</v>
      </c>
      <c r="AB314" s="5">
        <v>62.109312244841632</v>
      </c>
      <c r="AC314" s="5">
        <f>E314-G314</f>
        <v>5.5876565012516011</v>
      </c>
      <c r="AD314" s="5">
        <f>E314-F314</f>
        <v>9.605782593881429E-2</v>
      </c>
      <c r="AE314" s="5">
        <f t="shared" si="204"/>
        <v>5.4915986753127868</v>
      </c>
      <c r="AF314" s="3">
        <f t="shared" si="190"/>
        <v>6.8088014120361962</v>
      </c>
      <c r="AG314" s="3">
        <f t="shared" si="191"/>
        <v>5.6753884353466972</v>
      </c>
      <c r="AH314" s="3">
        <f t="shared" si="192"/>
        <v>7.4591402657279247</v>
      </c>
      <c r="AI314" s="3">
        <f t="shared" si="193"/>
        <v>4.0928860664363853</v>
      </c>
      <c r="AJ314" s="3">
        <f t="shared" si="194"/>
        <v>5.6500315402288734</v>
      </c>
      <c r="AK314" s="3">
        <f t="shared" si="195"/>
        <v>4.5632163101787597</v>
      </c>
      <c r="AL314" s="3">
        <f t="shared" si="196"/>
        <v>3.9131315964108779</v>
      </c>
      <c r="AM314" s="18">
        <f t="shared" si="197"/>
        <v>-0.51234330674076034</v>
      </c>
      <c r="AN314" s="3">
        <f t="shared" si="198"/>
        <v>7.3211447187769565</v>
      </c>
      <c r="AO314" s="3">
        <f t="shared" si="199"/>
        <v>0.31312329137041672</v>
      </c>
      <c r="AP314" s="3">
        <f t="shared" si="200"/>
        <v>0.86972161639104684</v>
      </c>
      <c r="AQ314" s="3">
        <f t="shared" si="201"/>
        <v>0.291588575439377</v>
      </c>
      <c r="AR314" s="3">
        <f t="shared" si="202"/>
        <v>-0.50825524624131901</v>
      </c>
      <c r="AS314" s="3">
        <f t="shared" si="203"/>
        <v>-0.49610447107899347</v>
      </c>
      <c r="AT314" s="18">
        <f t="shared" si="211"/>
        <v>7.3211447187769565</v>
      </c>
      <c r="AU314" s="18">
        <f t="shared" si="212"/>
        <v>5.2506535615533849</v>
      </c>
      <c r="AV314" s="18">
        <f t="shared" si="213"/>
        <v>7.1460169743575079</v>
      </c>
      <c r="AW314" s="18">
        <f t="shared" si="214"/>
        <v>3.2231644500453385</v>
      </c>
      <c r="AX314" s="18">
        <f t="shared" si="215"/>
        <v>5.3584429647894964</v>
      </c>
      <c r="AY314" s="18">
        <f t="shared" si="216"/>
        <v>5.0714715564200787</v>
      </c>
      <c r="AZ314" s="18">
        <f t="shared" si="217"/>
        <v>4.4092360674898714</v>
      </c>
      <c r="BA314" t="str">
        <f t="shared" si="218"/>
        <v/>
      </c>
      <c r="BB314" t="str">
        <f t="shared" si="219"/>
        <v>BI-RUI-BR5LD</v>
      </c>
    </row>
    <row r="315" spans="1:54" ht="15.75" thickBot="1">
      <c r="A315" s="21"/>
      <c r="B315" s="22" t="s">
        <v>137</v>
      </c>
      <c r="C315" s="23" t="str">
        <f>C303</f>
        <v>BI-RUI-BR5LD</v>
      </c>
      <c r="D315" s="23" t="str">
        <f>D303</f>
        <v>Vda. De Epalza 11</v>
      </c>
      <c r="E315" s="34" cm="1">
        <f t="array" ref="E315">10*LOG(AVERAGE(10^(E303:E314/10)))</f>
        <v>68.171491359576663</v>
      </c>
      <c r="F315" s="35" cm="1">
        <f t="array" ref="F315">10*LOG(AVERAGE(10^(F303:F314/10)))</f>
        <v>71.64943948415771</v>
      </c>
      <c r="G315" s="36" cm="1">
        <f t="array" ref="G315">10*LOG(AVERAGE(10^(G303:G314/10)))</f>
        <v>72.312586578020841</v>
      </c>
      <c r="H315" s="34" cm="1">
        <f t="array" ref="H315">10*LOG(AVERAGE(10^(H303:H314/10)))</f>
        <v>67.965372918493841</v>
      </c>
      <c r="I315" s="35" cm="1">
        <f t="array" ref="I315">10*LOG(AVERAGE(10^(I303:I314/10)))</f>
        <v>72.847567100161157</v>
      </c>
      <c r="J315" s="36" cm="1">
        <f t="array" ref="J315">10*LOG(AVERAGE(10^(J303:J314/10)))</f>
        <v>66.638444159436446</v>
      </c>
      <c r="K315" s="34" cm="1">
        <f t="array" ref="K315">10*LOG(AVERAGE(10^(K303:K314/10)))</f>
        <v>67.742517522047038</v>
      </c>
      <c r="L315" s="35" cm="1">
        <f t="array" ref="L315">10*LOG(AVERAGE(10^(L303:L314/10)))</f>
        <v>69.925131961735474</v>
      </c>
      <c r="M315" s="36" cm="1">
        <f t="array" ref="M315">10*LOG(AVERAGE(10^(M303:M314/10)))</f>
        <v>71.766030799669437</v>
      </c>
      <c r="N315" s="34" cm="1">
        <f t="array" ref="N315">10*LOG(AVERAGE(10^(N303:N314/10)))</f>
        <v>68.001165851903934</v>
      </c>
      <c r="O315" s="35" cm="1">
        <f t="array" ref="O315">10*LOG(AVERAGE(10^(O303:O314/10)))</f>
        <v>70.00742294200775</v>
      </c>
      <c r="P315" s="36" cm="1">
        <f t="array" ref="P315">10*LOG(AVERAGE(10^(P303:P314/10)))</f>
        <v>71.957691367130778</v>
      </c>
      <c r="Q315" s="34" cm="1">
        <f t="array" ref="Q315">10*LOG(AVERAGE(10^(Q303:Q314/10)))</f>
        <v>68.264738162513993</v>
      </c>
      <c r="R315" s="35" cm="1">
        <f t="array" ref="R315">10*LOG(AVERAGE(10^(R303:R314/10)))</f>
        <v>71.633576381927682</v>
      </c>
      <c r="S315" s="36" cm="1">
        <f t="array" ref="S315">10*LOG(AVERAGE(10^(S303:S314/10)))</f>
        <v>72.349242714499525</v>
      </c>
      <c r="T315" s="34" cm="1">
        <f t="array" ref="T315">10*LOG(AVERAGE(10^(T303:T314/10)))</f>
        <v>69.633693883536068</v>
      </c>
      <c r="U315" s="35" cm="1">
        <f t="array" ref="U315">10*LOG(AVERAGE(10^(U303:U314/10)))</f>
        <v>72.250767953345147</v>
      </c>
      <c r="V315" s="36" cm="1">
        <f t="array" ref="V315">10*LOG(AVERAGE(10^(V303:V314/10)))</f>
        <v>73.040822633271986</v>
      </c>
      <c r="W315" s="34" cm="1">
        <f t="array" ref="W315">10*LOG(AVERAGE(10^(W303:W314/10)))</f>
        <v>67.561006806579755</v>
      </c>
      <c r="X315" s="35" cm="1">
        <f t="array" ref="X315">10*LOG(AVERAGE(10^(X303:X314/10)))</f>
        <v>72.685239495987318</v>
      </c>
      <c r="Y315" s="36" cm="1">
        <f t="array" ref="Y315">10*LOG(AVERAGE(10^(Y303:Y314/10)))</f>
        <v>73.517101378438369</v>
      </c>
      <c r="Z315" s="34" cm="1">
        <f t="array" ref="Z315">10*LOG(AVERAGE(10^(Z303:Z314/10)))</f>
        <v>67.655627016156799</v>
      </c>
      <c r="AA315" s="35" cm="1">
        <f t="array" ref="AA315">10*LOG(AVERAGE(10^(AA303:AA314/10)))</f>
        <v>71.242845141859192</v>
      </c>
      <c r="AB315" s="36" cm="1">
        <f t="array" ref="AB315">10*LOG(AVERAGE(10^(AB303:AB314/10)))</f>
        <v>73.82105351969463</v>
      </c>
      <c r="AC315" s="29">
        <f>E315-G315</f>
        <v>-4.1410952184441783</v>
      </c>
      <c r="AD315" s="24">
        <f>E315-F315</f>
        <v>-3.4779481245810473</v>
      </c>
      <c r="AE315" s="24">
        <f t="shared" si="204"/>
        <v>-0.66314709386313098</v>
      </c>
      <c r="AF315" s="30">
        <f t="shared" si="190"/>
        <v>1.3269287590573953</v>
      </c>
      <c r="AG315" s="25">
        <f t="shared" si="191"/>
        <v>-4.0235132776223992</v>
      </c>
      <c r="AH315" s="25">
        <f t="shared" si="192"/>
        <v>-3.9565255152268435</v>
      </c>
      <c r="AI315" s="25">
        <f t="shared" si="193"/>
        <v>-4.0845045519855319</v>
      </c>
      <c r="AJ315" s="25">
        <f t="shared" si="194"/>
        <v>-3.4071287497359179</v>
      </c>
      <c r="AK315" s="25">
        <f t="shared" si="195"/>
        <v>-5.956094571858614</v>
      </c>
      <c r="AL315" s="31">
        <f t="shared" si="196"/>
        <v>-6.1654265035378302</v>
      </c>
      <c r="AM315" s="32">
        <f t="shared" si="197"/>
        <v>-4.882194181667316</v>
      </c>
      <c r="AN315" s="27">
        <f t="shared" si="198"/>
        <v>6.2091229407247113</v>
      </c>
      <c r="AO315" s="27">
        <f t="shared" si="199"/>
        <v>-2.0062570901038157</v>
      </c>
      <c r="AP315" s="27">
        <f t="shared" si="200"/>
        <v>-3.3688382194136892</v>
      </c>
      <c r="AQ315" s="27">
        <f t="shared" si="201"/>
        <v>-2.6170740698090782</v>
      </c>
      <c r="AR315" s="27">
        <f t="shared" si="202"/>
        <v>-5.1242326894075632</v>
      </c>
      <c r="AS315" s="33">
        <f t="shared" si="203"/>
        <v>-3.5872181257023925</v>
      </c>
      <c r="AT315" s="27">
        <f t="shared" si="211"/>
        <v>6.2091229407247113</v>
      </c>
      <c r="AU315" s="26">
        <f t="shared" si="212"/>
        <v>-1.8408988379339633</v>
      </c>
      <c r="AV315" s="26">
        <f t="shared" si="213"/>
        <v>-1.9502684251230278</v>
      </c>
      <c r="AW315" s="26">
        <f t="shared" si="214"/>
        <v>-0.71566633257184264</v>
      </c>
      <c r="AX315" s="26">
        <f t="shared" si="215"/>
        <v>-0.79005467992683975</v>
      </c>
      <c r="AY315" s="26">
        <f t="shared" si="216"/>
        <v>-0.83186188245105086</v>
      </c>
      <c r="AZ315" s="28">
        <f t="shared" si="217"/>
        <v>-2.5782083778354377</v>
      </c>
    </row>
    <row r="316" spans="1:54">
      <c r="A316" s="2">
        <v>211</v>
      </c>
      <c r="B316" t="s">
        <v>27</v>
      </c>
      <c r="C316" t="s">
        <v>79</v>
      </c>
      <c r="E316" s="3">
        <f>10*LOG((1/7)*(10^(H316/10)+10^(K316/10)+10^(N316/10)+10^(Q316/10)+10^(T316/10)+10^(W316/10)+10^(Z316/10)))</f>
        <v>65.343448470225582</v>
      </c>
      <c r="F316" s="3">
        <f t="shared" si="223"/>
        <v>64.245990097625679</v>
      </c>
      <c r="G316" s="3">
        <f t="shared" si="224"/>
        <v>58.283402911049961</v>
      </c>
      <c r="H316" s="5">
        <v>66.411670856602768</v>
      </c>
      <c r="I316" s="5">
        <v>63.902882615329013</v>
      </c>
      <c r="J316" s="5">
        <v>56.515862363048313</v>
      </c>
      <c r="K316" s="5">
        <v>66.339468676967272</v>
      </c>
      <c r="L316" s="5">
        <v>62.61298589551302</v>
      </c>
      <c r="M316" s="5">
        <v>57.618735399755373</v>
      </c>
      <c r="N316" s="5">
        <v>66.362071985471459</v>
      </c>
      <c r="O316" s="5">
        <v>63.250983003049008</v>
      </c>
      <c r="P316" s="5">
        <v>59.104549516936331</v>
      </c>
      <c r="Q316" s="5">
        <v>66.094400117468183</v>
      </c>
      <c r="R316" s="5">
        <v>66.631526532803065</v>
      </c>
      <c r="S316" s="5">
        <v>59.770784412383421</v>
      </c>
      <c r="T316" s="5">
        <v>65.298625516113248</v>
      </c>
      <c r="U316" s="5">
        <v>64.918939188074305</v>
      </c>
      <c r="V316" s="5">
        <v>56.551877375086022</v>
      </c>
      <c r="W316" s="5">
        <v>63.164381417454081</v>
      </c>
      <c r="X316" s="5">
        <v>64.618792604641399</v>
      </c>
      <c r="Y316" s="5">
        <v>56.531812128102857</v>
      </c>
      <c r="Z316" s="5">
        <v>61.524647143471938</v>
      </c>
      <c r="AA316" s="5">
        <v>62.062608845774953</v>
      </c>
      <c r="AB316" s="5">
        <v>60.102966879251703</v>
      </c>
      <c r="AC316" s="5">
        <f>E316-G316</f>
        <v>7.0600455591756202</v>
      </c>
      <c r="AD316" s="5">
        <f>E316-F316</f>
        <v>1.0974583725999025</v>
      </c>
      <c r="AE316" s="5">
        <f t="shared" si="204"/>
        <v>5.9625871865757176</v>
      </c>
      <c r="AF316" s="3">
        <f t="shared" si="190"/>
        <v>9.8958084935544548</v>
      </c>
      <c r="AG316" s="3">
        <f t="shared" si="191"/>
        <v>8.7207332772118988</v>
      </c>
      <c r="AH316" s="3">
        <f t="shared" si="192"/>
        <v>7.2575224685351287</v>
      </c>
      <c r="AI316" s="3">
        <f t="shared" si="193"/>
        <v>6.3236157050847623</v>
      </c>
      <c r="AJ316" s="3">
        <f t="shared" si="194"/>
        <v>8.7467481410272256</v>
      </c>
      <c r="AK316" s="3">
        <f t="shared" si="195"/>
        <v>6.632569289351224</v>
      </c>
      <c r="AL316" s="3">
        <f t="shared" si="196"/>
        <v>1.4216802642202353</v>
      </c>
      <c r="AM316" s="18">
        <f t="shared" si="197"/>
        <v>2.5087882412737557</v>
      </c>
      <c r="AN316" s="3">
        <f t="shared" si="198"/>
        <v>7.3870202522806991</v>
      </c>
      <c r="AO316" s="3">
        <f t="shared" si="199"/>
        <v>3.1110889824224515</v>
      </c>
      <c r="AP316" s="3">
        <f t="shared" si="200"/>
        <v>-0.53712641533488181</v>
      </c>
      <c r="AQ316" s="3">
        <f t="shared" si="201"/>
        <v>0.37968632803894309</v>
      </c>
      <c r="AR316" s="3">
        <f t="shared" si="202"/>
        <v>-1.4544111871873184</v>
      </c>
      <c r="AS316" s="3">
        <f t="shared" si="203"/>
        <v>-0.53796170230301499</v>
      </c>
      <c r="AT316" s="18">
        <f t="shared" si="211"/>
        <v>7.3870202522806991</v>
      </c>
      <c r="AU316" s="18">
        <f t="shared" si="212"/>
        <v>4.9942504957576475</v>
      </c>
      <c r="AV316" s="18">
        <f t="shared" si="213"/>
        <v>4.1464334861126773</v>
      </c>
      <c r="AW316" s="18">
        <f t="shared" si="214"/>
        <v>6.8607421204196442</v>
      </c>
      <c r="AX316" s="18">
        <f t="shared" si="215"/>
        <v>8.3670618129882826</v>
      </c>
      <c r="AY316" s="18">
        <f t="shared" si="216"/>
        <v>8.0869804765385425</v>
      </c>
      <c r="AZ316" s="18">
        <f t="shared" si="217"/>
        <v>1.9596419665232503</v>
      </c>
      <c r="BA316" t="str">
        <f t="shared" si="218"/>
        <v>BI-RUI-BR6LD</v>
      </c>
      <c r="BB316" t="b">
        <f t="shared" si="219"/>
        <v>0</v>
      </c>
    </row>
    <row r="317" spans="1:54">
      <c r="A317" s="1">
        <v>274</v>
      </c>
      <c r="B317" t="s">
        <v>30</v>
      </c>
      <c r="C317" t="s">
        <v>79</v>
      </c>
      <c r="E317" s="3">
        <f t="shared" ref="E317:E327" si="228">10*LOG((1/7)*(10^(H317/10)+10^(K317/10)+10^(N317/10)+10^(Q317/10)+10^(T317/10)+10^(W317/10)+10^(Z317/10)))</f>
        <v>65.084001113389064</v>
      </c>
      <c r="F317" s="3">
        <f t="shared" si="223"/>
        <v>63.109955804641658</v>
      </c>
      <c r="G317" s="3">
        <f t="shared" si="224"/>
        <v>56.946530498855175</v>
      </c>
      <c r="H317" s="5">
        <v>66.124363374344043</v>
      </c>
      <c r="I317" s="5">
        <v>62.814587780212683</v>
      </c>
      <c r="J317" s="5">
        <v>55.828910605896162</v>
      </c>
      <c r="K317" s="5">
        <v>65.132990538112949</v>
      </c>
      <c r="L317" s="5">
        <v>62.988742871079893</v>
      </c>
      <c r="M317" s="5">
        <v>55.30136395543461</v>
      </c>
      <c r="N317" s="5">
        <v>66.54706130181755</v>
      </c>
      <c r="O317" s="5">
        <v>63.214670626490737</v>
      </c>
      <c r="P317" s="5">
        <v>56.856510431604342</v>
      </c>
      <c r="Q317" s="5">
        <v>67.126632089228096</v>
      </c>
      <c r="R317" s="5">
        <v>65.050105653072436</v>
      </c>
      <c r="S317" s="5">
        <v>59.289034586353431</v>
      </c>
      <c r="T317" s="5">
        <v>63.88630986527285</v>
      </c>
      <c r="U317" s="5">
        <v>62.712532771565463</v>
      </c>
      <c r="V317" s="5">
        <v>57.952141344252652</v>
      </c>
      <c r="W317" s="5">
        <v>62.612197682155362</v>
      </c>
      <c r="X317" s="5">
        <v>61.847748131933997</v>
      </c>
      <c r="Y317" s="5">
        <v>56.376107017159548</v>
      </c>
      <c r="Z317" s="5">
        <v>61.01563684278382</v>
      </c>
      <c r="AA317" s="5">
        <v>62.380201647866237</v>
      </c>
      <c r="AB317" s="5">
        <v>55.461089761001709</v>
      </c>
      <c r="AC317" s="5">
        <f t="shared" ref="AC317:AC326" si="229">E317-G317</f>
        <v>8.1374706145338891</v>
      </c>
      <c r="AD317" s="5">
        <f t="shared" ref="AD317:AD326" si="230">E317-F317</f>
        <v>1.9740453087474066</v>
      </c>
      <c r="AE317" s="5">
        <f t="shared" si="204"/>
        <v>6.1634253057864825</v>
      </c>
      <c r="AF317" s="3">
        <f t="shared" si="190"/>
        <v>10.29545276844788</v>
      </c>
      <c r="AG317" s="3">
        <f t="shared" si="191"/>
        <v>9.8316265826783393</v>
      </c>
      <c r="AH317" s="3">
        <f t="shared" si="192"/>
        <v>9.6905508702132082</v>
      </c>
      <c r="AI317" s="3">
        <f t="shared" si="193"/>
        <v>7.8375975028746652</v>
      </c>
      <c r="AJ317" s="3">
        <f t="shared" si="194"/>
        <v>5.9341685210201973</v>
      </c>
      <c r="AK317" s="3">
        <f t="shared" si="195"/>
        <v>6.2360906649958139</v>
      </c>
      <c r="AL317" s="3">
        <f t="shared" si="196"/>
        <v>5.5545470817821112</v>
      </c>
      <c r="AM317" s="18">
        <f t="shared" si="197"/>
        <v>3.3097755941313594</v>
      </c>
      <c r="AN317" s="3">
        <f t="shared" si="198"/>
        <v>6.9856771743165211</v>
      </c>
      <c r="AO317" s="3">
        <f t="shared" si="199"/>
        <v>3.3323906753268133</v>
      </c>
      <c r="AP317" s="3">
        <f t="shared" si="200"/>
        <v>2.0765264361556603</v>
      </c>
      <c r="AQ317" s="3">
        <f t="shared" si="201"/>
        <v>1.1737770937073861</v>
      </c>
      <c r="AR317" s="3">
        <f t="shared" si="202"/>
        <v>0.7644495502213644</v>
      </c>
      <c r="AS317" s="3">
        <f t="shared" si="203"/>
        <v>-1.3645648050824164</v>
      </c>
      <c r="AT317" s="18">
        <f t="shared" si="211"/>
        <v>6.9856771743165211</v>
      </c>
      <c r="AU317" s="18">
        <f t="shared" si="212"/>
        <v>7.687378915645283</v>
      </c>
      <c r="AV317" s="18">
        <f t="shared" si="213"/>
        <v>6.3581601948863948</v>
      </c>
      <c r="AW317" s="18">
        <f t="shared" si="214"/>
        <v>5.7610710667190048</v>
      </c>
      <c r="AX317" s="18">
        <f t="shared" si="215"/>
        <v>4.7603914273128112</v>
      </c>
      <c r="AY317" s="18">
        <f t="shared" si="216"/>
        <v>5.4716411147744495</v>
      </c>
      <c r="AZ317" s="18">
        <f t="shared" si="217"/>
        <v>6.9191118868645276</v>
      </c>
      <c r="BA317" t="str">
        <f t="shared" si="218"/>
        <v/>
      </c>
      <c r="BB317" t="b">
        <f t="shared" si="219"/>
        <v>0</v>
      </c>
    </row>
    <row r="318" spans="1:54">
      <c r="A318" s="1">
        <v>462</v>
      </c>
      <c r="B318" t="s">
        <v>32</v>
      </c>
      <c r="C318" t="s">
        <v>79</v>
      </c>
      <c r="E318" s="3">
        <f t="shared" si="228"/>
        <v>64.067409525916474</v>
      </c>
      <c r="F318" s="3">
        <f t="shared" si="223"/>
        <v>63.369627261880133</v>
      </c>
      <c r="G318" s="3">
        <f t="shared" si="224"/>
        <v>56.697890805070195</v>
      </c>
      <c r="H318" s="5">
        <v>64.48600694660432</v>
      </c>
      <c r="I318" s="5">
        <v>63.546665601696148</v>
      </c>
      <c r="J318" s="5">
        <v>55.558356064594953</v>
      </c>
      <c r="K318" s="5">
        <v>64.235366236775576</v>
      </c>
      <c r="L318" s="5">
        <v>62.831120161432139</v>
      </c>
      <c r="M318" s="5">
        <v>55.769888650887083</v>
      </c>
      <c r="N318" s="5">
        <v>65.21903711896644</v>
      </c>
      <c r="O318" s="5">
        <v>63.409348130097072</v>
      </c>
      <c r="P318" s="5">
        <v>56.194527837795611</v>
      </c>
      <c r="Q318" s="5">
        <v>64.437415818385091</v>
      </c>
      <c r="R318" s="5">
        <v>63.703608898345891</v>
      </c>
      <c r="S318" s="5">
        <v>56.563797717779977</v>
      </c>
      <c r="T318" s="5">
        <v>65.182473256254426</v>
      </c>
      <c r="U318" s="5">
        <v>62.711452537209233</v>
      </c>
      <c r="V318" s="5">
        <v>57.677295028527332</v>
      </c>
      <c r="W318" s="5">
        <v>61.823464996563843</v>
      </c>
      <c r="X318" s="5">
        <v>63.519808942831013</v>
      </c>
      <c r="Y318" s="5">
        <v>56.716415871382779</v>
      </c>
      <c r="Z318" s="5">
        <v>61.683527250528833</v>
      </c>
      <c r="AA318" s="5">
        <v>63.749168858483152</v>
      </c>
      <c r="AB318" s="5">
        <v>57.856590825273372</v>
      </c>
      <c r="AC318" s="5">
        <f t="shared" si="229"/>
        <v>7.3695187208462798</v>
      </c>
      <c r="AD318" s="5">
        <f t="shared" si="230"/>
        <v>0.69778226403634136</v>
      </c>
      <c r="AE318" s="5">
        <f t="shared" si="204"/>
        <v>6.6717364568099384</v>
      </c>
      <c r="AF318" s="3">
        <f t="shared" si="190"/>
        <v>8.9276508820093667</v>
      </c>
      <c r="AG318" s="3">
        <f t="shared" si="191"/>
        <v>8.4654775858884932</v>
      </c>
      <c r="AH318" s="3">
        <f t="shared" si="192"/>
        <v>9.024509281170829</v>
      </c>
      <c r="AI318" s="3">
        <f t="shared" si="193"/>
        <v>7.873618100605114</v>
      </c>
      <c r="AJ318" s="3">
        <f t="shared" si="194"/>
        <v>7.5051782277270931</v>
      </c>
      <c r="AK318" s="3">
        <f t="shared" si="195"/>
        <v>5.1070491251810637</v>
      </c>
      <c r="AL318" s="3">
        <f t="shared" si="196"/>
        <v>3.826936425255461</v>
      </c>
      <c r="AM318" s="18">
        <f t="shared" si="197"/>
        <v>0.939341344908172</v>
      </c>
      <c r="AN318" s="3">
        <f t="shared" si="198"/>
        <v>7.9883095371011947</v>
      </c>
      <c r="AO318" s="3">
        <f t="shared" si="199"/>
        <v>1.8096889888693681</v>
      </c>
      <c r="AP318" s="3">
        <f t="shared" si="200"/>
        <v>0.73380692003919989</v>
      </c>
      <c r="AQ318" s="3">
        <f t="shared" si="201"/>
        <v>2.4710207190451925</v>
      </c>
      <c r="AR318" s="3">
        <f t="shared" si="202"/>
        <v>-1.6963439462671701</v>
      </c>
      <c r="AS318" s="3">
        <f t="shared" si="203"/>
        <v>-2.0656416079543192</v>
      </c>
      <c r="AT318" s="18">
        <f t="shared" si="211"/>
        <v>7.9883095371011947</v>
      </c>
      <c r="AU318" s="18">
        <f t="shared" si="212"/>
        <v>7.0612315105450563</v>
      </c>
      <c r="AV318" s="18">
        <f t="shared" si="213"/>
        <v>7.2148202923014608</v>
      </c>
      <c r="AW318" s="18">
        <f t="shared" si="214"/>
        <v>7.1398111805659141</v>
      </c>
      <c r="AX318" s="18">
        <f t="shared" si="215"/>
        <v>5.0341575086819006</v>
      </c>
      <c r="AY318" s="18">
        <f t="shared" si="216"/>
        <v>6.8033930714482338</v>
      </c>
      <c r="AZ318" s="18">
        <f t="shared" si="217"/>
        <v>5.8925780332097801</v>
      </c>
      <c r="BA318" t="str">
        <f t="shared" si="218"/>
        <v/>
      </c>
      <c r="BB318" t="b">
        <f t="shared" si="219"/>
        <v>0</v>
      </c>
    </row>
    <row r="319" spans="1:54">
      <c r="A319" s="1">
        <v>24</v>
      </c>
      <c r="B319" t="s">
        <v>33</v>
      </c>
      <c r="C319" t="s">
        <v>79</v>
      </c>
      <c r="E319" s="3">
        <f t="shared" si="228"/>
        <v>64.007605371363653</v>
      </c>
      <c r="F319" s="3">
        <f t="shared" si="223"/>
        <v>63.772580084154626</v>
      </c>
      <c r="G319" s="3">
        <f t="shared" si="224"/>
        <v>56.326609448152439</v>
      </c>
      <c r="H319" s="5">
        <v>64.077629651472265</v>
      </c>
      <c r="I319" s="5">
        <v>63.923752821673787</v>
      </c>
      <c r="J319" s="5">
        <v>56.476401145318263</v>
      </c>
      <c r="K319" s="5">
        <v>65.995929832988836</v>
      </c>
      <c r="L319" s="5">
        <v>63.83389799900938</v>
      </c>
      <c r="M319" s="5">
        <v>54.643408881887332</v>
      </c>
      <c r="N319" s="5">
        <v>64.023229801691826</v>
      </c>
      <c r="O319" s="5">
        <v>64.857368055161785</v>
      </c>
      <c r="P319" s="5">
        <v>55.625175590709993</v>
      </c>
      <c r="Q319" s="5">
        <v>64.489325214585961</v>
      </c>
      <c r="R319" s="5">
        <v>63.522636596726699</v>
      </c>
      <c r="S319" s="5">
        <v>55.163598205012804</v>
      </c>
      <c r="T319" s="5">
        <v>64.771760081814392</v>
      </c>
      <c r="U319" s="5">
        <v>62.532122268290522</v>
      </c>
      <c r="V319" s="5">
        <v>57.339519619713748</v>
      </c>
      <c r="W319" s="5">
        <v>61.783120413897251</v>
      </c>
      <c r="X319" s="5">
        <v>64.123440166774316</v>
      </c>
      <c r="Y319" s="5">
        <v>56.610475743764617</v>
      </c>
      <c r="Z319" s="5">
        <v>60.915266835481589</v>
      </c>
      <c r="AA319" s="5">
        <v>63.251109406245547</v>
      </c>
      <c r="AB319" s="5">
        <v>57.597857538396212</v>
      </c>
      <c r="AC319" s="5">
        <f t="shared" si="229"/>
        <v>7.6809959232112135</v>
      </c>
      <c r="AD319" s="5">
        <f t="shared" si="230"/>
        <v>0.2350252872090266</v>
      </c>
      <c r="AE319" s="5">
        <f t="shared" si="204"/>
        <v>7.4459706360021869</v>
      </c>
      <c r="AF319" s="3">
        <f t="shared" si="190"/>
        <v>7.6012285061540013</v>
      </c>
      <c r="AG319" s="3">
        <f t="shared" si="191"/>
        <v>11.352520951101503</v>
      </c>
      <c r="AH319" s="3">
        <f t="shared" si="192"/>
        <v>8.398054210981833</v>
      </c>
      <c r="AI319" s="3">
        <f t="shared" si="193"/>
        <v>9.325727009573157</v>
      </c>
      <c r="AJ319" s="3">
        <f t="shared" si="194"/>
        <v>7.4322404621006442</v>
      </c>
      <c r="AK319" s="3">
        <f t="shared" si="195"/>
        <v>5.1726446701326338</v>
      </c>
      <c r="AL319" s="3">
        <f t="shared" si="196"/>
        <v>3.3174092970853764</v>
      </c>
      <c r="AM319" s="18">
        <f t="shared" si="197"/>
        <v>0.15387682979847739</v>
      </c>
      <c r="AN319" s="3">
        <f t="shared" si="198"/>
        <v>7.4473516763555239</v>
      </c>
      <c r="AO319" s="3">
        <f t="shared" si="199"/>
        <v>-0.83413825346995907</v>
      </c>
      <c r="AP319" s="3">
        <f t="shared" si="200"/>
        <v>0.96668861785926197</v>
      </c>
      <c r="AQ319" s="3">
        <f t="shared" si="201"/>
        <v>2.2396378135238706</v>
      </c>
      <c r="AR319" s="3">
        <f t="shared" si="202"/>
        <v>-2.3403197528770647</v>
      </c>
      <c r="AS319" s="3">
        <f t="shared" si="203"/>
        <v>-2.3358425707639583</v>
      </c>
      <c r="AT319" s="18">
        <f t="shared" si="211"/>
        <v>7.4473516763555239</v>
      </c>
      <c r="AU319" s="18">
        <f t="shared" si="212"/>
        <v>9.1904891171220484</v>
      </c>
      <c r="AV319" s="18">
        <f t="shared" si="213"/>
        <v>9.2321924644517921</v>
      </c>
      <c r="AW319" s="18">
        <f t="shared" si="214"/>
        <v>8.3590383917138951</v>
      </c>
      <c r="AX319" s="18">
        <f t="shared" si="215"/>
        <v>5.1926026485767736</v>
      </c>
      <c r="AY319" s="18">
        <f t="shared" si="216"/>
        <v>7.5129644230096986</v>
      </c>
      <c r="AZ319" s="18">
        <f t="shared" si="217"/>
        <v>5.6532518678493346</v>
      </c>
      <c r="BA319" t="str">
        <f t="shared" si="218"/>
        <v/>
      </c>
      <c r="BB319" t="b">
        <f t="shared" si="219"/>
        <v>0</v>
      </c>
    </row>
    <row r="320" spans="1:54">
      <c r="A320" s="1">
        <v>525</v>
      </c>
      <c r="B320" t="s">
        <v>34</v>
      </c>
      <c r="C320" t="s">
        <v>79</v>
      </c>
      <c r="E320" s="3">
        <f t="shared" si="228"/>
        <v>65.523411988028187</v>
      </c>
      <c r="F320" s="3">
        <f t="shared" si="223"/>
        <v>63.494392585906638</v>
      </c>
      <c r="G320" s="3">
        <f t="shared" si="224"/>
        <v>56.567847118435218</v>
      </c>
      <c r="H320" s="5">
        <v>66.509689115628049</v>
      </c>
      <c r="I320" s="5">
        <v>62.911307576623869</v>
      </c>
      <c r="J320" s="5">
        <v>56.079840926724387</v>
      </c>
      <c r="K320" s="5">
        <v>65.615931600485979</v>
      </c>
      <c r="L320" s="5">
        <v>64.587140980403717</v>
      </c>
      <c r="M320" s="5">
        <v>55.715028694419679</v>
      </c>
      <c r="N320" s="5">
        <v>66.53862980959002</v>
      </c>
      <c r="O320" s="5">
        <v>63.271052748463312</v>
      </c>
      <c r="P320" s="5">
        <v>56.027518654433273</v>
      </c>
      <c r="Q320" s="5">
        <v>66.515747514378859</v>
      </c>
      <c r="R320" s="5">
        <v>64.913485691030246</v>
      </c>
      <c r="S320" s="5">
        <v>55.908678632844413</v>
      </c>
      <c r="T320" s="5">
        <v>66.969394721188152</v>
      </c>
      <c r="U320" s="5">
        <v>63.073569568105398</v>
      </c>
      <c r="V320" s="5">
        <v>57.905208934878416</v>
      </c>
      <c r="W320" s="5">
        <v>62.073401277952627</v>
      </c>
      <c r="X320" s="5">
        <v>63.253416927519282</v>
      </c>
      <c r="Y320" s="5">
        <v>57.141404639457853</v>
      </c>
      <c r="Z320" s="5">
        <v>61.044398368394504</v>
      </c>
      <c r="AA320" s="5">
        <v>61.620343408973248</v>
      </c>
      <c r="AB320" s="5">
        <v>56.740609655195151</v>
      </c>
      <c r="AC320" s="5">
        <f t="shared" si="229"/>
        <v>8.955564869592969</v>
      </c>
      <c r="AD320" s="5">
        <f t="shared" si="230"/>
        <v>2.0290194021215484</v>
      </c>
      <c r="AE320" s="5">
        <f t="shared" si="204"/>
        <v>6.9265454674714206</v>
      </c>
      <c r="AF320" s="3">
        <f t="shared" si="190"/>
        <v>10.429848188903662</v>
      </c>
      <c r="AG320" s="3">
        <f t="shared" si="191"/>
        <v>9.9009029060662996</v>
      </c>
      <c r="AH320" s="3">
        <f t="shared" si="192"/>
        <v>10.511111155156748</v>
      </c>
      <c r="AI320" s="3">
        <f t="shared" si="193"/>
        <v>10.607068881534445</v>
      </c>
      <c r="AJ320" s="3">
        <f t="shared" si="194"/>
        <v>9.0641857863097357</v>
      </c>
      <c r="AK320" s="3">
        <f t="shared" si="195"/>
        <v>4.9319966384947733</v>
      </c>
      <c r="AL320" s="3">
        <f t="shared" si="196"/>
        <v>4.3037887131993529</v>
      </c>
      <c r="AM320" s="18">
        <f t="shared" si="197"/>
        <v>3.5983815390041798</v>
      </c>
      <c r="AN320" s="3">
        <f t="shared" si="198"/>
        <v>6.8314666498994825</v>
      </c>
      <c r="AO320" s="3">
        <f t="shared" si="199"/>
        <v>3.2675770611267083</v>
      </c>
      <c r="AP320" s="3">
        <f t="shared" si="200"/>
        <v>1.6022618233486128</v>
      </c>
      <c r="AQ320" s="3">
        <f t="shared" si="201"/>
        <v>3.8958251530827539</v>
      </c>
      <c r="AR320" s="3">
        <f t="shared" si="202"/>
        <v>-1.1800156495666556</v>
      </c>
      <c r="AS320" s="3">
        <f t="shared" si="203"/>
        <v>-0.57594504057874474</v>
      </c>
      <c r="AT320" s="18">
        <f t="shared" si="211"/>
        <v>6.8314666498994825</v>
      </c>
      <c r="AU320" s="18">
        <f t="shared" si="212"/>
        <v>8.8721122859840378</v>
      </c>
      <c r="AV320" s="18">
        <f t="shared" si="213"/>
        <v>7.2435340940300392</v>
      </c>
      <c r="AW320" s="18">
        <f t="shared" si="214"/>
        <v>9.0048070581858326</v>
      </c>
      <c r="AX320" s="18">
        <f t="shared" si="215"/>
        <v>5.1683606332269818</v>
      </c>
      <c r="AY320" s="18">
        <f t="shared" si="216"/>
        <v>6.1120122880614289</v>
      </c>
      <c r="AZ320" s="18">
        <f t="shared" si="217"/>
        <v>4.8797337537780976</v>
      </c>
      <c r="BA320" t="str">
        <f t="shared" si="218"/>
        <v/>
      </c>
      <c r="BB320" t="b">
        <f t="shared" si="219"/>
        <v>0</v>
      </c>
    </row>
    <row r="321" spans="1:54">
      <c r="A321" s="1">
        <v>399</v>
      </c>
      <c r="B321" t="s">
        <v>35</v>
      </c>
      <c r="C321" t="s">
        <v>79</v>
      </c>
      <c r="E321" s="3">
        <f t="shared" si="228"/>
        <v>65.030799176408365</v>
      </c>
      <c r="F321" s="3">
        <f t="shared" si="223"/>
        <v>63.385751401883184</v>
      </c>
      <c r="G321" s="3">
        <f t="shared" si="224"/>
        <v>57.0196110811724</v>
      </c>
      <c r="H321" s="5">
        <v>64.610213435881036</v>
      </c>
      <c r="I321" s="5">
        <v>64.157837857364498</v>
      </c>
      <c r="J321" s="5">
        <v>56.627729797442413</v>
      </c>
      <c r="K321" s="5">
        <v>65.692169408870896</v>
      </c>
      <c r="L321" s="5">
        <v>62.966671486969112</v>
      </c>
      <c r="M321" s="5">
        <v>57.633987503746162</v>
      </c>
      <c r="N321" s="5">
        <v>66.525778769377951</v>
      </c>
      <c r="O321" s="5">
        <v>63.502901491450679</v>
      </c>
      <c r="P321" s="5">
        <v>58.169035043905588</v>
      </c>
      <c r="Q321" s="5">
        <v>65.472517285331037</v>
      </c>
      <c r="R321" s="5">
        <v>64.678851374681784</v>
      </c>
      <c r="S321" s="5">
        <v>56.221636735388067</v>
      </c>
      <c r="T321" s="5">
        <v>65.571788255597681</v>
      </c>
      <c r="U321" s="5">
        <v>62.659396836096427</v>
      </c>
      <c r="V321" s="5">
        <v>57.398664909002562</v>
      </c>
      <c r="W321" s="5">
        <v>61.628513169409707</v>
      </c>
      <c r="X321" s="5">
        <v>62.817318857562668</v>
      </c>
      <c r="Y321" s="5">
        <v>56.918392250377053</v>
      </c>
      <c r="Z321" s="5">
        <v>64.170713235319894</v>
      </c>
      <c r="AA321" s="5">
        <v>62.416411887073743</v>
      </c>
      <c r="AB321" s="5">
        <v>55.658848238297232</v>
      </c>
      <c r="AC321" s="5">
        <f t="shared" si="229"/>
        <v>8.0111880952359655</v>
      </c>
      <c r="AD321" s="5">
        <f t="shared" si="230"/>
        <v>1.6450477745251817</v>
      </c>
      <c r="AE321" s="5">
        <f t="shared" si="204"/>
        <v>6.3661403207107838</v>
      </c>
      <c r="AF321" s="3">
        <f t="shared" si="190"/>
        <v>7.9824836384386231</v>
      </c>
      <c r="AG321" s="3">
        <f t="shared" si="191"/>
        <v>8.0581819051247336</v>
      </c>
      <c r="AH321" s="3">
        <f t="shared" si="192"/>
        <v>8.3567437254723629</v>
      </c>
      <c r="AI321" s="3">
        <f t="shared" si="193"/>
        <v>9.2508805499429698</v>
      </c>
      <c r="AJ321" s="3">
        <f t="shared" si="194"/>
        <v>8.1731233465951192</v>
      </c>
      <c r="AK321" s="3">
        <f t="shared" si="195"/>
        <v>4.7101209190326543</v>
      </c>
      <c r="AL321" s="3">
        <f t="shared" si="196"/>
        <v>8.5118649970226627</v>
      </c>
      <c r="AM321" s="18">
        <f t="shared" si="197"/>
        <v>0.45237557851653776</v>
      </c>
      <c r="AN321" s="3">
        <f t="shared" si="198"/>
        <v>7.5301080599220853</v>
      </c>
      <c r="AO321" s="3">
        <f t="shared" si="199"/>
        <v>3.0228772779272717</v>
      </c>
      <c r="AP321" s="3">
        <f t="shared" si="200"/>
        <v>0.79366591064925274</v>
      </c>
      <c r="AQ321" s="3">
        <f t="shared" si="201"/>
        <v>2.9123914195012546</v>
      </c>
      <c r="AR321" s="3">
        <f t="shared" si="202"/>
        <v>-1.1888056881529607</v>
      </c>
      <c r="AS321" s="3">
        <f t="shared" si="203"/>
        <v>1.7543013482461518</v>
      </c>
      <c r="AT321" s="18">
        <f t="shared" si="211"/>
        <v>7.5301080599220853</v>
      </c>
      <c r="AU321" s="18">
        <f t="shared" si="212"/>
        <v>5.3326839832229496</v>
      </c>
      <c r="AV321" s="18">
        <f t="shared" si="213"/>
        <v>5.3338664475450912</v>
      </c>
      <c r="AW321" s="18">
        <f t="shared" si="214"/>
        <v>8.4572146392937171</v>
      </c>
      <c r="AX321" s="18">
        <f t="shared" si="215"/>
        <v>5.2607319270938646</v>
      </c>
      <c r="AY321" s="18">
        <f t="shared" si="216"/>
        <v>5.898926607185615</v>
      </c>
      <c r="AZ321" s="18">
        <f t="shared" si="217"/>
        <v>6.7575636487765109</v>
      </c>
      <c r="BA321" t="str">
        <f t="shared" si="218"/>
        <v/>
      </c>
      <c r="BB321" t="b">
        <f t="shared" si="219"/>
        <v>0</v>
      </c>
    </row>
    <row r="322" spans="1:54">
      <c r="A322" s="1">
        <v>336</v>
      </c>
      <c r="B322" t="s">
        <v>36</v>
      </c>
      <c r="C322" t="s">
        <v>79</v>
      </c>
      <c r="E322" s="3">
        <f t="shared" si="228"/>
        <v>62.753367299912277</v>
      </c>
      <c r="F322" s="3">
        <f t="shared" si="223"/>
        <v>61.844142118475531</v>
      </c>
      <c r="G322" s="3">
        <f t="shared" si="224"/>
        <v>56.361093285270115</v>
      </c>
      <c r="H322" s="5">
        <v>62.368127077540173</v>
      </c>
      <c r="I322" s="5">
        <v>61.345388136420659</v>
      </c>
      <c r="J322" s="5">
        <v>56.824810849731747</v>
      </c>
      <c r="K322" s="5">
        <v>63.307497484746818</v>
      </c>
      <c r="L322" s="5">
        <v>61.19454013754865</v>
      </c>
      <c r="M322" s="5">
        <v>55.168549736799392</v>
      </c>
      <c r="N322" s="5">
        <v>63.056950010784632</v>
      </c>
      <c r="O322" s="5">
        <v>62.619358466200467</v>
      </c>
      <c r="P322" s="5">
        <v>55.492518053724773</v>
      </c>
      <c r="Q322" s="5">
        <v>64.239852581223658</v>
      </c>
      <c r="R322" s="5">
        <v>62.671333743333513</v>
      </c>
      <c r="S322" s="5">
        <v>56.550850498567172</v>
      </c>
      <c r="T322" s="5">
        <v>63.498588230975557</v>
      </c>
      <c r="U322" s="5">
        <v>62.29467363479781</v>
      </c>
      <c r="V322" s="5">
        <v>57.530891780132777</v>
      </c>
      <c r="W322" s="5">
        <v>62.169206356255977</v>
      </c>
      <c r="X322" s="5">
        <v>61.855788403677138</v>
      </c>
      <c r="Y322" s="5">
        <v>56.863524756527553</v>
      </c>
      <c r="Z322" s="5">
        <v>58.848247602994959</v>
      </c>
      <c r="AA322" s="5">
        <v>60.478478350694253</v>
      </c>
      <c r="AB322" s="5">
        <v>55.563745952301389</v>
      </c>
      <c r="AC322" s="5">
        <f t="shared" si="229"/>
        <v>6.3922740146421617</v>
      </c>
      <c r="AD322" s="5">
        <f t="shared" si="230"/>
        <v>0.9092251814367458</v>
      </c>
      <c r="AE322" s="5">
        <f t="shared" si="204"/>
        <v>5.4830488332054159</v>
      </c>
      <c r="AF322" s="3">
        <f t="shared" si="190"/>
        <v>5.5433162278084254</v>
      </c>
      <c r="AG322" s="3">
        <f t="shared" si="191"/>
        <v>8.1389477479474266</v>
      </c>
      <c r="AH322" s="3">
        <f t="shared" si="192"/>
        <v>7.5644319570598597</v>
      </c>
      <c r="AI322" s="3">
        <f t="shared" si="193"/>
        <v>7.6890020826564864</v>
      </c>
      <c r="AJ322" s="3">
        <f t="shared" si="194"/>
        <v>5.9676964508427801</v>
      </c>
      <c r="AK322" s="3">
        <f t="shared" si="195"/>
        <v>5.3056815997284232</v>
      </c>
      <c r="AL322" s="3">
        <f t="shared" si="196"/>
        <v>3.2845016506935707</v>
      </c>
      <c r="AM322" s="18">
        <f t="shared" si="197"/>
        <v>1.0227389411195134</v>
      </c>
      <c r="AN322" s="3">
        <f t="shared" si="198"/>
        <v>4.520577286688912</v>
      </c>
      <c r="AO322" s="3">
        <f t="shared" si="199"/>
        <v>0.4375915445841656</v>
      </c>
      <c r="AP322" s="3">
        <f t="shared" si="200"/>
        <v>1.5685188378901458</v>
      </c>
      <c r="AQ322" s="3">
        <f t="shared" si="201"/>
        <v>1.2039145961777464</v>
      </c>
      <c r="AR322" s="3">
        <f t="shared" si="202"/>
        <v>0.31341795257883831</v>
      </c>
      <c r="AS322" s="3">
        <f t="shared" si="203"/>
        <v>-1.6302307476992937</v>
      </c>
      <c r="AT322" s="18">
        <f t="shared" si="211"/>
        <v>4.520577286688912</v>
      </c>
      <c r="AU322" s="18">
        <f t="shared" si="212"/>
        <v>6.025990400749258</v>
      </c>
      <c r="AV322" s="18">
        <f t="shared" si="213"/>
        <v>7.1268404124756941</v>
      </c>
      <c r="AW322" s="18">
        <f t="shared" si="214"/>
        <v>6.1204832447663406</v>
      </c>
      <c r="AX322" s="18">
        <f t="shared" si="215"/>
        <v>4.7637818546650337</v>
      </c>
      <c r="AY322" s="18">
        <f t="shared" si="216"/>
        <v>4.9922636471495849</v>
      </c>
      <c r="AZ322" s="18">
        <f t="shared" si="217"/>
        <v>4.9147323983928644</v>
      </c>
      <c r="BA322" t="str">
        <f t="shared" si="218"/>
        <v/>
      </c>
      <c r="BB322" t="b">
        <f t="shared" si="219"/>
        <v>0</v>
      </c>
    </row>
    <row r="323" spans="1:54">
      <c r="A323" s="1">
        <v>87</v>
      </c>
      <c r="B323" t="s">
        <v>37</v>
      </c>
      <c r="C323" t="s">
        <v>79</v>
      </c>
      <c r="E323" s="3">
        <f t="shared" si="228"/>
        <v>61.996902889546533</v>
      </c>
      <c r="F323" s="3">
        <f t="shared" si="223"/>
        <v>62.814477213537415</v>
      </c>
      <c r="G323" s="3">
        <f t="shared" si="224"/>
        <v>59.496765246823344</v>
      </c>
      <c r="H323" s="5">
        <v>64.302467768040344</v>
      </c>
      <c r="I323" s="5">
        <v>62.346760202462008</v>
      </c>
      <c r="J323" s="5">
        <v>59.597967601977388</v>
      </c>
      <c r="K323" s="5">
        <v>62.429797080335199</v>
      </c>
      <c r="L323" s="5">
        <v>61.840095162068913</v>
      </c>
      <c r="M323" s="5">
        <v>58.83647893704557</v>
      </c>
      <c r="N323" s="5">
        <v>61.246203221545557</v>
      </c>
      <c r="O323" s="5">
        <v>62.896018033874022</v>
      </c>
      <c r="P323" s="5">
        <v>58.723703589800337</v>
      </c>
      <c r="Q323" s="5">
        <v>62.409768594685858</v>
      </c>
      <c r="R323" s="5">
        <v>63.595048417996793</v>
      </c>
      <c r="S323" s="5">
        <v>59.92111406009623</v>
      </c>
      <c r="T323" s="5">
        <v>62.255476321491649</v>
      </c>
      <c r="U323" s="5">
        <v>64.007099470893507</v>
      </c>
      <c r="V323" s="5">
        <v>59.328458848868678</v>
      </c>
      <c r="W323" s="5">
        <v>59.968771515610577</v>
      </c>
      <c r="X323" s="5">
        <v>61.869539763156219</v>
      </c>
      <c r="Y323" s="5">
        <v>60.573224369684382</v>
      </c>
      <c r="Z323" s="5">
        <v>59.521559121460612</v>
      </c>
      <c r="AA323" s="5">
        <v>62.667566839127332</v>
      </c>
      <c r="AB323" s="5">
        <v>59.203078679000271</v>
      </c>
      <c r="AC323" s="5">
        <f t="shared" si="229"/>
        <v>2.5001376427231889</v>
      </c>
      <c r="AD323" s="5">
        <f t="shared" si="230"/>
        <v>-0.81757432399088259</v>
      </c>
      <c r="AE323" s="5">
        <f t="shared" si="204"/>
        <v>3.3177119667140715</v>
      </c>
      <c r="AF323" s="3">
        <f t="shared" si="190"/>
        <v>4.7045001660629566</v>
      </c>
      <c r="AG323" s="3">
        <f t="shared" si="191"/>
        <v>3.5933181432896291</v>
      </c>
      <c r="AH323" s="3">
        <f t="shared" si="192"/>
        <v>2.5224996317452195</v>
      </c>
      <c r="AI323" s="3">
        <f t="shared" si="193"/>
        <v>2.488654534589628</v>
      </c>
      <c r="AJ323" s="3">
        <f t="shared" si="194"/>
        <v>2.9270174726229712</v>
      </c>
      <c r="AK323" s="3">
        <f t="shared" si="195"/>
        <v>-0.60445285407380567</v>
      </c>
      <c r="AL323" s="3">
        <f t="shared" si="196"/>
        <v>0.31848044246034135</v>
      </c>
      <c r="AM323" s="18">
        <f t="shared" si="197"/>
        <v>1.9557075655783365</v>
      </c>
      <c r="AN323" s="3">
        <f t="shared" si="198"/>
        <v>2.7487926004846202</v>
      </c>
      <c r="AO323" s="3">
        <f t="shared" si="199"/>
        <v>-1.6498148123284651</v>
      </c>
      <c r="AP323" s="3">
        <f t="shared" si="200"/>
        <v>-1.1852798233109354</v>
      </c>
      <c r="AQ323" s="3">
        <f t="shared" si="201"/>
        <v>-1.7516231494018584</v>
      </c>
      <c r="AR323" s="3">
        <f t="shared" si="202"/>
        <v>-1.900768247545642</v>
      </c>
      <c r="AS323" s="3">
        <f t="shared" si="203"/>
        <v>-3.1460077176667198</v>
      </c>
      <c r="AT323" s="18">
        <f t="shared" si="211"/>
        <v>2.7487926004846202</v>
      </c>
      <c r="AU323" s="18">
        <f t="shared" si="212"/>
        <v>3.0036162250233431</v>
      </c>
      <c r="AV323" s="18">
        <f t="shared" si="213"/>
        <v>4.1723144440736846</v>
      </c>
      <c r="AW323" s="18">
        <f t="shared" si="214"/>
        <v>3.6739343579005634</v>
      </c>
      <c r="AX323" s="18">
        <f t="shared" si="215"/>
        <v>4.6786406220248296</v>
      </c>
      <c r="AY323" s="18">
        <f t="shared" si="216"/>
        <v>1.2963153934718363</v>
      </c>
      <c r="AZ323" s="18">
        <f t="shared" si="217"/>
        <v>3.4644881601270612</v>
      </c>
      <c r="BA323" t="str">
        <f t="shared" si="218"/>
        <v>BI-RUI-BR6LD</v>
      </c>
      <c r="BB323" t="b">
        <f t="shared" si="219"/>
        <v>0</v>
      </c>
    </row>
    <row r="324" spans="1:54">
      <c r="A324" s="1">
        <v>711</v>
      </c>
      <c r="B324" t="s">
        <v>38</v>
      </c>
      <c r="C324" t="s">
        <v>79</v>
      </c>
      <c r="E324" s="3">
        <f t="shared" si="228"/>
        <v>60.844965015334822</v>
      </c>
      <c r="F324" s="3">
        <f t="shared" si="223"/>
        <v>60.981181979967339</v>
      </c>
      <c r="G324" s="3">
        <f t="shared" si="224"/>
        <v>54.558583430637036</v>
      </c>
      <c r="H324" s="5">
        <v>62.040888231715464</v>
      </c>
      <c r="I324" s="5">
        <v>59.498095964537441</v>
      </c>
      <c r="J324" s="5">
        <v>53.25073003778509</v>
      </c>
      <c r="K324" s="5">
        <v>60.867667850894627</v>
      </c>
      <c r="L324" s="5">
        <v>62.522607711969371</v>
      </c>
      <c r="M324" s="5">
        <v>55.825184204283282</v>
      </c>
      <c r="N324" s="5">
        <v>60.396794706846613</v>
      </c>
      <c r="O324" s="5">
        <v>60.276276240154623</v>
      </c>
      <c r="P324" s="5">
        <v>53.723707940786063</v>
      </c>
      <c r="Q324" s="5">
        <v>60.095893308197532</v>
      </c>
      <c r="R324" s="5">
        <v>63.725851417869713</v>
      </c>
      <c r="S324" s="5">
        <v>54.718223428640343</v>
      </c>
      <c r="T324" s="5">
        <v>62.92072529881294</v>
      </c>
      <c r="U324" s="5">
        <v>59.862177746984067</v>
      </c>
      <c r="V324" s="5">
        <v>56.667683195992112</v>
      </c>
      <c r="W324" s="5">
        <v>59.586137075133209</v>
      </c>
      <c r="X324" s="5">
        <v>57.627435538647788</v>
      </c>
      <c r="Y324" s="5">
        <v>54.581849567356862</v>
      </c>
      <c r="Z324" s="5">
        <v>58.426951569180432</v>
      </c>
      <c r="AA324" s="5">
        <v>60.508429814663813</v>
      </c>
      <c r="AB324" s="5">
        <v>50.875694471674187</v>
      </c>
      <c r="AC324" s="5">
        <f t="shared" si="229"/>
        <v>6.2863815846977857</v>
      </c>
      <c r="AD324" s="5">
        <f t="shared" si="230"/>
        <v>-0.13621696463251709</v>
      </c>
      <c r="AE324" s="5">
        <f t="shared" si="204"/>
        <v>6.4225985493303028</v>
      </c>
      <c r="AF324" s="3">
        <f t="shared" ref="AF324:AF387" si="231">H324-J324</f>
        <v>8.7901581939303739</v>
      </c>
      <c r="AG324" s="3">
        <f t="shared" ref="AG324:AG387" si="232">K324-M324</f>
        <v>5.0424836466113447</v>
      </c>
      <c r="AH324" s="3">
        <f t="shared" ref="AH324:AH387" si="233">N324-P324</f>
        <v>6.6730867660605497</v>
      </c>
      <c r="AI324" s="3">
        <f t="shared" ref="AI324:AI387" si="234">Q324-S324</f>
        <v>5.3776698795571889</v>
      </c>
      <c r="AJ324" s="3">
        <f t="shared" ref="AJ324:AJ387" si="235">T324-V324</f>
        <v>6.2530421028208281</v>
      </c>
      <c r="AK324" s="3">
        <f t="shared" ref="AK324:AK387" si="236">W324-Y324</f>
        <v>5.0042875077763469</v>
      </c>
      <c r="AL324" s="3">
        <f t="shared" ref="AL324:AL387" si="237">Z324-AB324</f>
        <v>7.5512570975062445</v>
      </c>
      <c r="AM324" s="18">
        <f t="shared" ref="AM324:AM387" si="238">H324-I324</f>
        <v>2.5427922671780223</v>
      </c>
      <c r="AN324" s="3">
        <f t="shared" ref="AN324:AN387" si="239">I324-J324</f>
        <v>6.2473659267523516</v>
      </c>
      <c r="AO324" s="3">
        <f t="shared" ref="AO324:AO387" si="240">N324-O324</f>
        <v>0.12051846669199051</v>
      </c>
      <c r="AP324" s="3">
        <f t="shared" ref="AP324:AP387" si="241">Q324-R324</f>
        <v>-3.6299581096721809</v>
      </c>
      <c r="AQ324" s="3">
        <f t="shared" ref="AQ324:AQ387" si="242">T324-U324</f>
        <v>3.0585475518288732</v>
      </c>
      <c r="AR324" s="3">
        <f t="shared" ref="AR324:AR387" si="243">W324-X324</f>
        <v>1.958701536485421</v>
      </c>
      <c r="AS324" s="3">
        <f t="shared" ref="AS324:AS387" si="244">Z324-AA324</f>
        <v>-2.0814782454833818</v>
      </c>
      <c r="AT324" s="18">
        <f t="shared" si="211"/>
        <v>6.2473659267523516</v>
      </c>
      <c r="AU324" s="18">
        <f t="shared" si="212"/>
        <v>6.6974235076860893</v>
      </c>
      <c r="AV324" s="18">
        <f t="shared" si="213"/>
        <v>6.5525682993685592</v>
      </c>
      <c r="AW324" s="18">
        <f t="shared" si="214"/>
        <v>9.0076279892293698</v>
      </c>
      <c r="AX324" s="18">
        <f t="shared" si="215"/>
        <v>3.1944945509919549</v>
      </c>
      <c r="AY324" s="18">
        <f t="shared" si="216"/>
        <v>3.0455859712909259</v>
      </c>
      <c r="AZ324" s="18">
        <f t="shared" si="217"/>
        <v>9.6327353429896263</v>
      </c>
      <c r="BA324" t="b">
        <f t="shared" si="218"/>
        <v>0</v>
      </c>
      <c r="BB324" t="b">
        <f t="shared" si="219"/>
        <v>0</v>
      </c>
    </row>
    <row r="325" spans="1:54">
      <c r="A325" s="1">
        <v>649</v>
      </c>
      <c r="B325" t="s">
        <v>39</v>
      </c>
      <c r="C325" t="s">
        <v>79</v>
      </c>
      <c r="E325" s="3">
        <f t="shared" si="228"/>
        <v>63.591009456367154</v>
      </c>
      <c r="F325" s="3">
        <f t="shared" si="223"/>
        <v>62.367807043590837</v>
      </c>
      <c r="G325" s="3">
        <f t="shared" si="224"/>
        <v>55.290470412437571</v>
      </c>
      <c r="H325" s="5">
        <v>63.214524588612441</v>
      </c>
      <c r="I325" s="5">
        <v>63.046898062387797</v>
      </c>
      <c r="J325" s="5">
        <v>56.851517014776263</v>
      </c>
      <c r="K325" s="5">
        <v>64.672654502405493</v>
      </c>
      <c r="L325" s="5">
        <v>63.609067908531003</v>
      </c>
      <c r="M325" s="5">
        <v>57.189682745148573</v>
      </c>
      <c r="N325" s="5">
        <v>63.604831626961548</v>
      </c>
      <c r="O325" s="5">
        <v>62.139510659850707</v>
      </c>
      <c r="P325" s="5">
        <v>55.247413379567043</v>
      </c>
      <c r="Q325" s="5">
        <v>65.247531653144677</v>
      </c>
      <c r="R325" s="5">
        <v>60.221443272561821</v>
      </c>
      <c r="S325" s="5">
        <v>53.591424732505132</v>
      </c>
      <c r="T325" s="5">
        <v>63.003777592387607</v>
      </c>
      <c r="U325" s="5">
        <v>62.862848403195159</v>
      </c>
      <c r="V325" s="5">
        <v>54.149562805991863</v>
      </c>
      <c r="W325" s="5">
        <v>61.17756289606254</v>
      </c>
      <c r="X325" s="5">
        <v>60.88135845918103</v>
      </c>
      <c r="Y325" s="5">
        <v>52.773764469970658</v>
      </c>
      <c r="Z325" s="5">
        <v>63.062746921182779</v>
      </c>
      <c r="AA325" s="5">
        <v>62.821702819911557</v>
      </c>
      <c r="AB325" s="5">
        <v>55.390979009452259</v>
      </c>
      <c r="AC325" s="5">
        <f t="shared" si="229"/>
        <v>8.3005390439295823</v>
      </c>
      <c r="AD325" s="5">
        <f t="shared" si="230"/>
        <v>1.2232024127763168</v>
      </c>
      <c r="AE325" s="5">
        <f t="shared" ref="AE325:AE388" si="245">F325-G325</f>
        <v>7.0773366311532655</v>
      </c>
      <c r="AF325" s="3">
        <f t="shared" si="231"/>
        <v>6.3630075738361782</v>
      </c>
      <c r="AG325" s="3">
        <f t="shared" si="232"/>
        <v>7.4829717572569194</v>
      </c>
      <c r="AH325" s="3">
        <f t="shared" si="233"/>
        <v>8.3574182473945058</v>
      </c>
      <c r="AI325" s="3">
        <f t="shared" si="234"/>
        <v>11.656106920639544</v>
      </c>
      <c r="AJ325" s="3">
        <f t="shared" si="235"/>
        <v>8.8542147863957439</v>
      </c>
      <c r="AK325" s="3">
        <f t="shared" si="236"/>
        <v>8.4037984260918819</v>
      </c>
      <c r="AL325" s="3">
        <f t="shared" si="237"/>
        <v>7.6717679117305195</v>
      </c>
      <c r="AM325" s="18">
        <f t="shared" si="238"/>
        <v>0.16762652622464458</v>
      </c>
      <c r="AN325" s="3">
        <f t="shared" si="239"/>
        <v>6.1953810476115336</v>
      </c>
      <c r="AO325" s="3">
        <f t="shared" si="240"/>
        <v>1.4653209671108414</v>
      </c>
      <c r="AP325" s="3">
        <f t="shared" si="241"/>
        <v>5.0260883805828556</v>
      </c>
      <c r="AQ325" s="3">
        <f t="shared" si="242"/>
        <v>0.14092918919244823</v>
      </c>
      <c r="AR325" s="3">
        <f t="shared" si="243"/>
        <v>0.29620443688150999</v>
      </c>
      <c r="AS325" s="3">
        <f t="shared" si="244"/>
        <v>0.24104410127122122</v>
      </c>
      <c r="AT325" s="18">
        <f t="shared" si="211"/>
        <v>6.1953810476115336</v>
      </c>
      <c r="AU325" s="18">
        <f t="shared" si="212"/>
        <v>6.4193851633824295</v>
      </c>
      <c r="AV325" s="18">
        <f t="shared" si="213"/>
        <v>6.8920972802836644</v>
      </c>
      <c r="AW325" s="18">
        <f t="shared" si="214"/>
        <v>6.6300185400566889</v>
      </c>
      <c r="AX325" s="18">
        <f t="shared" si="215"/>
        <v>8.7132855972032957</v>
      </c>
      <c r="AY325" s="18">
        <f t="shared" si="216"/>
        <v>8.1075939892103719</v>
      </c>
      <c r="AZ325" s="18">
        <f t="shared" si="217"/>
        <v>7.4307238104592983</v>
      </c>
      <c r="BA325" t="b">
        <f t="shared" si="218"/>
        <v>0</v>
      </c>
      <c r="BB325" t="b">
        <f t="shared" si="219"/>
        <v>0</v>
      </c>
    </row>
    <row r="326" spans="1:54">
      <c r="A326" s="1">
        <v>588</v>
      </c>
      <c r="B326" t="s">
        <v>40</v>
      </c>
      <c r="C326" t="s">
        <v>79</v>
      </c>
      <c r="E326" s="3">
        <f t="shared" si="228"/>
        <v>66.246007760718044</v>
      </c>
      <c r="F326" s="3">
        <f t="shared" si="223"/>
        <v>63.632311111381384</v>
      </c>
      <c r="G326" s="3">
        <f t="shared" si="224"/>
        <v>55.462769219193461</v>
      </c>
      <c r="H326" s="5">
        <v>68.363257040895107</v>
      </c>
      <c r="I326" s="5">
        <v>63.790538817941062</v>
      </c>
      <c r="J326" s="5">
        <v>56.210724266905068</v>
      </c>
      <c r="K326" s="5">
        <v>67.034349334631401</v>
      </c>
      <c r="L326" s="5">
        <v>64.573824685003828</v>
      </c>
      <c r="M326" s="5">
        <v>55.765255511419078</v>
      </c>
      <c r="N326" s="5">
        <v>65.934389382326884</v>
      </c>
      <c r="O326" s="5">
        <v>63.292182679367599</v>
      </c>
      <c r="P326" s="5">
        <v>57.198783368970119</v>
      </c>
      <c r="Q326" s="5">
        <v>66.000829290310449</v>
      </c>
      <c r="R326" s="5">
        <v>63.84129443453218</v>
      </c>
      <c r="S326" s="5">
        <v>52.794953020862103</v>
      </c>
      <c r="T326" s="5">
        <v>66.811741945067766</v>
      </c>
      <c r="U326" s="5">
        <v>63.891298812790552</v>
      </c>
      <c r="V326" s="5">
        <v>54.698808539500128</v>
      </c>
      <c r="W326" s="5">
        <v>64.59436666761404</v>
      </c>
      <c r="X326" s="5">
        <v>63.17019823619637</v>
      </c>
      <c r="Y326" s="5">
        <v>55.81235002326526</v>
      </c>
      <c r="Z326" s="5">
        <v>63.004158903709033</v>
      </c>
      <c r="AA326" s="5">
        <v>62.588381669329991</v>
      </c>
      <c r="AB326" s="5">
        <v>54.411222369759109</v>
      </c>
      <c r="AC326" s="5">
        <f t="shared" si="229"/>
        <v>10.783238541524582</v>
      </c>
      <c r="AD326" s="5">
        <f t="shared" si="230"/>
        <v>2.61369664933666</v>
      </c>
      <c r="AE326" s="5">
        <f t="shared" si="245"/>
        <v>8.1695418921879224</v>
      </c>
      <c r="AF326" s="3">
        <f t="shared" si="231"/>
        <v>12.152532773990039</v>
      </c>
      <c r="AG326" s="3">
        <f t="shared" si="232"/>
        <v>11.269093823212323</v>
      </c>
      <c r="AH326" s="3">
        <f t="shared" si="233"/>
        <v>8.7356060133567652</v>
      </c>
      <c r="AI326" s="3">
        <f t="shared" si="234"/>
        <v>13.205876269448346</v>
      </c>
      <c r="AJ326" s="3">
        <f t="shared" si="235"/>
        <v>12.112933405567638</v>
      </c>
      <c r="AK326" s="3">
        <f t="shared" si="236"/>
        <v>8.7820166443487793</v>
      </c>
      <c r="AL326" s="3">
        <f t="shared" si="237"/>
        <v>8.5929365339499242</v>
      </c>
      <c r="AM326" s="18">
        <f t="shared" si="238"/>
        <v>4.5727182229540446</v>
      </c>
      <c r="AN326" s="3">
        <f t="shared" si="239"/>
        <v>7.5798145510359944</v>
      </c>
      <c r="AO326" s="3">
        <f t="shared" si="240"/>
        <v>2.6422067029592853</v>
      </c>
      <c r="AP326" s="3">
        <f t="shared" si="241"/>
        <v>2.1595348557782685</v>
      </c>
      <c r="AQ326" s="3">
        <f t="shared" si="242"/>
        <v>2.9204431322772137</v>
      </c>
      <c r="AR326" s="3">
        <f t="shared" si="243"/>
        <v>1.4241684314176695</v>
      </c>
      <c r="AS326" s="3">
        <f t="shared" si="244"/>
        <v>0.41577723437904268</v>
      </c>
      <c r="AT326" s="18">
        <f t="shared" si="211"/>
        <v>7.5798145510359944</v>
      </c>
      <c r="AU326" s="18">
        <f t="shared" si="212"/>
        <v>8.8085691735847504</v>
      </c>
      <c r="AV326" s="18">
        <f t="shared" si="213"/>
        <v>6.09339931039748</v>
      </c>
      <c r="AW326" s="18">
        <f t="shared" si="214"/>
        <v>11.046341413670078</v>
      </c>
      <c r="AX326" s="18">
        <f t="shared" si="215"/>
        <v>9.1924902732904243</v>
      </c>
      <c r="AY326" s="18">
        <f t="shared" si="216"/>
        <v>7.3578482129311098</v>
      </c>
      <c r="AZ326" s="18">
        <f t="shared" si="217"/>
        <v>8.1771592995708815</v>
      </c>
      <c r="BA326" t="b">
        <f t="shared" si="218"/>
        <v>0</v>
      </c>
      <c r="BB326" t="b">
        <f t="shared" si="219"/>
        <v>0</v>
      </c>
    </row>
    <row r="327" spans="1:54" s="12" customFormat="1" ht="15.75" thickBot="1">
      <c r="A327" s="1">
        <v>150</v>
      </c>
      <c r="B327" s="12" t="s">
        <v>41</v>
      </c>
      <c r="C327" s="12" t="s">
        <v>79</v>
      </c>
      <c r="D327"/>
      <c r="E327" s="3">
        <f t="shared" si="228"/>
        <v>64.878206371042538</v>
      </c>
      <c r="F327" s="3">
        <f t="shared" si="223"/>
        <v>63.752776077421871</v>
      </c>
      <c r="G327" s="3">
        <f t="shared" si="224"/>
        <v>58.718613793234184</v>
      </c>
      <c r="H327" s="5">
        <v>65.903546489509523</v>
      </c>
      <c r="I327" s="5">
        <v>63.612460910123048</v>
      </c>
      <c r="J327" s="5">
        <v>56.743813584260053</v>
      </c>
      <c r="K327" s="5">
        <v>65.52099668892933</v>
      </c>
      <c r="L327" s="5">
        <v>63.525647591730767</v>
      </c>
      <c r="M327" s="5">
        <v>60.715494721826317</v>
      </c>
      <c r="N327" s="5">
        <v>65.678126679106896</v>
      </c>
      <c r="O327" s="5">
        <v>62.371704513975033</v>
      </c>
      <c r="P327" s="5">
        <v>57.200851144210333</v>
      </c>
      <c r="Q327" s="5">
        <v>65.192804752790636</v>
      </c>
      <c r="R327" s="5">
        <v>65.714804866222423</v>
      </c>
      <c r="S327" s="5">
        <v>57.9949041013395</v>
      </c>
      <c r="T327" s="5">
        <v>65.600106626626214</v>
      </c>
      <c r="U327" s="5">
        <v>63.402695726935498</v>
      </c>
      <c r="V327" s="5">
        <v>59.854376771509557</v>
      </c>
      <c r="W327" s="5">
        <v>63.084151884668309</v>
      </c>
      <c r="X327" s="5">
        <v>63.899464071467101</v>
      </c>
      <c r="Y327" s="5">
        <v>58.054745522616173</v>
      </c>
      <c r="Z327" s="5">
        <v>61.452399963838602</v>
      </c>
      <c r="AA327" s="5">
        <v>62.928579037897833</v>
      </c>
      <c r="AB327" s="5">
        <v>59.024225908002627</v>
      </c>
      <c r="AC327" s="5">
        <f>E327-G327</f>
        <v>6.159592577808354</v>
      </c>
      <c r="AD327" s="5">
        <f>E327-F327</f>
        <v>1.125430293620667</v>
      </c>
      <c r="AE327" s="5">
        <f t="shared" si="245"/>
        <v>5.034162284187687</v>
      </c>
      <c r="AF327" s="3">
        <f t="shared" si="231"/>
        <v>9.15973290524947</v>
      </c>
      <c r="AG327" s="3">
        <f t="shared" si="232"/>
        <v>4.8055019671030124</v>
      </c>
      <c r="AH327" s="3">
        <f t="shared" si="233"/>
        <v>8.4772755348965632</v>
      </c>
      <c r="AI327" s="3">
        <f t="shared" si="234"/>
        <v>7.1979006514511354</v>
      </c>
      <c r="AJ327" s="3">
        <f t="shared" si="235"/>
        <v>5.7457298551166573</v>
      </c>
      <c r="AK327" s="3">
        <f t="shared" si="236"/>
        <v>5.0294063620521356</v>
      </c>
      <c r="AL327" s="3">
        <f t="shared" si="237"/>
        <v>2.4281740558359743</v>
      </c>
      <c r="AM327" s="18">
        <f t="shared" si="238"/>
        <v>2.2910855793864755</v>
      </c>
      <c r="AN327" s="3">
        <f t="shared" si="239"/>
        <v>6.8686473258629945</v>
      </c>
      <c r="AO327" s="3">
        <f t="shared" si="240"/>
        <v>3.3064221651318633</v>
      </c>
      <c r="AP327" s="3">
        <f t="shared" si="241"/>
        <v>-0.52200011343178687</v>
      </c>
      <c r="AQ327" s="3">
        <f t="shared" si="242"/>
        <v>2.1974108996907162</v>
      </c>
      <c r="AR327" s="3">
        <f t="shared" si="243"/>
        <v>-0.81531218679879203</v>
      </c>
      <c r="AS327" s="3">
        <f t="shared" si="244"/>
        <v>-1.4761790740592318</v>
      </c>
      <c r="AT327" s="18">
        <f t="shared" si="211"/>
        <v>6.8686473258629945</v>
      </c>
      <c r="AU327" s="18">
        <f t="shared" si="212"/>
        <v>2.8101528699044493</v>
      </c>
      <c r="AV327" s="18">
        <f t="shared" si="213"/>
        <v>5.1708533697646999</v>
      </c>
      <c r="AW327" s="18">
        <f t="shared" si="214"/>
        <v>7.7199007648829223</v>
      </c>
      <c r="AX327" s="18">
        <f t="shared" si="215"/>
        <v>3.5483189554259411</v>
      </c>
      <c r="AY327" s="18">
        <f t="shared" si="216"/>
        <v>5.8447185488509277</v>
      </c>
      <c r="AZ327" s="18">
        <f t="shared" si="217"/>
        <v>3.9043531298952061</v>
      </c>
      <c r="BA327" t="str">
        <f t="shared" si="218"/>
        <v/>
      </c>
      <c r="BB327" t="b">
        <f t="shared" si="219"/>
        <v>0</v>
      </c>
    </row>
    <row r="328" spans="1:54" ht="15.75" thickBot="1">
      <c r="A328" s="21"/>
      <c r="B328" s="22" t="s">
        <v>137</v>
      </c>
      <c r="C328" s="23" t="str">
        <f>C316</f>
        <v>BI-RUI-BR6LD</v>
      </c>
      <c r="D328" s="23">
        <f>D316</f>
        <v>0</v>
      </c>
      <c r="E328" s="34" cm="1">
        <f t="array" ref="E328">10*LOG(AVERAGE(10^(E316:E327/10)))</f>
        <v>64.356826262620487</v>
      </c>
      <c r="F328" s="35" cm="1">
        <f t="array" ref="F328">10*LOG(AVERAGE(10^(F316:F327/10)))</f>
        <v>63.148768030229704</v>
      </c>
      <c r="G328" s="36" cm="1">
        <f t="array" ref="G328">10*LOG(AVERAGE(10^(G316:G327/10)))</f>
        <v>57.036994315444261</v>
      </c>
      <c r="H328" s="34" cm="1">
        <f t="array" ref="H328">10*LOG(AVERAGE(10^(H316:H327/10)))</f>
        <v>65.237005197427308</v>
      </c>
      <c r="I328" s="35" cm="1">
        <f t="array" ref="I328">10*LOG(AVERAGE(10^(I316:I327/10)))</f>
        <v>63.070979828303997</v>
      </c>
      <c r="J328" s="36" cm="1">
        <f t="array" ref="J328">10*LOG(AVERAGE(10^(J316:J327/10)))</f>
        <v>56.595591187770175</v>
      </c>
      <c r="K328" s="34" cm="1">
        <f t="array" ref="K328">10*LOG(AVERAGE(10^(K316:K327/10)))</f>
        <v>65.029901148218713</v>
      </c>
      <c r="L328" s="35" cm="1">
        <f t="array" ref="L328">10*LOG(AVERAGE(10^(L316:L327/10)))</f>
        <v>63.196898239464559</v>
      </c>
      <c r="M328" s="36" cm="1">
        <f t="array" ref="M328">10*LOG(AVERAGE(10^(M316:M327/10)))</f>
        <v>57.057541712263784</v>
      </c>
      <c r="N328" s="34" cm="1">
        <f t="array" ref="N328">10*LOG(AVERAGE(10^(N316:N327/10)))</f>
        <v>65.012328122339923</v>
      </c>
      <c r="O328" s="35" cm="1">
        <f t="array" ref="O328">10*LOG(AVERAGE(10^(O316:O327/10)))</f>
        <v>63.040186453508881</v>
      </c>
      <c r="P328" s="36" cm="1">
        <f t="array" ref="P328">10*LOG(AVERAGE(10^(P316:P327/10)))</f>
        <v>56.884468624921645</v>
      </c>
      <c r="Q328" s="34" cm="1">
        <f t="array" ref="Q328">10*LOG(AVERAGE(10^(Q316:Q327/10)))</f>
        <v>65.105563974286937</v>
      </c>
      <c r="R328" s="35" cm="1">
        <f t="array" ref="R328">10*LOG(AVERAGE(10^(R316:R327/10)))</f>
        <v>64.277964345115393</v>
      </c>
      <c r="S328" s="36" cm="1">
        <f t="array" ref="S328">10*LOG(AVERAGE(10^(S316:S327/10)))</f>
        <v>57.109279496969101</v>
      </c>
      <c r="T328" s="34" cm="1">
        <f t="array" ref="T328">10*LOG(AVERAGE(10^(T316:T327/10)))</f>
        <v>64.892770955963627</v>
      </c>
      <c r="U328" s="35" cm="1">
        <f t="array" ref="U328">10*LOG(AVERAGE(10^(U316:U327/10)))</f>
        <v>63.056547219044901</v>
      </c>
      <c r="V328" s="36" cm="1">
        <f t="array" ref="V328">10*LOG(AVERAGE(10^(V316:V327/10)))</f>
        <v>57.520437362012835</v>
      </c>
      <c r="W328" s="34" cm="1">
        <f t="array" ref="W328">10*LOG(AVERAGE(10^(W316:W327/10)))</f>
        <v>62.168084560938432</v>
      </c>
      <c r="X328" s="35" cm="1">
        <f t="array" ref="X328">10*LOG(AVERAGE(10^(X316:X327/10)))</f>
        <v>62.767095674035033</v>
      </c>
      <c r="Y328" s="36" cm="1">
        <f t="array" ref="Y328">10*LOG(AVERAGE(10^(Y316:Y327/10)))</f>
        <v>56.949728106459581</v>
      </c>
      <c r="Z328" s="34" cm="1">
        <f t="array" ref="Z328">10*LOG(AVERAGE(10^(Z316:Z327/10)))</f>
        <v>61.526474117397385</v>
      </c>
      <c r="AA328" s="35" cm="1">
        <f t="array" ref="AA328">10*LOG(AVERAGE(10^(AA316:AA327/10)))</f>
        <v>62.388993441236167</v>
      </c>
      <c r="AB328" s="36" cm="1">
        <f t="array" ref="AB328">10*LOG(AVERAGE(10^(AB316:AB327/10)))</f>
        <v>57.087818450900528</v>
      </c>
      <c r="AC328" s="29">
        <f>E328-G328</f>
        <v>7.3198319471762261</v>
      </c>
      <c r="AD328" s="24">
        <f>E328-F328</f>
        <v>1.2080582323907834</v>
      </c>
      <c r="AE328" s="24">
        <f t="shared" si="245"/>
        <v>6.1117737147854427</v>
      </c>
      <c r="AF328" s="30">
        <f t="shared" si="231"/>
        <v>8.641414009657133</v>
      </c>
      <c r="AG328" s="25">
        <f t="shared" si="232"/>
        <v>7.9723594359549281</v>
      </c>
      <c r="AH328" s="25">
        <f t="shared" si="233"/>
        <v>8.1278594974182781</v>
      </c>
      <c r="AI328" s="25">
        <f t="shared" si="234"/>
        <v>7.9962844773178361</v>
      </c>
      <c r="AJ328" s="25">
        <f t="shared" si="235"/>
        <v>7.3723335939507919</v>
      </c>
      <c r="AK328" s="25">
        <f t="shared" si="236"/>
        <v>5.218356454478851</v>
      </c>
      <c r="AL328" s="31">
        <f t="shared" si="237"/>
        <v>4.4386556664968566</v>
      </c>
      <c r="AM328" s="32">
        <f t="shared" si="238"/>
        <v>2.1660253691233109</v>
      </c>
      <c r="AN328" s="27">
        <f t="shared" si="239"/>
        <v>6.4753886405338221</v>
      </c>
      <c r="AO328" s="27">
        <f t="shared" si="240"/>
        <v>1.9721416688310427</v>
      </c>
      <c r="AP328" s="27">
        <f t="shared" si="241"/>
        <v>0.82759962917154439</v>
      </c>
      <c r="AQ328" s="27">
        <f t="shared" si="242"/>
        <v>1.8362237369187255</v>
      </c>
      <c r="AR328" s="27">
        <f t="shared" si="243"/>
        <v>-0.59901111309660138</v>
      </c>
      <c r="AS328" s="33">
        <f t="shared" si="244"/>
        <v>-0.86251932383878227</v>
      </c>
      <c r="AT328" s="27">
        <f t="shared" si="211"/>
        <v>6.4753886405338221</v>
      </c>
      <c r="AU328" s="26">
        <f t="shared" si="212"/>
        <v>6.1393565272007748</v>
      </c>
      <c r="AV328" s="26">
        <f t="shared" si="213"/>
        <v>6.1557178285872354</v>
      </c>
      <c r="AW328" s="26">
        <f t="shared" si="214"/>
        <v>7.1686848481462917</v>
      </c>
      <c r="AX328" s="26">
        <f t="shared" si="215"/>
        <v>5.5361098570320664</v>
      </c>
      <c r="AY328" s="26">
        <f t="shared" si="216"/>
        <v>5.8173675675754524</v>
      </c>
      <c r="AZ328" s="28">
        <f t="shared" si="217"/>
        <v>5.3011749903356389</v>
      </c>
    </row>
    <row r="329" spans="1:54">
      <c r="A329" s="2">
        <v>212</v>
      </c>
      <c r="B329" t="s">
        <v>27</v>
      </c>
      <c r="C329" t="s">
        <v>80</v>
      </c>
      <c r="D329" t="s">
        <v>81</v>
      </c>
      <c r="E329" s="3">
        <f>10*LOG((1/7)*(10^(H329/10)+10^(K329/10)+10^(N329/10)+10^(Q329/10)+10^(T329/10)+10^(W329/10)+10^(Z329/10)))</f>
        <v>59.144019859576204</v>
      </c>
      <c r="F329" s="3">
        <f t="shared" si="223"/>
        <v>59.110715877710916</v>
      </c>
      <c r="G329" s="3">
        <f t="shared" si="224"/>
        <v>58.065305263549938</v>
      </c>
      <c r="H329" s="5">
        <v>59.280698230036691</v>
      </c>
      <c r="I329" s="5">
        <v>60.22017845417281</v>
      </c>
      <c r="J329" s="5">
        <v>56.99092474213198</v>
      </c>
      <c r="K329" s="5">
        <v>60.204491801874852</v>
      </c>
      <c r="L329" s="5">
        <v>59.439026076385481</v>
      </c>
      <c r="M329" s="5">
        <v>59.263577548553663</v>
      </c>
      <c r="N329" s="5">
        <v>59.458406351276352</v>
      </c>
      <c r="O329" s="5">
        <v>58.872175207306043</v>
      </c>
      <c r="P329" s="5">
        <v>58.086815728326577</v>
      </c>
      <c r="Q329" s="5">
        <v>59.612008774887563</v>
      </c>
      <c r="R329" s="5">
        <v>59.579691107748651</v>
      </c>
      <c r="S329" s="5">
        <v>58.369971763640613</v>
      </c>
      <c r="T329" s="5">
        <v>59.716758487764253</v>
      </c>
      <c r="U329" s="5">
        <v>59.325380849623727</v>
      </c>
      <c r="V329" s="5">
        <v>59.336635332654907</v>
      </c>
      <c r="W329" s="5">
        <v>57.866216927519147</v>
      </c>
      <c r="X329" s="5">
        <v>57.973139873357411</v>
      </c>
      <c r="Y329" s="5">
        <v>57.586711496938698</v>
      </c>
      <c r="Z329" s="5">
        <v>57.043487399098929</v>
      </c>
      <c r="AA329" s="5">
        <v>57.858991103015498</v>
      </c>
      <c r="AB329" s="5">
        <v>55.759443973567613</v>
      </c>
      <c r="AC329" s="5">
        <f>E329-G329</f>
        <v>1.0787145960262663</v>
      </c>
      <c r="AD329" s="5">
        <f>E329-F329</f>
        <v>3.3303981865287824E-2</v>
      </c>
      <c r="AE329" s="5">
        <f t="shared" si="245"/>
        <v>1.0454106141609785</v>
      </c>
      <c r="AF329" s="3">
        <f t="shared" si="231"/>
        <v>2.2897734879047107</v>
      </c>
      <c r="AG329" s="3">
        <f t="shared" si="232"/>
        <v>0.94091425332118916</v>
      </c>
      <c r="AH329" s="3">
        <f t="shared" si="233"/>
        <v>1.3715906229497747</v>
      </c>
      <c r="AI329" s="3">
        <f t="shared" si="234"/>
        <v>1.2420370112469499</v>
      </c>
      <c r="AJ329" s="3">
        <f t="shared" si="235"/>
        <v>0.38012315510934513</v>
      </c>
      <c r="AK329" s="3">
        <f t="shared" si="236"/>
        <v>0.27950543058044985</v>
      </c>
      <c r="AL329" s="3">
        <f t="shared" si="237"/>
        <v>1.2840434255313156</v>
      </c>
      <c r="AM329" s="18">
        <f t="shared" si="238"/>
        <v>-0.93948022413611909</v>
      </c>
      <c r="AN329" s="3">
        <f t="shared" si="239"/>
        <v>3.2292537120408298</v>
      </c>
      <c r="AO329" s="3">
        <f t="shared" si="240"/>
        <v>0.58623114397030918</v>
      </c>
      <c r="AP329" s="3">
        <f t="shared" si="241"/>
        <v>3.2317667138912043E-2</v>
      </c>
      <c r="AQ329" s="3">
        <f t="shared" si="242"/>
        <v>0.39137763814052562</v>
      </c>
      <c r="AR329" s="3">
        <f t="shared" si="243"/>
        <v>-0.10692294583826367</v>
      </c>
      <c r="AS329" s="3">
        <f t="shared" si="244"/>
        <v>-0.81550370391656912</v>
      </c>
      <c r="AT329" s="18">
        <f t="shared" si="211"/>
        <v>3.2292537120408298</v>
      </c>
      <c r="AU329" s="18">
        <f t="shared" si="212"/>
        <v>0.17544852783181852</v>
      </c>
      <c r="AV329" s="18">
        <f t="shared" si="213"/>
        <v>0.78535947897946556</v>
      </c>
      <c r="AW329" s="18">
        <f t="shared" si="214"/>
        <v>1.2097193441080378</v>
      </c>
      <c r="AX329" s="18">
        <f t="shared" si="215"/>
        <v>-1.1254483031180484E-2</v>
      </c>
      <c r="AY329" s="18">
        <f t="shared" si="216"/>
        <v>0.38642837641871353</v>
      </c>
      <c r="AZ329" s="18">
        <f t="shared" si="217"/>
        <v>2.0995471294478847</v>
      </c>
      <c r="BA329" t="str">
        <f t="shared" si="218"/>
        <v>BI-RUI-BR7LD</v>
      </c>
      <c r="BB329" t="b">
        <f t="shared" si="219"/>
        <v>0</v>
      </c>
    </row>
    <row r="330" spans="1:54">
      <c r="A330" s="1">
        <v>275</v>
      </c>
      <c r="B330" t="s">
        <v>30</v>
      </c>
      <c r="C330" t="s">
        <v>80</v>
      </c>
      <c r="E330" s="3">
        <f t="shared" ref="E330:E340" si="246">10*LOG((1/7)*(10^(H330/10)+10^(K330/10)+10^(N330/10)+10^(Q330/10)+10^(T330/10)+10^(W330/10)+10^(Z330/10)))</f>
        <v>56.500095213339492</v>
      </c>
      <c r="F330" s="3">
        <f t="shared" si="223"/>
        <v>56.158435992338667</v>
      </c>
      <c r="G330" s="3">
        <f t="shared" si="224"/>
        <v>54.958353664575341</v>
      </c>
      <c r="H330" s="5">
        <v>55.273051940444127</v>
      </c>
      <c r="I330" s="5">
        <v>54.682780665608973</v>
      </c>
      <c r="J330" s="5">
        <v>52.886841522073162</v>
      </c>
      <c r="K330" s="5">
        <v>54.951301197870379</v>
      </c>
      <c r="L330" s="5">
        <v>54.658841713503989</v>
      </c>
      <c r="M330" s="5">
        <v>53.067209078923469</v>
      </c>
      <c r="N330" s="5">
        <v>56.962088276508553</v>
      </c>
      <c r="O330" s="5">
        <v>56.871972805377297</v>
      </c>
      <c r="P330" s="5">
        <v>55.319549672998747</v>
      </c>
      <c r="Q330" s="5">
        <v>58.207153937240143</v>
      </c>
      <c r="R330" s="5">
        <v>58.197559640009914</v>
      </c>
      <c r="S330" s="5">
        <v>56.352760349917602</v>
      </c>
      <c r="T330" s="5">
        <v>57.688361161196937</v>
      </c>
      <c r="U330" s="5">
        <v>57.072819995831743</v>
      </c>
      <c r="V330" s="5">
        <v>56.696299986658289</v>
      </c>
      <c r="W330" s="5">
        <v>56.218342925700817</v>
      </c>
      <c r="X330" s="5">
        <v>55.072712046969272</v>
      </c>
      <c r="Y330" s="5">
        <v>55.180946058607887</v>
      </c>
      <c r="Z330" s="5">
        <v>54.953897569450049</v>
      </c>
      <c r="AA330" s="5">
        <v>55.129805017119757</v>
      </c>
      <c r="AB330" s="5">
        <v>53.545913981440982</v>
      </c>
      <c r="AC330" s="5">
        <f t="shared" ref="AC330:AC339" si="247">E330-G330</f>
        <v>1.5417415487641506</v>
      </c>
      <c r="AD330" s="5">
        <f t="shared" ref="AD330:AD339" si="248">E330-F330</f>
        <v>0.34165922100082469</v>
      </c>
      <c r="AE330" s="5">
        <f t="shared" si="245"/>
        <v>1.2000823277633259</v>
      </c>
      <c r="AF330" s="3">
        <f t="shared" si="231"/>
        <v>2.3862104183709647</v>
      </c>
      <c r="AG330" s="3">
        <f t="shared" si="232"/>
        <v>1.88409211894691</v>
      </c>
      <c r="AH330" s="3">
        <f t="shared" si="233"/>
        <v>1.6425386035098057</v>
      </c>
      <c r="AI330" s="3">
        <f t="shared" si="234"/>
        <v>1.8543935873225408</v>
      </c>
      <c r="AJ330" s="3">
        <f t="shared" si="235"/>
        <v>0.99206117453864806</v>
      </c>
      <c r="AK330" s="3">
        <f t="shared" si="236"/>
        <v>1.0373968670929301</v>
      </c>
      <c r="AL330" s="3">
        <f t="shared" si="237"/>
        <v>1.407983588009067</v>
      </c>
      <c r="AM330" s="18">
        <f t="shared" si="238"/>
        <v>0.59027127483515329</v>
      </c>
      <c r="AN330" s="3">
        <f t="shared" si="239"/>
        <v>1.7959391435358114</v>
      </c>
      <c r="AO330" s="3">
        <f t="shared" si="240"/>
        <v>9.0115471131255731E-2</v>
      </c>
      <c r="AP330" s="3">
        <f t="shared" si="241"/>
        <v>9.5942972302296425E-3</v>
      </c>
      <c r="AQ330" s="3">
        <f t="shared" si="242"/>
        <v>0.61554116536519388</v>
      </c>
      <c r="AR330" s="3">
        <f t="shared" si="243"/>
        <v>1.145630878731545</v>
      </c>
      <c r="AS330" s="3">
        <f t="shared" si="244"/>
        <v>-0.17590744766970801</v>
      </c>
      <c r="AT330" s="18">
        <f t="shared" si="211"/>
        <v>1.7959391435358114</v>
      </c>
      <c r="AU330" s="18">
        <f t="shared" si="212"/>
        <v>1.5916326345805203</v>
      </c>
      <c r="AV330" s="18">
        <f t="shared" si="213"/>
        <v>1.55242313237855</v>
      </c>
      <c r="AW330" s="18">
        <f t="shared" si="214"/>
        <v>1.8447992900923111</v>
      </c>
      <c r="AX330" s="18">
        <f t="shared" si="215"/>
        <v>0.37652000917345418</v>
      </c>
      <c r="AY330" s="18">
        <f t="shared" si="216"/>
        <v>-0.1082340116386149</v>
      </c>
      <c r="AZ330" s="18">
        <f t="shared" si="217"/>
        <v>1.583891035678775</v>
      </c>
      <c r="BA330" t="b">
        <f t="shared" si="218"/>
        <v>0</v>
      </c>
      <c r="BB330" t="b">
        <f t="shared" si="219"/>
        <v>0</v>
      </c>
    </row>
    <row r="331" spans="1:54">
      <c r="A331" s="1">
        <v>463</v>
      </c>
      <c r="B331" t="s">
        <v>32</v>
      </c>
      <c r="C331" t="s">
        <v>80</v>
      </c>
      <c r="E331" s="3">
        <f t="shared" si="246"/>
        <v>54.553007908362602</v>
      </c>
      <c r="F331" s="3">
        <f t="shared" si="223"/>
        <v>54.245613322053217</v>
      </c>
      <c r="G331" s="3">
        <f t="shared" si="224"/>
        <v>51.980541491571472</v>
      </c>
      <c r="H331" s="5">
        <v>55.753741273690267</v>
      </c>
      <c r="I331" s="5">
        <v>54.636774879986767</v>
      </c>
      <c r="J331" s="5">
        <v>54.075948819618787</v>
      </c>
      <c r="K331" s="5">
        <v>56.050693029852177</v>
      </c>
      <c r="L331" s="5">
        <v>54.649574100747493</v>
      </c>
      <c r="M331" s="5">
        <v>51.878353936589278</v>
      </c>
      <c r="N331" s="5">
        <v>53.638392910182183</v>
      </c>
      <c r="O331" s="5">
        <v>51.703889129303548</v>
      </c>
      <c r="P331" s="5">
        <v>51.780641196254429</v>
      </c>
      <c r="Q331" s="5">
        <v>51.237134954319082</v>
      </c>
      <c r="R331" s="5">
        <v>51.092431925792027</v>
      </c>
      <c r="S331" s="5">
        <v>49.437366842751743</v>
      </c>
      <c r="T331" s="5">
        <v>51.34010943537352</v>
      </c>
      <c r="U331" s="5">
        <v>52.742167461402218</v>
      </c>
      <c r="V331" s="5">
        <v>49.526064373343573</v>
      </c>
      <c r="W331" s="5">
        <v>53.907393350426922</v>
      </c>
      <c r="X331" s="5">
        <v>54.507931896255243</v>
      </c>
      <c r="Y331" s="5">
        <v>51.720147651406691</v>
      </c>
      <c r="Z331" s="5">
        <v>56.739762289661897</v>
      </c>
      <c r="AA331" s="5">
        <v>57.25122720086911</v>
      </c>
      <c r="AB331" s="5">
        <v>53.38340542889555</v>
      </c>
      <c r="AC331" s="5">
        <f t="shared" si="247"/>
        <v>2.57246641679113</v>
      </c>
      <c r="AD331" s="5">
        <f t="shared" si="248"/>
        <v>0.30739458630938543</v>
      </c>
      <c r="AE331" s="5">
        <f t="shared" si="245"/>
        <v>2.2650718304817445</v>
      </c>
      <c r="AF331" s="3">
        <f t="shared" si="231"/>
        <v>1.6777924540714793</v>
      </c>
      <c r="AG331" s="3">
        <f t="shared" si="232"/>
        <v>4.1723390932628988</v>
      </c>
      <c r="AH331" s="3">
        <f t="shared" si="233"/>
        <v>1.8577517139277546</v>
      </c>
      <c r="AI331" s="3">
        <f t="shared" si="234"/>
        <v>1.7997681115673387</v>
      </c>
      <c r="AJ331" s="3">
        <f t="shared" si="235"/>
        <v>1.8140450620299475</v>
      </c>
      <c r="AK331" s="3">
        <f t="shared" si="236"/>
        <v>2.1872456990202309</v>
      </c>
      <c r="AL331" s="3">
        <f t="shared" si="237"/>
        <v>3.356356860766347</v>
      </c>
      <c r="AM331" s="18">
        <f t="shared" si="238"/>
        <v>1.1169663937034997</v>
      </c>
      <c r="AN331" s="3">
        <f t="shared" si="239"/>
        <v>0.56082606036797955</v>
      </c>
      <c r="AO331" s="3">
        <f t="shared" si="240"/>
        <v>1.9345037808786358</v>
      </c>
      <c r="AP331" s="3">
        <f t="shared" si="241"/>
        <v>0.1447030285270543</v>
      </c>
      <c r="AQ331" s="3">
        <f t="shared" si="242"/>
        <v>-1.4020580260286977</v>
      </c>
      <c r="AR331" s="3">
        <f t="shared" si="243"/>
        <v>-0.60053854582832145</v>
      </c>
      <c r="AS331" s="3">
        <f t="shared" si="244"/>
        <v>-0.51146491120721294</v>
      </c>
      <c r="AT331" s="18">
        <f t="shared" si="211"/>
        <v>0.56082606036797955</v>
      </c>
      <c r="AU331" s="18">
        <f t="shared" si="212"/>
        <v>2.7712201641582155</v>
      </c>
      <c r="AV331" s="18">
        <f t="shared" si="213"/>
        <v>-7.6752066950881215E-2</v>
      </c>
      <c r="AW331" s="18">
        <f t="shared" si="214"/>
        <v>1.6550650830402844</v>
      </c>
      <c r="AX331" s="18">
        <f t="shared" si="215"/>
        <v>3.2161030880586452</v>
      </c>
      <c r="AY331" s="18">
        <f t="shared" si="216"/>
        <v>2.7877842448485524</v>
      </c>
      <c r="AZ331" s="18">
        <f t="shared" si="217"/>
        <v>3.8678217719735599</v>
      </c>
      <c r="BA331" t="b">
        <f t="shared" si="218"/>
        <v>0</v>
      </c>
      <c r="BB331" t="b">
        <f t="shared" si="219"/>
        <v>0</v>
      </c>
    </row>
    <row r="332" spans="1:54">
      <c r="A332" s="1">
        <v>25</v>
      </c>
      <c r="B332" t="s">
        <v>33</v>
      </c>
      <c r="C332" t="s">
        <v>80</v>
      </c>
      <c r="E332" s="3">
        <f t="shared" si="246"/>
        <v>54.729881656267608</v>
      </c>
      <c r="F332" s="3">
        <f t="shared" si="223"/>
        <v>53.957751883858251</v>
      </c>
      <c r="G332" s="3">
        <f t="shared" si="224"/>
        <v>51.889412519981526</v>
      </c>
      <c r="H332" s="5">
        <v>55.844503834635127</v>
      </c>
      <c r="I332" s="5">
        <v>53.355066753351302</v>
      </c>
      <c r="J332" s="5">
        <v>53.095330989173569</v>
      </c>
      <c r="K332" s="5">
        <v>54.756092376308636</v>
      </c>
      <c r="L332" s="5">
        <v>52.041145643768161</v>
      </c>
      <c r="M332" s="5">
        <v>51.766037291418449</v>
      </c>
      <c r="N332" s="5">
        <v>53.866188295004292</v>
      </c>
      <c r="O332" s="5">
        <v>52.296734788609307</v>
      </c>
      <c r="P332" s="5">
        <v>50.868622826078877</v>
      </c>
      <c r="Q332" s="5">
        <v>53.9706489515548</v>
      </c>
      <c r="R332" s="5">
        <v>52.674767723515707</v>
      </c>
      <c r="S332" s="5">
        <v>51.977494246204088</v>
      </c>
      <c r="T332" s="5">
        <v>54.226987179118112</v>
      </c>
      <c r="U332" s="5">
        <v>53.983957343585551</v>
      </c>
      <c r="V332" s="5">
        <v>50.883219961098298</v>
      </c>
      <c r="W332" s="5">
        <v>54.518912825823762</v>
      </c>
      <c r="X332" s="5">
        <v>55.088481231902342</v>
      </c>
      <c r="Y332" s="5">
        <v>51.382910419822572</v>
      </c>
      <c r="Z332" s="5">
        <v>55.517526468215891</v>
      </c>
      <c r="AA332" s="5">
        <v>56.404322082804107</v>
      </c>
      <c r="AB332" s="5">
        <v>52.730942934774021</v>
      </c>
      <c r="AC332" s="5">
        <f t="shared" si="247"/>
        <v>2.8404691362860817</v>
      </c>
      <c r="AD332" s="5">
        <f t="shared" si="248"/>
        <v>0.77212977240935743</v>
      </c>
      <c r="AE332" s="5">
        <f t="shared" si="245"/>
        <v>2.0683393638767242</v>
      </c>
      <c r="AF332" s="3">
        <f t="shared" si="231"/>
        <v>2.7491728454615583</v>
      </c>
      <c r="AG332" s="3">
        <f t="shared" si="232"/>
        <v>2.9900550848901872</v>
      </c>
      <c r="AH332" s="3">
        <f t="shared" si="233"/>
        <v>2.9975654689254156</v>
      </c>
      <c r="AI332" s="3">
        <f t="shared" si="234"/>
        <v>1.9931547053507117</v>
      </c>
      <c r="AJ332" s="3">
        <f t="shared" si="235"/>
        <v>3.3437672180198135</v>
      </c>
      <c r="AK332" s="3">
        <f t="shared" si="236"/>
        <v>3.1360024060011895</v>
      </c>
      <c r="AL332" s="3">
        <f t="shared" si="237"/>
        <v>2.7865835334418705</v>
      </c>
      <c r="AM332" s="18">
        <f t="shared" si="238"/>
        <v>2.4894370812838247</v>
      </c>
      <c r="AN332" s="3">
        <f t="shared" si="239"/>
        <v>0.25973576417773359</v>
      </c>
      <c r="AO332" s="3">
        <f t="shared" si="240"/>
        <v>1.5694535063949857</v>
      </c>
      <c r="AP332" s="3">
        <f t="shared" si="241"/>
        <v>1.295881228039093</v>
      </c>
      <c r="AQ332" s="3">
        <f t="shared" si="242"/>
        <v>0.24302983553256041</v>
      </c>
      <c r="AR332" s="3">
        <f t="shared" si="243"/>
        <v>-0.56956840607858084</v>
      </c>
      <c r="AS332" s="3">
        <f t="shared" si="244"/>
        <v>-0.8867956145882161</v>
      </c>
      <c r="AT332" s="18">
        <f t="shared" si="211"/>
        <v>0.25973576417773359</v>
      </c>
      <c r="AU332" s="18">
        <f t="shared" si="212"/>
        <v>0.27510835234971154</v>
      </c>
      <c r="AV332" s="18">
        <f t="shared" si="213"/>
        <v>1.4281119625304299</v>
      </c>
      <c r="AW332" s="18">
        <f t="shared" si="214"/>
        <v>0.69727347731161871</v>
      </c>
      <c r="AX332" s="18">
        <f t="shared" si="215"/>
        <v>3.1007373824872531</v>
      </c>
      <c r="AY332" s="18">
        <f t="shared" si="216"/>
        <v>3.7055708120797703</v>
      </c>
      <c r="AZ332" s="18">
        <f t="shared" si="217"/>
        <v>3.6733791480300866</v>
      </c>
      <c r="BA332" t="b">
        <f t="shared" si="218"/>
        <v>0</v>
      </c>
      <c r="BB332" t="b">
        <f t="shared" si="219"/>
        <v>0</v>
      </c>
    </row>
    <row r="333" spans="1:54">
      <c r="A333" s="1">
        <v>526</v>
      </c>
      <c r="B333" t="s">
        <v>34</v>
      </c>
      <c r="C333" t="s">
        <v>80</v>
      </c>
      <c r="E333" s="3">
        <f t="shared" si="246"/>
        <v>56.694976656358911</v>
      </c>
      <c r="F333" s="3">
        <f t="shared" si="223"/>
        <v>55.565440511337407</v>
      </c>
      <c r="G333" s="3">
        <f t="shared" si="224"/>
        <v>53.953683674691462</v>
      </c>
      <c r="H333" s="5">
        <v>56.789840738116901</v>
      </c>
      <c r="I333" s="5">
        <v>55.959232454330383</v>
      </c>
      <c r="J333" s="5">
        <v>53.6558094230951</v>
      </c>
      <c r="K333" s="5">
        <v>57.599335219344113</v>
      </c>
      <c r="L333" s="5">
        <v>56.297974230171462</v>
      </c>
      <c r="M333" s="5">
        <v>53.132163582065928</v>
      </c>
      <c r="N333" s="5">
        <v>57.265085485437197</v>
      </c>
      <c r="O333" s="5">
        <v>55.02507006064392</v>
      </c>
      <c r="P333" s="5">
        <v>54.174534456350457</v>
      </c>
      <c r="Q333" s="5">
        <v>56.392404415200382</v>
      </c>
      <c r="R333" s="5">
        <v>54.416210456522627</v>
      </c>
      <c r="S333" s="5">
        <v>54.564667056257427</v>
      </c>
      <c r="T333" s="5">
        <v>56.96478394534256</v>
      </c>
      <c r="U333" s="5">
        <v>55.410785888674127</v>
      </c>
      <c r="V333" s="5">
        <v>54.740485742242157</v>
      </c>
      <c r="W333" s="5">
        <v>55.235940990015813</v>
      </c>
      <c r="X333" s="5">
        <v>54.910578332769063</v>
      </c>
      <c r="Y333" s="5">
        <v>53.616955209447809</v>
      </c>
      <c r="Z333" s="5">
        <v>56.211661091547647</v>
      </c>
      <c r="AA333" s="5">
        <v>56.51995014671752</v>
      </c>
      <c r="AB333" s="5">
        <v>53.550754892939317</v>
      </c>
      <c r="AC333" s="5">
        <f t="shared" si="247"/>
        <v>2.7412929816674492</v>
      </c>
      <c r="AD333" s="5">
        <f t="shared" si="248"/>
        <v>1.129536145021504</v>
      </c>
      <c r="AE333" s="5">
        <f t="shared" si="245"/>
        <v>1.6117568366459452</v>
      </c>
      <c r="AF333" s="3">
        <f t="shared" si="231"/>
        <v>3.1340313150218009</v>
      </c>
      <c r="AG333" s="3">
        <f t="shared" si="232"/>
        <v>4.4671716372781844</v>
      </c>
      <c r="AH333" s="3">
        <f t="shared" si="233"/>
        <v>3.0905510290867397</v>
      </c>
      <c r="AI333" s="3">
        <f t="shared" si="234"/>
        <v>1.8277373589429544</v>
      </c>
      <c r="AJ333" s="3">
        <f t="shared" si="235"/>
        <v>2.2242982031004033</v>
      </c>
      <c r="AK333" s="3">
        <f t="shared" si="236"/>
        <v>1.6189857805680035</v>
      </c>
      <c r="AL333" s="3">
        <f t="shared" si="237"/>
        <v>2.6609061986083304</v>
      </c>
      <c r="AM333" s="18">
        <f t="shared" si="238"/>
        <v>0.83060828378651763</v>
      </c>
      <c r="AN333" s="3">
        <f t="shared" si="239"/>
        <v>2.3034230312352832</v>
      </c>
      <c r="AO333" s="3">
        <f t="shared" si="240"/>
        <v>2.2400154247932775</v>
      </c>
      <c r="AP333" s="3">
        <f t="shared" si="241"/>
        <v>1.9761939586777544</v>
      </c>
      <c r="AQ333" s="3">
        <f t="shared" si="242"/>
        <v>1.5539980566684335</v>
      </c>
      <c r="AR333" s="3">
        <f t="shared" si="243"/>
        <v>0.32536265724674962</v>
      </c>
      <c r="AS333" s="3">
        <f t="shared" si="244"/>
        <v>-0.30828905516987248</v>
      </c>
      <c r="AT333" s="18">
        <f t="shared" si="211"/>
        <v>2.3034230312352832</v>
      </c>
      <c r="AU333" s="18">
        <f t="shared" si="212"/>
        <v>3.1658106481055341</v>
      </c>
      <c r="AV333" s="18">
        <f t="shared" si="213"/>
        <v>0.8505356042934622</v>
      </c>
      <c r="AW333" s="18">
        <f t="shared" si="214"/>
        <v>-0.14845659973479997</v>
      </c>
      <c r="AX333" s="18">
        <f t="shared" si="215"/>
        <v>0.67030014643196978</v>
      </c>
      <c r="AY333" s="18">
        <f t="shared" si="216"/>
        <v>1.2936231233212538</v>
      </c>
      <c r="AZ333" s="18">
        <f t="shared" si="217"/>
        <v>2.9691952537782029</v>
      </c>
      <c r="BA333" t="b">
        <f t="shared" si="218"/>
        <v>0</v>
      </c>
      <c r="BB333" t="b">
        <f t="shared" si="219"/>
        <v>0</v>
      </c>
    </row>
    <row r="334" spans="1:54">
      <c r="A334" s="1">
        <v>400</v>
      </c>
      <c r="B334" t="s">
        <v>35</v>
      </c>
      <c r="C334" t="s">
        <v>80</v>
      </c>
      <c r="E334" s="3">
        <f t="shared" si="246"/>
        <v>56.520370127255966</v>
      </c>
      <c r="F334" s="3">
        <f t="shared" si="223"/>
        <v>55.040551075253816</v>
      </c>
      <c r="G334" s="3">
        <f t="shared" si="224"/>
        <v>53.450128809590808</v>
      </c>
      <c r="H334" s="5">
        <v>56.387710632958587</v>
      </c>
      <c r="I334" s="5">
        <v>54.78032512811231</v>
      </c>
      <c r="J334" s="5">
        <v>53.568339159260567</v>
      </c>
      <c r="K334" s="5">
        <v>57.187319915694353</v>
      </c>
      <c r="L334" s="5">
        <v>56.574496565788301</v>
      </c>
      <c r="M334" s="5">
        <v>55.132318088681522</v>
      </c>
      <c r="N334" s="5">
        <v>56.785850578163547</v>
      </c>
      <c r="O334" s="5">
        <v>55.993153641408178</v>
      </c>
      <c r="P334" s="5">
        <v>54.272879713171378</v>
      </c>
      <c r="Q334" s="5">
        <v>56.167910199513393</v>
      </c>
      <c r="R334" s="5">
        <v>54.987324201204338</v>
      </c>
      <c r="S334" s="5">
        <v>53.57433434380502</v>
      </c>
      <c r="T334" s="5">
        <v>56.161943907323398</v>
      </c>
      <c r="U334" s="5">
        <v>54.525089471012379</v>
      </c>
      <c r="V334" s="5">
        <v>53.420416367877863</v>
      </c>
      <c r="W334" s="5">
        <v>54.441207433976771</v>
      </c>
      <c r="X334" s="5">
        <v>52.59491953045837</v>
      </c>
      <c r="Y334" s="5">
        <v>51.628253274308882</v>
      </c>
      <c r="Z334" s="5">
        <v>57.787088782299058</v>
      </c>
      <c r="AA334" s="5">
        <v>54.790038194860109</v>
      </c>
      <c r="AB334" s="5">
        <v>51.311999698187577</v>
      </c>
      <c r="AC334" s="5">
        <f t="shared" si="247"/>
        <v>3.0702413176651575</v>
      </c>
      <c r="AD334" s="5">
        <f t="shared" si="248"/>
        <v>1.4798190520021492</v>
      </c>
      <c r="AE334" s="5">
        <f t="shared" si="245"/>
        <v>1.5904222656630083</v>
      </c>
      <c r="AF334" s="3">
        <f t="shared" si="231"/>
        <v>2.8193714736980198</v>
      </c>
      <c r="AG334" s="3">
        <f t="shared" si="232"/>
        <v>2.0550018270128305</v>
      </c>
      <c r="AH334" s="3">
        <f t="shared" si="233"/>
        <v>2.5129708649921696</v>
      </c>
      <c r="AI334" s="3">
        <f t="shared" si="234"/>
        <v>2.593575855708373</v>
      </c>
      <c r="AJ334" s="3">
        <f t="shared" si="235"/>
        <v>2.741527539445535</v>
      </c>
      <c r="AK334" s="3">
        <f t="shared" si="236"/>
        <v>2.8129541596678891</v>
      </c>
      <c r="AL334" s="3">
        <f t="shared" si="237"/>
        <v>6.475089084111481</v>
      </c>
      <c r="AM334" s="18">
        <f t="shared" si="238"/>
        <v>1.6073855048462775</v>
      </c>
      <c r="AN334" s="3">
        <f t="shared" si="239"/>
        <v>1.2119859688517423</v>
      </c>
      <c r="AO334" s="3">
        <f t="shared" si="240"/>
        <v>0.79269693675536956</v>
      </c>
      <c r="AP334" s="3">
        <f t="shared" si="241"/>
        <v>1.1805859983090556</v>
      </c>
      <c r="AQ334" s="3">
        <f t="shared" si="242"/>
        <v>1.6368544363110189</v>
      </c>
      <c r="AR334" s="3">
        <f t="shared" si="243"/>
        <v>1.8462879035184017</v>
      </c>
      <c r="AS334" s="3">
        <f t="shared" si="244"/>
        <v>2.9970505874389488</v>
      </c>
      <c r="AT334" s="18">
        <f t="shared" si="211"/>
        <v>1.2119859688517423</v>
      </c>
      <c r="AU334" s="18">
        <f t="shared" si="212"/>
        <v>1.4421784771067792</v>
      </c>
      <c r="AV334" s="18">
        <f t="shared" si="213"/>
        <v>1.7202739282368</v>
      </c>
      <c r="AW334" s="18">
        <f t="shared" si="214"/>
        <v>1.4129898573993174</v>
      </c>
      <c r="AX334" s="18">
        <f t="shared" si="215"/>
        <v>1.1046731031345161</v>
      </c>
      <c r="AY334" s="18">
        <f t="shared" si="216"/>
        <v>0.96666625614948742</v>
      </c>
      <c r="AZ334" s="18">
        <f t="shared" si="217"/>
        <v>3.4780384966725322</v>
      </c>
      <c r="BA334" t="b">
        <f t="shared" si="218"/>
        <v>0</v>
      </c>
      <c r="BB334" t="b">
        <f t="shared" si="219"/>
        <v>0</v>
      </c>
    </row>
    <row r="335" spans="1:54">
      <c r="A335" s="1">
        <v>337</v>
      </c>
      <c r="B335" t="s">
        <v>36</v>
      </c>
      <c r="C335" t="s">
        <v>80</v>
      </c>
      <c r="E335" s="3">
        <f t="shared" si="246"/>
        <v>54.306020679186943</v>
      </c>
      <c r="F335" s="3">
        <f t="shared" si="223"/>
        <v>53.26261915560999</v>
      </c>
      <c r="G335" s="3">
        <f t="shared" si="224"/>
        <v>50.935769562709119</v>
      </c>
      <c r="H335" s="5">
        <v>55.044090435300589</v>
      </c>
      <c r="I335" s="5">
        <v>53.657510685213133</v>
      </c>
      <c r="J335" s="5">
        <v>51.125901695673868</v>
      </c>
      <c r="K335" s="5">
        <v>53.90054081579153</v>
      </c>
      <c r="L335" s="5">
        <v>52.993758585508743</v>
      </c>
      <c r="M335" s="5">
        <v>51.012643059220451</v>
      </c>
      <c r="N335" s="5">
        <v>54.336207717995762</v>
      </c>
      <c r="O335" s="5">
        <v>52.192378095193519</v>
      </c>
      <c r="P335" s="5">
        <v>50.616707065508862</v>
      </c>
      <c r="Q335" s="5">
        <v>54.400835994617651</v>
      </c>
      <c r="R335" s="5">
        <v>53.7454298493439</v>
      </c>
      <c r="S335" s="5">
        <v>51.363969642606961</v>
      </c>
      <c r="T335" s="5">
        <v>55.28169786205823</v>
      </c>
      <c r="U335" s="5">
        <v>52.047853815449841</v>
      </c>
      <c r="V335" s="5">
        <v>51.263180576477168</v>
      </c>
      <c r="W335" s="5">
        <v>53.274146907782423</v>
      </c>
      <c r="X335" s="5">
        <v>53.499987615171051</v>
      </c>
      <c r="Y335" s="5">
        <v>50.561679169161387</v>
      </c>
      <c r="Z335" s="5">
        <v>53.519950603463649</v>
      </c>
      <c r="AA335" s="5">
        <v>54.243827674172927</v>
      </c>
      <c r="AB335" s="5">
        <v>50.520594993483378</v>
      </c>
      <c r="AC335" s="5">
        <f t="shared" si="247"/>
        <v>3.3702511164778244</v>
      </c>
      <c r="AD335" s="5">
        <f t="shared" si="248"/>
        <v>1.0434015235769536</v>
      </c>
      <c r="AE335" s="5">
        <f t="shared" si="245"/>
        <v>2.3268495929008708</v>
      </c>
      <c r="AF335" s="3">
        <f t="shared" si="231"/>
        <v>3.9181887396267214</v>
      </c>
      <c r="AG335" s="3">
        <f t="shared" si="232"/>
        <v>2.8878977565710784</v>
      </c>
      <c r="AH335" s="3">
        <f t="shared" si="233"/>
        <v>3.7195006524869001</v>
      </c>
      <c r="AI335" s="3">
        <f t="shared" si="234"/>
        <v>3.0368663520106907</v>
      </c>
      <c r="AJ335" s="3">
        <f t="shared" si="235"/>
        <v>4.018517285581062</v>
      </c>
      <c r="AK335" s="3">
        <f t="shared" si="236"/>
        <v>2.7124677386210365</v>
      </c>
      <c r="AL335" s="3">
        <f t="shared" si="237"/>
        <v>2.9993556099802703</v>
      </c>
      <c r="AM335" s="18">
        <f t="shared" si="238"/>
        <v>1.3865797500874564</v>
      </c>
      <c r="AN335" s="3">
        <f t="shared" si="239"/>
        <v>2.5316089895392651</v>
      </c>
      <c r="AO335" s="3">
        <f t="shared" si="240"/>
        <v>2.1438296228022438</v>
      </c>
      <c r="AP335" s="3">
        <f t="shared" si="241"/>
        <v>0.65540614527375141</v>
      </c>
      <c r="AQ335" s="3">
        <f t="shared" si="242"/>
        <v>3.2338440466083895</v>
      </c>
      <c r="AR335" s="3">
        <f t="shared" si="243"/>
        <v>-0.22584070738862749</v>
      </c>
      <c r="AS335" s="3">
        <f t="shared" si="244"/>
        <v>-0.72387707070927831</v>
      </c>
      <c r="AT335" s="18">
        <f t="shared" si="211"/>
        <v>2.5316089895392651</v>
      </c>
      <c r="AU335" s="18">
        <f t="shared" si="212"/>
        <v>1.981115526288292</v>
      </c>
      <c r="AV335" s="18">
        <f t="shared" si="213"/>
        <v>1.5756710296846563</v>
      </c>
      <c r="AW335" s="18">
        <f t="shared" si="214"/>
        <v>2.3814602067369393</v>
      </c>
      <c r="AX335" s="18">
        <f t="shared" si="215"/>
        <v>0.78467323897267249</v>
      </c>
      <c r="AY335" s="18">
        <f t="shared" si="216"/>
        <v>2.938308446009664</v>
      </c>
      <c r="AZ335" s="18">
        <f t="shared" si="217"/>
        <v>3.7232326806895486</v>
      </c>
      <c r="BA335" t="b">
        <f t="shared" si="218"/>
        <v>0</v>
      </c>
      <c r="BB335" t="b">
        <f t="shared" si="219"/>
        <v>0</v>
      </c>
    </row>
    <row r="336" spans="1:54">
      <c r="A336" s="1">
        <v>88</v>
      </c>
      <c r="B336" t="s">
        <v>37</v>
      </c>
      <c r="C336" t="s">
        <v>80</v>
      </c>
      <c r="E336" s="3">
        <f t="shared" si="246"/>
        <v>54.212925520155423</v>
      </c>
      <c r="F336" s="3">
        <f t="shared" si="223"/>
        <v>53.995702758057924</v>
      </c>
      <c r="G336" s="3">
        <f t="shared" si="224"/>
        <v>52.620916135705549</v>
      </c>
      <c r="H336" s="5">
        <v>55.376383190697581</v>
      </c>
      <c r="I336" s="5">
        <v>55.668067680580663</v>
      </c>
      <c r="J336" s="5">
        <v>54.385180438171133</v>
      </c>
      <c r="K336" s="5">
        <v>55.166076494743173</v>
      </c>
      <c r="L336" s="5">
        <v>55.407640058410877</v>
      </c>
      <c r="M336" s="5">
        <v>52.70876737489224</v>
      </c>
      <c r="N336" s="5">
        <v>53.956106571837552</v>
      </c>
      <c r="O336" s="5">
        <v>52.28494479891345</v>
      </c>
      <c r="P336" s="5">
        <v>53.158436662487667</v>
      </c>
      <c r="Q336" s="5">
        <v>52.935402987267281</v>
      </c>
      <c r="R336" s="5">
        <v>51.721762641277223</v>
      </c>
      <c r="S336" s="5">
        <v>51.337703120704248</v>
      </c>
      <c r="T336" s="5">
        <v>53.906491984741123</v>
      </c>
      <c r="U336" s="5">
        <v>51.771152859567543</v>
      </c>
      <c r="V336" s="5">
        <v>51.693202866236938</v>
      </c>
      <c r="W336" s="5">
        <v>52.750624067313836</v>
      </c>
      <c r="X336" s="5">
        <v>53.103883091416641</v>
      </c>
      <c r="Y336" s="5">
        <v>51.582871631542339</v>
      </c>
      <c r="Z336" s="5">
        <v>54.680387759603683</v>
      </c>
      <c r="AA336" s="5">
        <v>55.65634897359827</v>
      </c>
      <c r="AB336" s="5">
        <v>52.652986275501227</v>
      </c>
      <c r="AC336" s="5">
        <f t="shared" si="247"/>
        <v>1.5920093844498737</v>
      </c>
      <c r="AD336" s="5">
        <f t="shared" si="248"/>
        <v>0.21722276209749936</v>
      </c>
      <c r="AE336" s="5">
        <f t="shared" si="245"/>
        <v>1.3747866223523744</v>
      </c>
      <c r="AF336" s="3">
        <f t="shared" si="231"/>
        <v>0.99120275252644774</v>
      </c>
      <c r="AG336" s="3">
        <f t="shared" si="232"/>
        <v>2.4573091198509331</v>
      </c>
      <c r="AH336" s="3">
        <f t="shared" si="233"/>
        <v>0.79766990934988513</v>
      </c>
      <c r="AI336" s="3">
        <f t="shared" si="234"/>
        <v>1.5976998665630333</v>
      </c>
      <c r="AJ336" s="3">
        <f t="shared" si="235"/>
        <v>2.2132891185041856</v>
      </c>
      <c r="AK336" s="3">
        <f t="shared" si="236"/>
        <v>1.1677524357714972</v>
      </c>
      <c r="AL336" s="3">
        <f t="shared" si="237"/>
        <v>2.0274014841024552</v>
      </c>
      <c r="AM336" s="18">
        <f t="shared" si="238"/>
        <v>-0.29168448988308171</v>
      </c>
      <c r="AN336" s="3">
        <f t="shared" si="239"/>
        <v>1.2828872424095294</v>
      </c>
      <c r="AO336" s="3">
        <f t="shared" si="240"/>
        <v>1.6711617729241013</v>
      </c>
      <c r="AP336" s="3">
        <f t="shared" si="241"/>
        <v>1.2136403459900578</v>
      </c>
      <c r="AQ336" s="3">
        <f t="shared" si="242"/>
        <v>2.13533912517358</v>
      </c>
      <c r="AR336" s="3">
        <f t="shared" si="243"/>
        <v>-0.35325902410280463</v>
      </c>
      <c r="AS336" s="3">
        <f t="shared" si="244"/>
        <v>-0.97596121399458724</v>
      </c>
      <c r="AT336" s="18">
        <f t="shared" si="211"/>
        <v>1.2828872424095294</v>
      </c>
      <c r="AU336" s="18">
        <f t="shared" si="212"/>
        <v>2.698872683518637</v>
      </c>
      <c r="AV336" s="18">
        <f t="shared" si="213"/>
        <v>-0.87349186357421615</v>
      </c>
      <c r="AW336" s="18">
        <f t="shared" si="214"/>
        <v>0.38405952057297554</v>
      </c>
      <c r="AX336" s="18">
        <f t="shared" si="215"/>
        <v>7.7949993330605594E-2</v>
      </c>
      <c r="AY336" s="18">
        <f t="shared" si="216"/>
        <v>1.5210114598743019</v>
      </c>
      <c r="AZ336" s="18">
        <f t="shared" si="217"/>
        <v>3.0033626980970425</v>
      </c>
      <c r="BA336" t="b">
        <f t="shared" si="218"/>
        <v>0</v>
      </c>
      <c r="BB336" t="b">
        <f t="shared" si="219"/>
        <v>0</v>
      </c>
    </row>
    <row r="337" spans="1:54">
      <c r="A337" s="1">
        <v>712</v>
      </c>
      <c r="B337" t="s">
        <v>38</v>
      </c>
      <c r="C337" t="s">
        <v>80</v>
      </c>
      <c r="E337" s="3">
        <f t="shared" si="246"/>
        <v>58.89421568835467</v>
      </c>
      <c r="F337" s="3">
        <f t="shared" si="223"/>
        <v>56.172982640133483</v>
      </c>
      <c r="G337" s="3">
        <f t="shared" si="224"/>
        <v>53.770531625655913</v>
      </c>
      <c r="H337" s="5">
        <v>55.587841419681787</v>
      </c>
      <c r="I337" s="5">
        <v>56.424082436231458</v>
      </c>
      <c r="J337" s="5">
        <v>51.481812514992193</v>
      </c>
      <c r="K337" s="5">
        <v>54.842193904470449</v>
      </c>
      <c r="L337" s="5">
        <v>55.90721685844759</v>
      </c>
      <c r="M337" s="5">
        <v>50.585375315201283</v>
      </c>
      <c r="N337" s="5">
        <v>62.52515647772438</v>
      </c>
      <c r="O337" s="5">
        <v>56.963168250662562</v>
      </c>
      <c r="P337" s="5">
        <v>52.367988897994977</v>
      </c>
      <c r="Q337" s="5">
        <v>61.326334391946382</v>
      </c>
      <c r="R337" s="5">
        <v>57.425443252629542</v>
      </c>
      <c r="S337" s="5">
        <v>55.736621699248971</v>
      </c>
      <c r="T337" s="5">
        <v>60.077478958397712</v>
      </c>
      <c r="U337" s="5">
        <v>54.83845308580652</v>
      </c>
      <c r="V337" s="5">
        <v>57.207291057039377</v>
      </c>
      <c r="W337" s="5">
        <v>54.604554115711863</v>
      </c>
      <c r="X337" s="5">
        <v>55.192012108206889</v>
      </c>
      <c r="Y337" s="5">
        <v>52.492324477598622</v>
      </c>
      <c r="Z337" s="5">
        <v>54.871490831934651</v>
      </c>
      <c r="AA337" s="5">
        <v>55.870655015967941</v>
      </c>
      <c r="AB337" s="5">
        <v>52.104427703150577</v>
      </c>
      <c r="AC337" s="5">
        <f t="shared" si="247"/>
        <v>5.1236840626987572</v>
      </c>
      <c r="AD337" s="5">
        <f t="shared" si="248"/>
        <v>2.7212330482211868</v>
      </c>
      <c r="AE337" s="5">
        <f t="shared" si="245"/>
        <v>2.4024510144775704</v>
      </c>
      <c r="AF337" s="3">
        <f t="shared" si="231"/>
        <v>4.1060289046895946</v>
      </c>
      <c r="AG337" s="3">
        <f t="shared" si="232"/>
        <v>4.2568185892691659</v>
      </c>
      <c r="AH337" s="3">
        <f t="shared" si="233"/>
        <v>10.157167579729403</v>
      </c>
      <c r="AI337" s="3">
        <f t="shared" si="234"/>
        <v>5.589712692697411</v>
      </c>
      <c r="AJ337" s="3">
        <f t="shared" si="235"/>
        <v>2.8701879013583351</v>
      </c>
      <c r="AK337" s="3">
        <f t="shared" si="236"/>
        <v>2.1122296381132415</v>
      </c>
      <c r="AL337" s="3">
        <f t="shared" si="237"/>
        <v>2.7670631287840735</v>
      </c>
      <c r="AM337" s="18">
        <f t="shared" si="238"/>
        <v>-0.8362410165496712</v>
      </c>
      <c r="AN337" s="3">
        <f t="shared" si="239"/>
        <v>4.9422699212392658</v>
      </c>
      <c r="AO337" s="3">
        <f t="shared" si="240"/>
        <v>5.5619882270618177</v>
      </c>
      <c r="AP337" s="3">
        <f t="shared" si="241"/>
        <v>3.9008911393168404</v>
      </c>
      <c r="AQ337" s="3">
        <f t="shared" si="242"/>
        <v>5.239025872591192</v>
      </c>
      <c r="AR337" s="3">
        <f t="shared" si="243"/>
        <v>-0.58745799249502539</v>
      </c>
      <c r="AS337" s="3">
        <f t="shared" si="244"/>
        <v>-0.99916418403329033</v>
      </c>
      <c r="AT337" s="18">
        <f t="shared" si="211"/>
        <v>4.9422699212392658</v>
      </c>
      <c r="AU337" s="18">
        <f t="shared" si="212"/>
        <v>5.3218415432463075</v>
      </c>
      <c r="AV337" s="18">
        <f t="shared" si="213"/>
        <v>4.5951793526675857</v>
      </c>
      <c r="AW337" s="18">
        <f t="shared" si="214"/>
        <v>1.6888215533805706</v>
      </c>
      <c r="AX337" s="18">
        <f t="shared" si="215"/>
        <v>-2.3688379712328569</v>
      </c>
      <c r="AY337" s="18">
        <f t="shared" si="216"/>
        <v>2.6996876306082669</v>
      </c>
      <c r="AZ337" s="18">
        <f t="shared" si="217"/>
        <v>3.7662273128173638</v>
      </c>
      <c r="BA337" t="b">
        <f t="shared" si="218"/>
        <v>0</v>
      </c>
      <c r="BB337" t="b">
        <f t="shared" si="219"/>
        <v>0</v>
      </c>
    </row>
    <row r="338" spans="1:54">
      <c r="A338" s="1">
        <v>650</v>
      </c>
      <c r="B338" t="s">
        <v>39</v>
      </c>
      <c r="C338" t="s">
        <v>80</v>
      </c>
      <c r="E338" s="3">
        <f t="shared" si="246"/>
        <v>56.45646684407037</v>
      </c>
      <c r="F338" s="3">
        <f t="shared" si="223"/>
        <v>52.795790882733733</v>
      </c>
      <c r="G338" s="3">
        <f t="shared" si="224"/>
        <v>47.130437707570266</v>
      </c>
      <c r="H338" s="5">
        <v>57.244937221546728</v>
      </c>
      <c r="I338" s="5">
        <v>52.646677853621412</v>
      </c>
      <c r="J338" s="5">
        <v>47.734344762157797</v>
      </c>
      <c r="K338" s="5">
        <v>57.058659345194613</v>
      </c>
      <c r="L338" s="5">
        <v>55.302460609730282</v>
      </c>
      <c r="M338" s="5">
        <v>47.7769150481504</v>
      </c>
      <c r="N338" s="5">
        <v>58.593967867526942</v>
      </c>
      <c r="O338" s="5">
        <v>50.896760459626648</v>
      </c>
      <c r="P338" s="5">
        <v>46.059272312953397</v>
      </c>
      <c r="Q338" s="5">
        <v>52.907677684556603</v>
      </c>
      <c r="R338" s="5">
        <v>50.173591647601747</v>
      </c>
      <c r="S338" s="5">
        <v>45.071362187457311</v>
      </c>
      <c r="T338" s="5">
        <v>57.854848748099933</v>
      </c>
      <c r="U338" s="5">
        <v>53.834091756315168</v>
      </c>
      <c r="V338" s="5">
        <v>45.292963975851421</v>
      </c>
      <c r="W338" s="5">
        <v>53.081298442800751</v>
      </c>
      <c r="X338" s="5">
        <v>51.369165871837133</v>
      </c>
      <c r="Y338" s="5">
        <v>48.727971993560303</v>
      </c>
      <c r="Z338" s="5">
        <v>55.119588074511952</v>
      </c>
      <c r="AA338" s="5">
        <v>53.090101342372932</v>
      </c>
      <c r="AB338" s="5">
        <v>47.874281825536791</v>
      </c>
      <c r="AC338" s="5">
        <f t="shared" si="247"/>
        <v>9.3260291365001038</v>
      </c>
      <c r="AD338" s="5">
        <f t="shared" si="248"/>
        <v>3.6606759613366364</v>
      </c>
      <c r="AE338" s="5">
        <f t="shared" si="245"/>
        <v>5.6653531751634674</v>
      </c>
      <c r="AF338" s="3">
        <f t="shared" si="231"/>
        <v>9.5105924593889313</v>
      </c>
      <c r="AG338" s="3">
        <f t="shared" si="232"/>
        <v>9.281744297044213</v>
      </c>
      <c r="AH338" s="3">
        <f t="shared" si="233"/>
        <v>12.534695554573545</v>
      </c>
      <c r="AI338" s="3">
        <f t="shared" si="234"/>
        <v>7.8363154970992923</v>
      </c>
      <c r="AJ338" s="3">
        <f t="shared" si="235"/>
        <v>12.561884772248511</v>
      </c>
      <c r="AK338" s="3">
        <f t="shared" si="236"/>
        <v>4.3533264492404484</v>
      </c>
      <c r="AL338" s="3">
        <f t="shared" si="237"/>
        <v>7.2453062489751616</v>
      </c>
      <c r="AM338" s="18">
        <f t="shared" si="238"/>
        <v>4.5982593679253156</v>
      </c>
      <c r="AN338" s="3">
        <f t="shared" si="239"/>
        <v>4.9123330914636156</v>
      </c>
      <c r="AO338" s="3">
        <f t="shared" si="240"/>
        <v>7.6972074079002937</v>
      </c>
      <c r="AP338" s="3">
        <f t="shared" si="241"/>
        <v>2.7340860369548565</v>
      </c>
      <c r="AQ338" s="3">
        <f t="shared" si="242"/>
        <v>4.020756991784765</v>
      </c>
      <c r="AR338" s="3">
        <f t="shared" si="243"/>
        <v>1.7121325709636182</v>
      </c>
      <c r="AS338" s="3">
        <f t="shared" si="244"/>
        <v>2.02948673213902</v>
      </c>
      <c r="AT338" s="18">
        <f t="shared" si="211"/>
        <v>4.9123330914636156</v>
      </c>
      <c r="AU338" s="18">
        <f t="shared" si="212"/>
        <v>7.5255455615798823</v>
      </c>
      <c r="AV338" s="18">
        <f t="shared" si="213"/>
        <v>4.8374881466732518</v>
      </c>
      <c r="AW338" s="18">
        <f t="shared" si="214"/>
        <v>5.1022294601444358</v>
      </c>
      <c r="AX338" s="18">
        <f t="shared" si="215"/>
        <v>8.5411277804637464</v>
      </c>
      <c r="AY338" s="18">
        <f t="shared" si="216"/>
        <v>2.6411938782768303</v>
      </c>
      <c r="AZ338" s="18">
        <f t="shared" si="217"/>
        <v>5.2158195168361416</v>
      </c>
      <c r="BA338" t="b">
        <f t="shared" si="218"/>
        <v>0</v>
      </c>
      <c r="BB338" t="b">
        <f t="shared" si="219"/>
        <v>0</v>
      </c>
    </row>
    <row r="339" spans="1:54">
      <c r="A339" s="1">
        <v>589</v>
      </c>
      <c r="B339" t="s">
        <v>40</v>
      </c>
      <c r="C339" t="s">
        <v>80</v>
      </c>
      <c r="E339" s="3">
        <f t="shared" si="246"/>
        <v>57.018916818361667</v>
      </c>
      <c r="F339" s="3">
        <f t="shared" si="223"/>
        <v>56.702464062928762</v>
      </c>
      <c r="G339" s="3">
        <f t="shared" si="224"/>
        <v>54.04952662836412</v>
      </c>
      <c r="H339" s="5">
        <v>59.154737586041328</v>
      </c>
      <c r="I339" s="5">
        <v>57.60442889514237</v>
      </c>
      <c r="J339" s="5">
        <v>53.796714406212651</v>
      </c>
      <c r="K339" s="5">
        <v>56.151691299208757</v>
      </c>
      <c r="L339" s="5">
        <v>56.351242733614768</v>
      </c>
      <c r="M339" s="5">
        <v>55.149032287265747</v>
      </c>
      <c r="N339" s="5">
        <v>56.573982559088321</v>
      </c>
      <c r="O339" s="5">
        <v>56.359009378519893</v>
      </c>
      <c r="P339" s="5">
        <v>54.674681318581591</v>
      </c>
      <c r="Q339" s="5">
        <v>56.597397396517152</v>
      </c>
      <c r="R339" s="5">
        <v>55.946400654334226</v>
      </c>
      <c r="S339" s="5">
        <v>52.224500693152713</v>
      </c>
      <c r="T339" s="5">
        <v>56.879184459562488</v>
      </c>
      <c r="U339" s="5">
        <v>57.12449076718363</v>
      </c>
      <c r="V339" s="5">
        <v>53.325565748435217</v>
      </c>
      <c r="W339" s="5">
        <v>57.039373768341981</v>
      </c>
      <c r="X339" s="5">
        <v>57.349947902122302</v>
      </c>
      <c r="Y339" s="5">
        <v>54.560670884099338</v>
      </c>
      <c r="Z339" s="5">
        <v>55.841797305086011</v>
      </c>
      <c r="AA339" s="5">
        <v>55.839802579584187</v>
      </c>
      <c r="AB339" s="5">
        <v>53.985522703259377</v>
      </c>
      <c r="AC339" s="5">
        <f t="shared" si="247"/>
        <v>2.9693901899975472</v>
      </c>
      <c r="AD339" s="5">
        <f t="shared" si="248"/>
        <v>0.31645275543290552</v>
      </c>
      <c r="AE339" s="5">
        <f t="shared" si="245"/>
        <v>2.6529374345646417</v>
      </c>
      <c r="AF339" s="3">
        <f t="shared" si="231"/>
        <v>5.3580231798286775</v>
      </c>
      <c r="AG339" s="3">
        <f t="shared" si="232"/>
        <v>1.0026590119430097</v>
      </c>
      <c r="AH339" s="3">
        <f t="shared" si="233"/>
        <v>1.8993012405067304</v>
      </c>
      <c r="AI339" s="3">
        <f t="shared" si="234"/>
        <v>4.3728967033644395</v>
      </c>
      <c r="AJ339" s="3">
        <f t="shared" si="235"/>
        <v>3.553618711127271</v>
      </c>
      <c r="AK339" s="3">
        <f t="shared" si="236"/>
        <v>2.4787028842426437</v>
      </c>
      <c r="AL339" s="3">
        <f t="shared" si="237"/>
        <v>1.8562746018266338</v>
      </c>
      <c r="AM339" s="18">
        <f t="shared" si="238"/>
        <v>1.5503086908989587</v>
      </c>
      <c r="AN339" s="3">
        <f t="shared" si="239"/>
        <v>3.8077144889297188</v>
      </c>
      <c r="AO339" s="3">
        <f t="shared" si="240"/>
        <v>0.21497318056842829</v>
      </c>
      <c r="AP339" s="3">
        <f t="shared" si="241"/>
        <v>0.65099674218292591</v>
      </c>
      <c r="AQ339" s="3">
        <f t="shared" si="242"/>
        <v>-0.24530630762114214</v>
      </c>
      <c r="AR339" s="3">
        <f t="shared" si="243"/>
        <v>-0.31057413378032095</v>
      </c>
      <c r="AS339" s="3">
        <f t="shared" si="244"/>
        <v>1.9947255018237797E-3</v>
      </c>
      <c r="AT339" s="18">
        <f t="shared" si="211"/>
        <v>3.8077144889297188</v>
      </c>
      <c r="AU339" s="18">
        <f t="shared" si="212"/>
        <v>1.2022104463490209</v>
      </c>
      <c r="AV339" s="18">
        <f t="shared" si="213"/>
        <v>1.6843280599383021</v>
      </c>
      <c r="AW339" s="18">
        <f t="shared" si="214"/>
        <v>3.7218999611815136</v>
      </c>
      <c r="AX339" s="18">
        <f t="shared" si="215"/>
        <v>3.7989250187484132</v>
      </c>
      <c r="AY339" s="18">
        <f t="shared" si="216"/>
        <v>2.7892770180229647</v>
      </c>
      <c r="AZ339" s="18">
        <f t="shared" si="217"/>
        <v>1.8542798763248101</v>
      </c>
      <c r="BA339" t="b">
        <f t="shared" si="218"/>
        <v>0</v>
      </c>
      <c r="BB339" t="b">
        <f t="shared" si="219"/>
        <v>0</v>
      </c>
    </row>
    <row r="340" spans="1:54" s="12" customFormat="1" ht="15.75" thickBot="1">
      <c r="A340" s="1">
        <v>151</v>
      </c>
      <c r="B340" s="12" t="s">
        <v>41</v>
      </c>
      <c r="C340" s="12" t="s">
        <v>80</v>
      </c>
      <c r="D340"/>
      <c r="E340" s="3">
        <f t="shared" si="246"/>
        <v>55.771779986533005</v>
      </c>
      <c r="F340" s="3">
        <f t="shared" si="223"/>
        <v>55.168204113009779</v>
      </c>
      <c r="G340" s="3">
        <f t="shared" si="224"/>
        <v>54.151892053729689</v>
      </c>
      <c r="H340" s="5">
        <v>54.12301347266186</v>
      </c>
      <c r="I340" s="5">
        <v>51.329193967141798</v>
      </c>
      <c r="J340" s="5">
        <v>51.962777465326297</v>
      </c>
      <c r="K340" s="5">
        <v>53.852603032010983</v>
      </c>
      <c r="L340" s="5">
        <v>53.708344929206959</v>
      </c>
      <c r="M340" s="5">
        <v>51.252737274423751</v>
      </c>
      <c r="N340" s="5">
        <v>55.9287319160415</v>
      </c>
      <c r="O340" s="5">
        <v>52.407701413111511</v>
      </c>
      <c r="P340" s="5">
        <v>54.197202486481658</v>
      </c>
      <c r="Q340" s="5">
        <v>56.913065842317948</v>
      </c>
      <c r="R340" s="5">
        <v>55.631669713596558</v>
      </c>
      <c r="S340" s="5">
        <v>55.063010843450932</v>
      </c>
      <c r="T340" s="5">
        <v>56.603359685777633</v>
      </c>
      <c r="U340" s="5">
        <v>56.295743750928942</v>
      </c>
      <c r="V340" s="5">
        <v>55.766036720769449</v>
      </c>
      <c r="W340" s="5">
        <v>55.920578044370941</v>
      </c>
      <c r="X340" s="5">
        <v>56.912165428112552</v>
      </c>
      <c r="Y340" s="5">
        <v>54.227661240575728</v>
      </c>
      <c r="Z340" s="5">
        <v>56.145388288717903</v>
      </c>
      <c r="AA340" s="5">
        <v>56.750369792031321</v>
      </c>
      <c r="AB340" s="5">
        <v>54.838581047462597</v>
      </c>
      <c r="AC340" s="5">
        <f>E340-G340</f>
        <v>1.6198879328033158</v>
      </c>
      <c r="AD340" s="5">
        <f>E340-F340</f>
        <v>0.60357587352322639</v>
      </c>
      <c r="AE340" s="5">
        <f t="shared" si="245"/>
        <v>1.0163120592800894</v>
      </c>
      <c r="AF340" s="3">
        <f t="shared" si="231"/>
        <v>2.1602360073355626</v>
      </c>
      <c r="AG340" s="3">
        <f t="shared" si="232"/>
        <v>2.5998657575872315</v>
      </c>
      <c r="AH340" s="3">
        <f t="shared" si="233"/>
        <v>1.731529429559842</v>
      </c>
      <c r="AI340" s="3">
        <f t="shared" si="234"/>
        <v>1.8500549988670159</v>
      </c>
      <c r="AJ340" s="3">
        <f t="shared" si="235"/>
        <v>0.83732296500818393</v>
      </c>
      <c r="AK340" s="3">
        <f t="shared" si="236"/>
        <v>1.6929168037952138</v>
      </c>
      <c r="AL340" s="3">
        <f t="shared" si="237"/>
        <v>1.3068072412553065</v>
      </c>
      <c r="AM340" s="18">
        <f t="shared" si="238"/>
        <v>2.7938195055200623</v>
      </c>
      <c r="AN340" s="3">
        <f t="shared" si="239"/>
        <v>-0.63358349818449966</v>
      </c>
      <c r="AO340" s="3">
        <f t="shared" si="240"/>
        <v>3.5210305029299889</v>
      </c>
      <c r="AP340" s="3">
        <f t="shared" si="241"/>
        <v>1.28139612872139</v>
      </c>
      <c r="AQ340" s="3">
        <f t="shared" si="242"/>
        <v>0.3076159348486911</v>
      </c>
      <c r="AR340" s="3">
        <f t="shared" si="243"/>
        <v>-0.99158738374161004</v>
      </c>
      <c r="AS340" s="3">
        <f t="shared" si="244"/>
        <v>-0.60498150331341805</v>
      </c>
      <c r="AT340" s="18">
        <f t="shared" si="211"/>
        <v>-0.63358349818449966</v>
      </c>
      <c r="AU340" s="18">
        <f t="shared" si="212"/>
        <v>2.4556076547832077</v>
      </c>
      <c r="AV340" s="18">
        <f t="shared" si="213"/>
        <v>-1.7895010733701469</v>
      </c>
      <c r="AW340" s="18">
        <f t="shared" si="214"/>
        <v>0.56865887014562588</v>
      </c>
      <c r="AX340" s="18">
        <f t="shared" si="215"/>
        <v>0.52970703015949283</v>
      </c>
      <c r="AY340" s="18">
        <f t="shared" si="216"/>
        <v>2.6845041875368238</v>
      </c>
      <c r="AZ340" s="18">
        <f t="shared" si="217"/>
        <v>1.9117887445687245</v>
      </c>
      <c r="BA340" t="b">
        <f t="shared" si="218"/>
        <v>0</v>
      </c>
      <c r="BB340" t="b">
        <f t="shared" si="219"/>
        <v>0</v>
      </c>
    </row>
    <row r="341" spans="1:54" ht="15.75" thickBot="1">
      <c r="A341" s="21"/>
      <c r="B341" s="22" t="s">
        <v>137</v>
      </c>
      <c r="C341" s="23" t="str">
        <f>C329</f>
        <v>BI-RUI-BR7LD</v>
      </c>
      <c r="D341" s="23" t="str">
        <f>D329</f>
        <v>Los Caños</v>
      </c>
      <c r="E341" s="34" cm="1">
        <f t="array" ref="E341">10*LOG(AVERAGE(10^(E329:E340/10)))</f>
        <v>56.530614982610061</v>
      </c>
      <c r="F341" s="35" cm="1">
        <f t="array" ref="F341">10*LOG(AVERAGE(10^(F329:F340/10)))</f>
        <v>55.528667397564874</v>
      </c>
      <c r="G341" s="36" cm="1">
        <f t="array" ref="G341">10*LOG(AVERAGE(10^(G329:G340/10)))</f>
        <v>53.751836030848345</v>
      </c>
      <c r="H341" s="34" cm="1">
        <f t="array" ref="H341">10*LOG(AVERAGE(10^(H329:H340/10)))</f>
        <v>56.608147284642818</v>
      </c>
      <c r="I341" s="35" cm="1">
        <f t="array" ref="I341">10*LOG(AVERAGE(10^(I329:I340/10)))</f>
        <v>55.724865574247488</v>
      </c>
      <c r="J341" s="36" cm="1">
        <f t="array" ref="J341">10*LOG(AVERAGE(10^(J329:J340/10)))</f>
        <v>53.382101602828691</v>
      </c>
      <c r="K341" s="34" cm="1">
        <f t="array" ref="K341">10*LOG(AVERAGE(10^(K329:K340/10)))</f>
        <v>56.371016636396973</v>
      </c>
      <c r="L341" s="35" cm="1">
        <f t="array" ref="L341">10*LOG(AVERAGE(10^(L329:L340/10)))</f>
        <v>55.687392675196833</v>
      </c>
      <c r="M341" s="36" cm="1">
        <f t="array" ref="M341">10*LOG(AVERAGE(10^(M329:M340/10)))</f>
        <v>53.726931305313357</v>
      </c>
      <c r="N341" s="34" cm="1">
        <f t="array" ref="N341">10*LOG(AVERAGE(10^(N329:N340/10)))</f>
        <v>57.49618821925425</v>
      </c>
      <c r="O341" s="35" cm="1">
        <f t="array" ref="O341">10*LOG(AVERAGE(10^(O329:O340/10)))</f>
        <v>55.065607799684088</v>
      </c>
      <c r="P341" s="36" cm="1">
        <f t="array" ref="P341">10*LOG(AVERAGE(10^(P329:P340/10)))</f>
        <v>53.797862694145657</v>
      </c>
      <c r="Q341" s="34" cm="1">
        <f t="array" ref="Q341">10*LOG(AVERAGE(10^(Q329:Q340/10)))</f>
        <v>56.828178923401147</v>
      </c>
      <c r="R341" s="35" cm="1">
        <f t="array" ref="R341">10*LOG(AVERAGE(10^(R329:R340/10)))</f>
        <v>55.517464429471097</v>
      </c>
      <c r="S341" s="36" cm="1">
        <f t="array" ref="S341">10*LOG(AVERAGE(10^(S329:S340/10)))</f>
        <v>54.045094662800039</v>
      </c>
      <c r="T341" s="34" cm="1">
        <f t="array" ref="T341">10*LOG(AVERAGE(10^(T329:T340/10)))</f>
        <v>56.983666943524213</v>
      </c>
      <c r="U341" s="35" cm="1">
        <f t="array" ref="U341">10*LOG(AVERAGE(10^(U329:U340/10)))</f>
        <v>55.475823489435442</v>
      </c>
      <c r="V341" s="36" cm="1">
        <f t="array" ref="V341">10*LOG(AVERAGE(10^(V329:V340/10)))</f>
        <v>54.634989642669424</v>
      </c>
      <c r="W341" s="34" cm="1">
        <f t="array" ref="W341">10*LOG(AVERAGE(10^(W329:W340/10)))</f>
        <v>55.186132963801256</v>
      </c>
      <c r="X341" s="35" cm="1">
        <f t="array" ref="X341">10*LOG(AVERAGE(10^(X329:X340/10)))</f>
        <v>55.202075984358345</v>
      </c>
      <c r="Y341" s="36" cm="1">
        <f t="array" ref="Y341">10*LOG(AVERAGE(10^(Y329:Y340/10)))</f>
        <v>53.400051288947211</v>
      </c>
      <c r="Z341" s="34" cm="1">
        <f t="array" ref="Z341">10*LOG(AVERAGE(10^(Z329:Z340/10)))</f>
        <v>55.847504671968771</v>
      </c>
      <c r="AA341" s="35" cm="1">
        <f t="array" ref="AA341">10*LOG(AVERAGE(10^(AA329:AA340/10)))</f>
        <v>55.961552871483072</v>
      </c>
      <c r="AB341" s="36" cm="1">
        <f t="array" ref="AB341">10*LOG(AVERAGE(10^(AB329:AB340/10)))</f>
        <v>53.092371817640313</v>
      </c>
      <c r="AC341" s="29">
        <f>E341-G341</f>
        <v>2.7787789517617156</v>
      </c>
      <c r="AD341" s="24">
        <f>E341-F341</f>
        <v>1.0019475850451869</v>
      </c>
      <c r="AE341" s="24">
        <f t="shared" si="245"/>
        <v>1.7768313667165287</v>
      </c>
      <c r="AF341" s="30">
        <f t="shared" si="231"/>
        <v>3.2260456818141279</v>
      </c>
      <c r="AG341" s="25">
        <f t="shared" si="232"/>
        <v>2.6440853310836161</v>
      </c>
      <c r="AH341" s="25">
        <f t="shared" si="233"/>
        <v>3.6983255251085936</v>
      </c>
      <c r="AI341" s="25">
        <f t="shared" si="234"/>
        <v>2.7830842606011075</v>
      </c>
      <c r="AJ341" s="25">
        <f t="shared" si="235"/>
        <v>2.3486773008547885</v>
      </c>
      <c r="AK341" s="25">
        <f t="shared" si="236"/>
        <v>1.7860816748540458</v>
      </c>
      <c r="AL341" s="31">
        <f t="shared" si="237"/>
        <v>2.7551328543284583</v>
      </c>
      <c r="AM341" s="32">
        <f t="shared" si="238"/>
        <v>0.88328171039533032</v>
      </c>
      <c r="AN341" s="27">
        <f t="shared" si="239"/>
        <v>2.3427639714187976</v>
      </c>
      <c r="AO341" s="27">
        <f t="shared" si="240"/>
        <v>2.4305804195701626</v>
      </c>
      <c r="AP341" s="27">
        <f t="shared" si="241"/>
        <v>1.3107144939300497</v>
      </c>
      <c r="AQ341" s="27">
        <f t="shared" si="242"/>
        <v>1.5078434540887713</v>
      </c>
      <c r="AR341" s="27">
        <f t="shared" si="243"/>
        <v>-1.5943020557088516E-2</v>
      </c>
      <c r="AS341" s="33">
        <f t="shared" si="244"/>
        <v>-0.11404819951430056</v>
      </c>
      <c r="AT341" s="27">
        <f t="shared" si="211"/>
        <v>2.3427639714187976</v>
      </c>
      <c r="AU341" s="26">
        <f t="shared" si="212"/>
        <v>1.9604613698834754</v>
      </c>
      <c r="AV341" s="26">
        <f t="shared" si="213"/>
        <v>1.267745105538431</v>
      </c>
      <c r="AW341" s="26">
        <f t="shared" si="214"/>
        <v>1.4723697666710578</v>
      </c>
      <c r="AX341" s="26">
        <f t="shared" si="215"/>
        <v>0.84083384676601725</v>
      </c>
      <c r="AY341" s="26">
        <f t="shared" si="216"/>
        <v>1.8020246954111343</v>
      </c>
      <c r="AZ341" s="28">
        <f t="shared" si="217"/>
        <v>2.8691810538427589</v>
      </c>
    </row>
    <row r="342" spans="1:54">
      <c r="A342" s="2">
        <v>213</v>
      </c>
      <c r="B342" t="s">
        <v>27</v>
      </c>
      <c r="C342" t="s">
        <v>82</v>
      </c>
      <c r="D342" t="s">
        <v>83</v>
      </c>
      <c r="E342" s="3">
        <f>10*LOG((1/7)*(10^(H342/10)+10^(K342/10)+10^(N342/10)+10^(Q342/10)+10^(T342/10)+10^(W342/10)+10^(Z342/10)))</f>
        <v>63.763420072212575</v>
      </c>
      <c r="F342" s="3">
        <f t="shared" si="223"/>
        <v>63.154748382468554</v>
      </c>
      <c r="G342" s="3">
        <f t="shared" si="224"/>
        <v>62.889962142259151</v>
      </c>
      <c r="H342" s="5">
        <v>65.132475690591193</v>
      </c>
      <c r="I342" s="5">
        <v>63.811286772475214</v>
      </c>
      <c r="J342" s="5">
        <v>58.460031182457058</v>
      </c>
      <c r="K342" s="5">
        <v>64.43038549579633</v>
      </c>
      <c r="L342" s="5">
        <v>62.71106347092924</v>
      </c>
      <c r="M342" s="5">
        <v>58.649232756256467</v>
      </c>
      <c r="N342" s="5">
        <v>64.272498178407233</v>
      </c>
      <c r="O342" s="5">
        <v>63.190142569685086</v>
      </c>
      <c r="P342" s="5">
        <v>59.608729658335008</v>
      </c>
      <c r="Q342" s="5">
        <v>64.53670494572988</v>
      </c>
      <c r="R342" s="5">
        <v>63.446644247456668</v>
      </c>
      <c r="S342" s="5">
        <v>57.500607672203088</v>
      </c>
      <c r="T342" s="5">
        <v>63.607988886589879</v>
      </c>
      <c r="U342" s="5">
        <v>62.545895370306859</v>
      </c>
      <c r="V342" s="5">
        <v>57.085023238112868</v>
      </c>
      <c r="W342" s="5">
        <v>62.168559491387597</v>
      </c>
      <c r="X342" s="5">
        <v>63.718232683848868</v>
      </c>
      <c r="Y342" s="5">
        <v>59.616911035616177</v>
      </c>
      <c r="Z342" s="5">
        <v>60.635767589896723</v>
      </c>
      <c r="AA342" s="5">
        <v>62.441181495309927</v>
      </c>
      <c r="AB342" s="5">
        <v>69.675627493147957</v>
      </c>
      <c r="AC342" s="5">
        <f>E342-G342</f>
        <v>0.87345792995342464</v>
      </c>
      <c r="AD342" s="5">
        <f>E342-F342</f>
        <v>0.60867168974402119</v>
      </c>
      <c r="AE342" s="5">
        <f t="shared" si="245"/>
        <v>0.26478624020940345</v>
      </c>
      <c r="AF342" s="3">
        <f t="shared" si="231"/>
        <v>6.6724445081341344</v>
      </c>
      <c r="AG342" s="3">
        <f t="shared" si="232"/>
        <v>5.7811527395398628</v>
      </c>
      <c r="AH342" s="3">
        <f t="shared" si="233"/>
        <v>4.6637685200722245</v>
      </c>
      <c r="AI342" s="3">
        <f t="shared" si="234"/>
        <v>7.0360972735267922</v>
      </c>
      <c r="AJ342" s="3">
        <f t="shared" si="235"/>
        <v>6.5229656484770118</v>
      </c>
      <c r="AK342" s="3">
        <f t="shared" si="236"/>
        <v>2.5516484557714207</v>
      </c>
      <c r="AL342" s="3">
        <f t="shared" si="237"/>
        <v>-9.0398599032512337</v>
      </c>
      <c r="AM342" s="18">
        <f t="shared" si="238"/>
        <v>1.321188918115979</v>
      </c>
      <c r="AN342" s="3">
        <f t="shared" si="239"/>
        <v>5.3512555900181553</v>
      </c>
      <c r="AO342" s="3">
        <f t="shared" si="240"/>
        <v>1.0823556087221462</v>
      </c>
      <c r="AP342" s="3">
        <f t="shared" si="241"/>
        <v>1.0900606982732128</v>
      </c>
      <c r="AQ342" s="3">
        <f t="shared" si="242"/>
        <v>1.0620935162830207</v>
      </c>
      <c r="AR342" s="3">
        <f t="shared" si="243"/>
        <v>-1.5496731924612703</v>
      </c>
      <c r="AS342" s="3">
        <f t="shared" si="244"/>
        <v>-1.8054139054132037</v>
      </c>
      <c r="AT342" s="18">
        <f t="shared" si="211"/>
        <v>5.3512555900181553</v>
      </c>
      <c r="AU342" s="18">
        <f t="shared" si="212"/>
        <v>4.061830714672773</v>
      </c>
      <c r="AV342" s="18">
        <f t="shared" si="213"/>
        <v>3.5814129113500783</v>
      </c>
      <c r="AW342" s="18">
        <f t="shared" si="214"/>
        <v>5.9460365752535793</v>
      </c>
      <c r="AX342" s="18">
        <f t="shared" si="215"/>
        <v>5.460872132193991</v>
      </c>
      <c r="AY342" s="18">
        <f t="shared" si="216"/>
        <v>4.1013216482326911</v>
      </c>
      <c r="AZ342" s="18">
        <f t="shared" si="217"/>
        <v>-7.23444599783803</v>
      </c>
      <c r="BA342" t="str">
        <f t="shared" si="218"/>
        <v>BI-RUI-BR8LD</v>
      </c>
      <c r="BB342" t="b">
        <f t="shared" si="219"/>
        <v>0</v>
      </c>
    </row>
    <row r="343" spans="1:54">
      <c r="A343" s="1">
        <v>276</v>
      </c>
      <c r="B343" t="s">
        <v>30</v>
      </c>
      <c r="C343" t="s">
        <v>82</v>
      </c>
      <c r="E343" s="3">
        <f t="shared" ref="E343:E353" si="249">10*LOG((1/7)*(10^(H343/10)+10^(K343/10)+10^(N343/10)+10^(Q343/10)+10^(T343/10)+10^(W343/10)+10^(Z343/10)))</f>
        <v>63.402673854045304</v>
      </c>
      <c r="F343" s="3">
        <f t="shared" si="223"/>
        <v>62.7850922991136</v>
      </c>
      <c r="G343" s="3">
        <f t="shared" si="224"/>
        <v>57.258062243982181</v>
      </c>
      <c r="H343" s="5">
        <v>65.175349000254727</v>
      </c>
      <c r="I343" s="5">
        <v>63.077864016770761</v>
      </c>
      <c r="J343" s="5">
        <v>56.170408739671693</v>
      </c>
      <c r="K343" s="5">
        <v>63.644997303144407</v>
      </c>
      <c r="L343" s="5">
        <v>62.53378640941429</v>
      </c>
      <c r="M343" s="5">
        <v>54.851878606937568</v>
      </c>
      <c r="N343" s="5">
        <v>63.650078746739318</v>
      </c>
      <c r="O343" s="5">
        <v>63.288873579640779</v>
      </c>
      <c r="P343" s="5">
        <v>58.353387948206077</v>
      </c>
      <c r="Q343" s="5">
        <v>64.509674253025764</v>
      </c>
      <c r="R343" s="5">
        <v>62.967833575054549</v>
      </c>
      <c r="S343" s="5">
        <v>59.049287970268757</v>
      </c>
      <c r="T343" s="5">
        <v>63.55399260510994</v>
      </c>
      <c r="U343" s="5">
        <v>62.838756085561663</v>
      </c>
      <c r="V343" s="5">
        <v>56.116711511297233</v>
      </c>
      <c r="W343" s="5">
        <v>61.311390633635384</v>
      </c>
      <c r="X343" s="5">
        <v>63.196052209062373</v>
      </c>
      <c r="Y343" s="5">
        <v>56.622792785498142</v>
      </c>
      <c r="Z343" s="5">
        <v>59.800622739138767</v>
      </c>
      <c r="AA343" s="5">
        <v>61.290527016190417</v>
      </c>
      <c r="AB343" s="5">
        <v>58.110044676518037</v>
      </c>
      <c r="AC343" s="5">
        <f t="shared" ref="AC343:AC352" si="250">E343-G343</f>
        <v>6.144611610063123</v>
      </c>
      <c r="AD343" s="5">
        <f t="shared" ref="AD343:AD352" si="251">E343-F343</f>
        <v>0.61758155493170364</v>
      </c>
      <c r="AE343" s="5">
        <f t="shared" si="245"/>
        <v>5.5270300551314193</v>
      </c>
      <c r="AF343" s="3">
        <f t="shared" si="231"/>
        <v>9.0049402605830338</v>
      </c>
      <c r="AG343" s="3">
        <f t="shared" si="232"/>
        <v>8.7931186962068395</v>
      </c>
      <c r="AH343" s="3">
        <f t="shared" si="233"/>
        <v>5.2966907985332412</v>
      </c>
      <c r="AI343" s="3">
        <f t="shared" si="234"/>
        <v>5.4603862827570069</v>
      </c>
      <c r="AJ343" s="3">
        <f t="shared" si="235"/>
        <v>7.4372810938127074</v>
      </c>
      <c r="AK343" s="3">
        <f t="shared" si="236"/>
        <v>4.6885978481372419</v>
      </c>
      <c r="AL343" s="3">
        <f t="shared" si="237"/>
        <v>1.6905780626207303</v>
      </c>
      <c r="AM343" s="18">
        <f t="shared" si="238"/>
        <v>2.0974849834839659</v>
      </c>
      <c r="AN343" s="3">
        <f t="shared" si="239"/>
        <v>6.9074552770990678</v>
      </c>
      <c r="AO343" s="3">
        <f t="shared" si="240"/>
        <v>0.36120516709853945</v>
      </c>
      <c r="AP343" s="3">
        <f t="shared" si="241"/>
        <v>1.5418406779712157</v>
      </c>
      <c r="AQ343" s="3">
        <f t="shared" si="242"/>
        <v>0.71523651954827727</v>
      </c>
      <c r="AR343" s="3">
        <f t="shared" si="243"/>
        <v>-1.8846615754269891</v>
      </c>
      <c r="AS343" s="3">
        <f t="shared" si="244"/>
        <v>-1.4899042770516502</v>
      </c>
      <c r="AT343" s="18">
        <f t="shared" si="211"/>
        <v>6.9074552770990678</v>
      </c>
      <c r="AU343" s="18">
        <f t="shared" si="212"/>
        <v>7.6819078024767222</v>
      </c>
      <c r="AV343" s="18">
        <f t="shared" si="213"/>
        <v>4.9354856314347018</v>
      </c>
      <c r="AW343" s="18">
        <f t="shared" si="214"/>
        <v>3.9185456047857912</v>
      </c>
      <c r="AX343" s="18">
        <f t="shared" si="215"/>
        <v>6.7220445742644301</v>
      </c>
      <c r="AY343" s="18">
        <f t="shared" si="216"/>
        <v>6.573259423564231</v>
      </c>
      <c r="AZ343" s="18">
        <f t="shared" si="217"/>
        <v>3.1804823396723805</v>
      </c>
      <c r="BA343" t="str">
        <f t="shared" si="218"/>
        <v>BI-RUI-BR8LD</v>
      </c>
      <c r="BB343" t="b">
        <f t="shared" si="219"/>
        <v>0</v>
      </c>
    </row>
    <row r="344" spans="1:54">
      <c r="A344" s="1">
        <v>464</v>
      </c>
      <c r="B344" t="s">
        <v>32</v>
      </c>
      <c r="C344" t="s">
        <v>82</v>
      </c>
      <c r="E344" s="3">
        <f t="shared" si="249"/>
        <v>64.06099980843527</v>
      </c>
      <c r="F344" s="3">
        <f t="shared" si="223"/>
        <v>63.42844781037347</v>
      </c>
      <c r="G344" s="3">
        <f t="shared" si="224"/>
        <v>58.691768016822074</v>
      </c>
      <c r="H344" s="5">
        <v>64.422153517220778</v>
      </c>
      <c r="I344" s="5">
        <v>63.457421548480248</v>
      </c>
      <c r="J344" s="5">
        <v>56.641917110800357</v>
      </c>
      <c r="K344" s="5">
        <v>63.861338825322918</v>
      </c>
      <c r="L344" s="5">
        <v>63.078703488396371</v>
      </c>
      <c r="M344" s="5">
        <v>58.039677998942857</v>
      </c>
      <c r="N344" s="5">
        <v>64.725938216141216</v>
      </c>
      <c r="O344" s="5">
        <v>63.51617366922703</v>
      </c>
      <c r="P344" s="5">
        <v>57.630105146260703</v>
      </c>
      <c r="Q344" s="5">
        <v>64.886379570086078</v>
      </c>
      <c r="R344" s="5">
        <v>63.878939609753218</v>
      </c>
      <c r="S344" s="5">
        <v>56.991725191613369</v>
      </c>
      <c r="T344" s="5">
        <v>65.588620523503465</v>
      </c>
      <c r="U344" s="5">
        <v>63.732012667557463</v>
      </c>
      <c r="V344" s="5">
        <v>57.667741821280067</v>
      </c>
      <c r="W344" s="5">
        <v>61.655939034639999</v>
      </c>
      <c r="X344" s="5">
        <v>63.258187771918067</v>
      </c>
      <c r="Y344" s="5">
        <v>62.388597809617899</v>
      </c>
      <c r="Z344" s="5">
        <v>61.748398677943968</v>
      </c>
      <c r="AA344" s="5">
        <v>63.004621931177731</v>
      </c>
      <c r="AB344" s="5">
        <v>58.348459622953129</v>
      </c>
      <c r="AC344" s="5">
        <f t="shared" si="250"/>
        <v>5.3692317916131955</v>
      </c>
      <c r="AD344" s="5">
        <f t="shared" si="251"/>
        <v>0.63255199806179974</v>
      </c>
      <c r="AE344" s="5">
        <f t="shared" si="245"/>
        <v>4.7366797935513958</v>
      </c>
      <c r="AF344" s="3">
        <f t="shared" si="231"/>
        <v>7.7802364064204212</v>
      </c>
      <c r="AG344" s="3">
        <f t="shared" si="232"/>
        <v>5.8216608263800609</v>
      </c>
      <c r="AH344" s="3">
        <f t="shared" si="233"/>
        <v>7.0958330698805128</v>
      </c>
      <c r="AI344" s="3">
        <f t="shared" si="234"/>
        <v>7.8946543784727083</v>
      </c>
      <c r="AJ344" s="3">
        <f t="shared" si="235"/>
        <v>7.9208787022233977</v>
      </c>
      <c r="AK344" s="3">
        <f t="shared" si="236"/>
        <v>-0.73265877497789944</v>
      </c>
      <c r="AL344" s="3">
        <f t="shared" si="237"/>
        <v>3.3999390549908384</v>
      </c>
      <c r="AM344" s="18">
        <f t="shared" si="238"/>
        <v>0.96473196874053002</v>
      </c>
      <c r="AN344" s="3">
        <f t="shared" si="239"/>
        <v>6.8155044376798912</v>
      </c>
      <c r="AO344" s="3">
        <f t="shared" si="240"/>
        <v>1.2097645469141867</v>
      </c>
      <c r="AP344" s="3">
        <f t="shared" si="241"/>
        <v>1.0074399603328601</v>
      </c>
      <c r="AQ344" s="3">
        <f t="shared" si="242"/>
        <v>1.8566078559460024</v>
      </c>
      <c r="AR344" s="3">
        <f t="shared" si="243"/>
        <v>-1.6022487372780674</v>
      </c>
      <c r="AS344" s="3">
        <f t="shared" si="244"/>
        <v>-1.2562232532337632</v>
      </c>
      <c r="AT344" s="18">
        <f t="shared" si="211"/>
        <v>6.8155044376798912</v>
      </c>
      <c r="AU344" s="18">
        <f t="shared" si="212"/>
        <v>5.0390254894535147</v>
      </c>
      <c r="AV344" s="18">
        <f t="shared" si="213"/>
        <v>5.8860685229663261</v>
      </c>
      <c r="AW344" s="18">
        <f t="shared" si="214"/>
        <v>6.8872144181398482</v>
      </c>
      <c r="AX344" s="18">
        <f t="shared" si="215"/>
        <v>6.0642708462773953</v>
      </c>
      <c r="AY344" s="18">
        <f t="shared" si="216"/>
        <v>0.86958996230016794</v>
      </c>
      <c r="AZ344" s="18">
        <f t="shared" si="217"/>
        <v>4.6561623082246015</v>
      </c>
      <c r="BA344" t="str">
        <f t="shared" si="218"/>
        <v>BI-RUI-BR8LD</v>
      </c>
      <c r="BB344" t="b">
        <f t="shared" si="219"/>
        <v>0</v>
      </c>
    </row>
    <row r="345" spans="1:54">
      <c r="A345" s="1">
        <v>26</v>
      </c>
      <c r="B345" t="s">
        <v>33</v>
      </c>
      <c r="C345" t="s">
        <v>82</v>
      </c>
      <c r="E345" s="3">
        <f t="shared" si="249"/>
        <v>63.680325795978227</v>
      </c>
      <c r="F345" s="3">
        <f t="shared" si="223"/>
        <v>63.544908566402313</v>
      </c>
      <c r="G345" s="3">
        <f t="shared" si="224"/>
        <v>57.549054956501806</v>
      </c>
      <c r="H345" s="5">
        <v>63.488575393128727</v>
      </c>
      <c r="I345" s="5">
        <v>63.656396204509932</v>
      </c>
      <c r="J345" s="5">
        <v>56.670357955498872</v>
      </c>
      <c r="K345" s="5">
        <v>64.94957568280438</v>
      </c>
      <c r="L345" s="5">
        <v>63.978140298030212</v>
      </c>
      <c r="M345" s="5">
        <v>56.606475257127968</v>
      </c>
      <c r="N345" s="5">
        <v>65.177606522192335</v>
      </c>
      <c r="O345" s="5">
        <v>63.77748882063598</v>
      </c>
      <c r="P345" s="5">
        <v>57.388128327920938</v>
      </c>
      <c r="Q345" s="5">
        <v>63.958675672425443</v>
      </c>
      <c r="R345" s="5">
        <v>64.521162657301915</v>
      </c>
      <c r="S345" s="5">
        <v>57.817290581877963</v>
      </c>
      <c r="T345" s="5">
        <v>64.014089958461625</v>
      </c>
      <c r="U345" s="5">
        <v>63.003356939862421</v>
      </c>
      <c r="V345" s="5">
        <v>57.764871800864583</v>
      </c>
      <c r="W345" s="5">
        <v>61.821023330276077</v>
      </c>
      <c r="X345" s="5">
        <v>62.931246132754737</v>
      </c>
      <c r="Y345" s="5">
        <v>58.153764467181688</v>
      </c>
      <c r="Z345" s="5">
        <v>60.620114676004839</v>
      </c>
      <c r="AA345" s="5">
        <v>62.63527503813382</v>
      </c>
      <c r="AB345" s="5">
        <v>58.158259989436189</v>
      </c>
      <c r="AC345" s="5">
        <f t="shared" si="250"/>
        <v>6.1312708394764215</v>
      </c>
      <c r="AD345" s="5">
        <f t="shared" si="251"/>
        <v>0.13541722957591418</v>
      </c>
      <c r="AE345" s="5">
        <f t="shared" si="245"/>
        <v>5.9958536099005073</v>
      </c>
      <c r="AF345" s="3">
        <f t="shared" si="231"/>
        <v>6.8182174376298548</v>
      </c>
      <c r="AG345" s="3">
        <f t="shared" si="232"/>
        <v>8.3431004256764112</v>
      </c>
      <c r="AH345" s="3">
        <f t="shared" si="233"/>
        <v>7.7894781942713962</v>
      </c>
      <c r="AI345" s="3">
        <f t="shared" si="234"/>
        <v>6.1413850905474803</v>
      </c>
      <c r="AJ345" s="3">
        <f t="shared" si="235"/>
        <v>6.249218157597042</v>
      </c>
      <c r="AK345" s="3">
        <f t="shared" si="236"/>
        <v>3.6672588630943892</v>
      </c>
      <c r="AL345" s="3">
        <f t="shared" si="237"/>
        <v>2.4618546865686497</v>
      </c>
      <c r="AM345" s="18">
        <f t="shared" si="238"/>
        <v>-0.16782081138120475</v>
      </c>
      <c r="AN345" s="3">
        <f t="shared" si="239"/>
        <v>6.9860382490110595</v>
      </c>
      <c r="AO345" s="3">
        <f t="shared" si="240"/>
        <v>1.4001177015563542</v>
      </c>
      <c r="AP345" s="3">
        <f t="shared" si="241"/>
        <v>-0.56248698487647175</v>
      </c>
      <c r="AQ345" s="3">
        <f t="shared" si="242"/>
        <v>1.0107330185992041</v>
      </c>
      <c r="AR345" s="3">
        <f t="shared" si="243"/>
        <v>-1.1102228024786598</v>
      </c>
      <c r="AS345" s="3">
        <f t="shared" si="244"/>
        <v>-2.0151603621289809</v>
      </c>
      <c r="AT345" s="18">
        <f t="shared" si="211"/>
        <v>6.9860382490110595</v>
      </c>
      <c r="AU345" s="18">
        <f t="shared" si="212"/>
        <v>7.3716650409022435</v>
      </c>
      <c r="AV345" s="18">
        <f t="shared" si="213"/>
        <v>6.389360492715042</v>
      </c>
      <c r="AW345" s="18">
        <f t="shared" si="214"/>
        <v>6.703872075423952</v>
      </c>
      <c r="AX345" s="18">
        <f t="shared" si="215"/>
        <v>5.238485138997838</v>
      </c>
      <c r="AY345" s="18">
        <f t="shared" si="216"/>
        <v>4.777481665573049</v>
      </c>
      <c r="AZ345" s="18">
        <f t="shared" si="217"/>
        <v>4.4770150486976306</v>
      </c>
      <c r="BA345" t="str">
        <f t="shared" si="218"/>
        <v/>
      </c>
      <c r="BB345" t="b">
        <f t="shared" si="219"/>
        <v>0</v>
      </c>
    </row>
    <row r="346" spans="1:54">
      <c r="A346" s="1">
        <v>527</v>
      </c>
      <c r="B346" t="s">
        <v>34</v>
      </c>
      <c r="C346" t="s">
        <v>82</v>
      </c>
      <c r="E346" s="3">
        <f t="shared" si="249"/>
        <v>64.412370087146499</v>
      </c>
      <c r="F346" s="3">
        <f t="shared" si="223"/>
        <v>63.946063348555846</v>
      </c>
      <c r="G346" s="3">
        <f t="shared" si="224"/>
        <v>58.516403403048976</v>
      </c>
      <c r="H346" s="5">
        <v>64.503228284732586</v>
      </c>
      <c r="I346" s="5">
        <v>63.700931295670003</v>
      </c>
      <c r="J346" s="5">
        <v>56.635224030787398</v>
      </c>
      <c r="K346" s="5">
        <v>65.051461735953339</v>
      </c>
      <c r="L346" s="5">
        <v>63.551682155441803</v>
      </c>
      <c r="M346" s="5">
        <v>57.157033433243598</v>
      </c>
      <c r="N346" s="5">
        <v>64.624744010622834</v>
      </c>
      <c r="O346" s="5">
        <v>63.603883168322596</v>
      </c>
      <c r="P346" s="5">
        <v>58.281181188225048</v>
      </c>
      <c r="Q346" s="5">
        <v>65.076560600940383</v>
      </c>
      <c r="R346" s="5">
        <v>64.527128410008586</v>
      </c>
      <c r="S346" s="5">
        <v>58.301941033199618</v>
      </c>
      <c r="T346" s="5">
        <v>65.956607665058272</v>
      </c>
      <c r="U346" s="5">
        <v>64.470617838329204</v>
      </c>
      <c r="V346" s="5">
        <v>60.273526564510931</v>
      </c>
      <c r="W346" s="5">
        <v>62.445979603605593</v>
      </c>
      <c r="X346" s="5">
        <v>64.892772338889813</v>
      </c>
      <c r="Y346" s="5">
        <v>59.360045240586203</v>
      </c>
      <c r="Z346" s="5">
        <v>61.753157210907702</v>
      </c>
      <c r="AA346" s="5">
        <v>62.41156206046724</v>
      </c>
      <c r="AB346" s="5">
        <v>58.551446506583538</v>
      </c>
      <c r="AC346" s="5">
        <f t="shared" si="250"/>
        <v>5.8959666840975231</v>
      </c>
      <c r="AD346" s="5">
        <f t="shared" si="251"/>
        <v>0.46630673859065297</v>
      </c>
      <c r="AE346" s="5">
        <f t="shared" si="245"/>
        <v>5.4296599455068701</v>
      </c>
      <c r="AF346" s="3">
        <f t="shared" si="231"/>
        <v>7.8680042539451875</v>
      </c>
      <c r="AG346" s="3">
        <f t="shared" si="232"/>
        <v>7.8944283027097413</v>
      </c>
      <c r="AH346" s="3">
        <f t="shared" si="233"/>
        <v>6.3435628223977858</v>
      </c>
      <c r="AI346" s="3">
        <f t="shared" si="234"/>
        <v>6.7746195677407641</v>
      </c>
      <c r="AJ346" s="3">
        <f t="shared" si="235"/>
        <v>5.6830811005473407</v>
      </c>
      <c r="AK346" s="3">
        <f t="shared" si="236"/>
        <v>3.0859343630193905</v>
      </c>
      <c r="AL346" s="3">
        <f t="shared" si="237"/>
        <v>3.2017107043241637</v>
      </c>
      <c r="AM346" s="18">
        <f t="shared" si="238"/>
        <v>0.80229698906258307</v>
      </c>
      <c r="AN346" s="3">
        <f t="shared" si="239"/>
        <v>7.0657072648826045</v>
      </c>
      <c r="AO346" s="3">
        <f t="shared" si="240"/>
        <v>1.0208608423002374</v>
      </c>
      <c r="AP346" s="3">
        <f t="shared" si="241"/>
        <v>0.54943219093179607</v>
      </c>
      <c r="AQ346" s="3">
        <f t="shared" si="242"/>
        <v>1.4859898267290674</v>
      </c>
      <c r="AR346" s="3">
        <f t="shared" si="243"/>
        <v>-2.4467927352842196</v>
      </c>
      <c r="AS346" s="3">
        <f t="shared" si="244"/>
        <v>-0.65840484955953826</v>
      </c>
      <c r="AT346" s="18">
        <f t="shared" si="211"/>
        <v>7.0657072648826045</v>
      </c>
      <c r="AU346" s="18">
        <f t="shared" si="212"/>
        <v>6.3946487221982053</v>
      </c>
      <c r="AV346" s="18">
        <f t="shared" si="213"/>
        <v>5.3227019800975484</v>
      </c>
      <c r="AW346" s="18">
        <f t="shared" si="214"/>
        <v>6.2251873768089681</v>
      </c>
      <c r="AX346" s="18">
        <f t="shared" si="215"/>
        <v>4.1970912738182733</v>
      </c>
      <c r="AY346" s="18">
        <f t="shared" si="216"/>
        <v>5.5327270983036101</v>
      </c>
      <c r="AZ346" s="18">
        <f t="shared" si="217"/>
        <v>3.860115553883702</v>
      </c>
      <c r="BA346" t="str">
        <f t="shared" si="218"/>
        <v/>
      </c>
      <c r="BB346" t="b">
        <f t="shared" si="219"/>
        <v>0</v>
      </c>
    </row>
    <row r="347" spans="1:54">
      <c r="A347" s="1">
        <v>401</v>
      </c>
      <c r="B347" t="s">
        <v>35</v>
      </c>
      <c r="C347" t="s">
        <v>82</v>
      </c>
      <c r="E347" s="3">
        <f t="shared" si="249"/>
        <v>65.825796131534062</v>
      </c>
      <c r="F347" s="3">
        <f t="shared" si="223"/>
        <v>65.713520563283168</v>
      </c>
      <c r="G347" s="3">
        <f t="shared" si="224"/>
        <v>59.802771662588981</v>
      </c>
      <c r="H347" s="5">
        <v>66.843273596893383</v>
      </c>
      <c r="I347" s="5">
        <v>64.362800187127576</v>
      </c>
      <c r="J347" s="5">
        <v>58.936553450609409</v>
      </c>
      <c r="K347" s="5">
        <v>64.957274274278035</v>
      </c>
      <c r="L347" s="5">
        <v>63.74087165199807</v>
      </c>
      <c r="M347" s="5">
        <v>58.221794053768193</v>
      </c>
      <c r="N347" s="5">
        <v>65.219838465099158</v>
      </c>
      <c r="O347" s="5">
        <v>68.093473089340804</v>
      </c>
      <c r="P347" s="5">
        <v>61.184668823574768</v>
      </c>
      <c r="Q347" s="5">
        <v>67.297963646726771</v>
      </c>
      <c r="R347" s="5">
        <v>66.547767119172875</v>
      </c>
      <c r="S347" s="5">
        <v>60.148444291355233</v>
      </c>
      <c r="T347" s="5">
        <v>66.088082593310219</v>
      </c>
      <c r="U347" s="5">
        <v>67.121778189150461</v>
      </c>
      <c r="V347" s="5">
        <v>60.095052301359317</v>
      </c>
      <c r="W347" s="5">
        <v>62.841718637279619</v>
      </c>
      <c r="X347" s="5">
        <v>62.792475718804639</v>
      </c>
      <c r="Y347" s="5">
        <v>59.636613319335993</v>
      </c>
      <c r="Z347" s="5">
        <v>66.154755588173316</v>
      </c>
      <c r="AA347" s="5">
        <v>64.730173820118225</v>
      </c>
      <c r="AB347" s="5">
        <v>59.787042854916898</v>
      </c>
      <c r="AC347" s="5">
        <f t="shared" si="250"/>
        <v>6.0230244689450814</v>
      </c>
      <c r="AD347" s="5">
        <f t="shared" si="251"/>
        <v>0.1122755682508938</v>
      </c>
      <c r="AE347" s="5">
        <f t="shared" si="245"/>
        <v>5.9107489006941876</v>
      </c>
      <c r="AF347" s="3">
        <f t="shared" si="231"/>
        <v>7.9067201462839733</v>
      </c>
      <c r="AG347" s="3">
        <f t="shared" si="232"/>
        <v>6.7354802205098423</v>
      </c>
      <c r="AH347" s="3">
        <f t="shared" si="233"/>
        <v>4.0351696415243907</v>
      </c>
      <c r="AI347" s="3">
        <f t="shared" si="234"/>
        <v>7.1495193553715382</v>
      </c>
      <c r="AJ347" s="3">
        <f t="shared" si="235"/>
        <v>5.9930302919509018</v>
      </c>
      <c r="AK347" s="3">
        <f t="shared" si="236"/>
        <v>3.2051053179436266</v>
      </c>
      <c r="AL347" s="3">
        <f t="shared" si="237"/>
        <v>6.3677127332564183</v>
      </c>
      <c r="AM347" s="18">
        <f t="shared" si="238"/>
        <v>2.480473409765807</v>
      </c>
      <c r="AN347" s="3">
        <f t="shared" si="239"/>
        <v>5.4262467365181664</v>
      </c>
      <c r="AO347" s="3">
        <f t="shared" si="240"/>
        <v>-2.873634624241646</v>
      </c>
      <c r="AP347" s="3">
        <f t="shared" si="241"/>
        <v>0.75019652755389643</v>
      </c>
      <c r="AQ347" s="3">
        <f t="shared" si="242"/>
        <v>-1.0336955958402427</v>
      </c>
      <c r="AR347" s="3">
        <f t="shared" si="243"/>
        <v>4.9242918474980968E-2</v>
      </c>
      <c r="AS347" s="3">
        <f t="shared" si="244"/>
        <v>1.4245817680550914</v>
      </c>
      <c r="AT347" s="18">
        <f t="shared" si="211"/>
        <v>5.4262467365181664</v>
      </c>
      <c r="AU347" s="18">
        <f t="shared" si="212"/>
        <v>5.5190775982298774</v>
      </c>
      <c r="AV347" s="18">
        <f t="shared" si="213"/>
        <v>6.9088042657660367</v>
      </c>
      <c r="AW347" s="18">
        <f t="shared" si="214"/>
        <v>6.3993228278176417</v>
      </c>
      <c r="AX347" s="18">
        <f t="shared" si="215"/>
        <v>7.0267258877911445</v>
      </c>
      <c r="AY347" s="18">
        <f t="shared" si="216"/>
        <v>3.1558623994686457</v>
      </c>
      <c r="AZ347" s="18">
        <f t="shared" si="217"/>
        <v>4.9431309652013269</v>
      </c>
      <c r="BA347" t="str">
        <f t="shared" si="218"/>
        <v/>
      </c>
      <c r="BB347" t="b">
        <f t="shared" si="219"/>
        <v>0</v>
      </c>
    </row>
    <row r="348" spans="1:54">
      <c r="A348" s="1">
        <v>338</v>
      </c>
      <c r="B348" t="s">
        <v>36</v>
      </c>
      <c r="C348" t="s">
        <v>82</v>
      </c>
      <c r="E348" s="3">
        <f t="shared" si="249"/>
        <v>64.835172147806986</v>
      </c>
      <c r="F348" s="3">
        <f t="shared" si="223"/>
        <v>64.573836525437272</v>
      </c>
      <c r="G348" s="3">
        <f t="shared" si="224"/>
        <v>58.544154438813877</v>
      </c>
      <c r="H348" s="5">
        <v>65.056993366391737</v>
      </c>
      <c r="I348" s="5">
        <v>65.043987629368601</v>
      </c>
      <c r="J348" s="5">
        <v>57.888162973610157</v>
      </c>
      <c r="K348" s="5">
        <v>65.614529882027441</v>
      </c>
      <c r="L348" s="5">
        <v>63.56592018813987</v>
      </c>
      <c r="M348" s="5">
        <v>57.394735647330087</v>
      </c>
      <c r="N348" s="5">
        <v>65.264267352787982</v>
      </c>
      <c r="O348" s="5">
        <v>64.61621980904124</v>
      </c>
      <c r="P348" s="5">
        <v>57.408218599505908</v>
      </c>
      <c r="Q348" s="5">
        <v>65.10767575619893</v>
      </c>
      <c r="R348" s="5">
        <v>64.658778831719474</v>
      </c>
      <c r="S348" s="5">
        <v>57.908395043027888</v>
      </c>
      <c r="T348" s="5">
        <v>65.297611506696867</v>
      </c>
      <c r="U348" s="5">
        <v>65.392625157174237</v>
      </c>
      <c r="V348" s="5">
        <v>59.429874424315969</v>
      </c>
      <c r="W348" s="5">
        <v>64.860542492541953</v>
      </c>
      <c r="X348" s="5">
        <v>64.702886750132876</v>
      </c>
      <c r="Y348" s="5">
        <v>60.38464795659651</v>
      </c>
      <c r="Z348" s="5">
        <v>61.502344009055093</v>
      </c>
      <c r="AA348" s="5">
        <v>63.74147630314895</v>
      </c>
      <c r="AB348" s="5">
        <v>58.478900697339547</v>
      </c>
      <c r="AC348" s="5">
        <f t="shared" si="250"/>
        <v>6.2910177089931096</v>
      </c>
      <c r="AD348" s="5">
        <f t="shared" si="251"/>
        <v>0.26133562236971386</v>
      </c>
      <c r="AE348" s="5">
        <f t="shared" si="245"/>
        <v>6.0296820866233958</v>
      </c>
      <c r="AF348" s="3">
        <f t="shared" si="231"/>
        <v>7.1688303927815795</v>
      </c>
      <c r="AG348" s="3">
        <f t="shared" si="232"/>
        <v>8.2197942346973534</v>
      </c>
      <c r="AH348" s="3">
        <f t="shared" si="233"/>
        <v>7.8560487532820744</v>
      </c>
      <c r="AI348" s="3">
        <f t="shared" si="234"/>
        <v>7.1992807131710421</v>
      </c>
      <c r="AJ348" s="3">
        <f t="shared" si="235"/>
        <v>5.8677370823808985</v>
      </c>
      <c r="AK348" s="3">
        <f t="shared" si="236"/>
        <v>4.475894535945443</v>
      </c>
      <c r="AL348" s="3">
        <f t="shared" si="237"/>
        <v>3.0234433117155461</v>
      </c>
      <c r="AM348" s="18">
        <f t="shared" si="238"/>
        <v>1.3005737023135566E-2</v>
      </c>
      <c r="AN348" s="3">
        <f t="shared" si="239"/>
        <v>7.155824655758444</v>
      </c>
      <c r="AO348" s="3">
        <f t="shared" si="240"/>
        <v>0.64804754374674189</v>
      </c>
      <c r="AP348" s="3">
        <f t="shared" si="241"/>
        <v>0.44889692447945606</v>
      </c>
      <c r="AQ348" s="3">
        <f t="shared" si="242"/>
        <v>-9.5013650477369538E-2</v>
      </c>
      <c r="AR348" s="3">
        <f t="shared" si="243"/>
        <v>0.15765574240907654</v>
      </c>
      <c r="AS348" s="3">
        <f t="shared" si="244"/>
        <v>-2.2391322940938565</v>
      </c>
      <c r="AT348" s="18">
        <f t="shared" si="211"/>
        <v>7.155824655758444</v>
      </c>
      <c r="AU348" s="18">
        <f t="shared" si="212"/>
        <v>6.171184540809783</v>
      </c>
      <c r="AV348" s="18">
        <f t="shared" si="213"/>
        <v>7.2080012095353325</v>
      </c>
      <c r="AW348" s="18">
        <f t="shared" si="214"/>
        <v>6.7503837886915861</v>
      </c>
      <c r="AX348" s="18">
        <f t="shared" si="215"/>
        <v>5.9627507328582681</v>
      </c>
      <c r="AY348" s="18">
        <f t="shared" si="216"/>
        <v>4.3182387935363664</v>
      </c>
      <c r="AZ348" s="18">
        <f t="shared" si="217"/>
        <v>5.2625756058094026</v>
      </c>
      <c r="BA348" t="str">
        <f t="shared" si="218"/>
        <v/>
      </c>
      <c r="BB348" t="b">
        <f t="shared" si="219"/>
        <v>0</v>
      </c>
    </row>
    <row r="349" spans="1:54">
      <c r="A349" s="1">
        <v>89</v>
      </c>
      <c r="B349" t="s">
        <v>37</v>
      </c>
      <c r="C349" t="s">
        <v>82</v>
      </c>
      <c r="E349" s="3">
        <f t="shared" si="249"/>
        <v>63.99312843535278</v>
      </c>
      <c r="F349" s="3">
        <f t="shared" si="223"/>
        <v>71.588279889071003</v>
      </c>
      <c r="G349" s="3">
        <f t="shared" si="224"/>
        <v>69.098119228341389</v>
      </c>
      <c r="H349" s="5">
        <v>65.109919992913717</v>
      </c>
      <c r="I349" s="5">
        <v>73.166937456174026</v>
      </c>
      <c r="J349" s="5">
        <v>70.728070442847084</v>
      </c>
      <c r="K349" s="5">
        <v>64.156906669539737</v>
      </c>
      <c r="L349" s="5">
        <v>72.016315676708814</v>
      </c>
      <c r="M349" s="5">
        <v>68.557828771482363</v>
      </c>
      <c r="N349" s="5">
        <v>63.474745724577907</v>
      </c>
      <c r="O349" s="5">
        <v>66.874160436282054</v>
      </c>
      <c r="P349" s="5">
        <v>64.311086061573093</v>
      </c>
      <c r="Q349" s="5">
        <v>65.688005425687408</v>
      </c>
      <c r="R349" s="5">
        <v>70.899072251090786</v>
      </c>
      <c r="S349" s="5">
        <v>69.788623627703672</v>
      </c>
      <c r="T349" s="5">
        <v>63.431219717813093</v>
      </c>
      <c r="U349" s="5">
        <v>70.728511757182005</v>
      </c>
      <c r="V349" s="5">
        <v>67.543531416322551</v>
      </c>
      <c r="W349" s="5">
        <v>62.243389931717623</v>
      </c>
      <c r="X349" s="5">
        <v>73.373987114464541</v>
      </c>
      <c r="Y349" s="5">
        <v>70.272294912055997</v>
      </c>
      <c r="Z349" s="5">
        <v>62.78097076329221</v>
      </c>
      <c r="AA349" s="5">
        <v>71.31069262126509</v>
      </c>
      <c r="AB349" s="5">
        <v>69.695794802792335</v>
      </c>
      <c r="AC349" s="5">
        <f t="shared" si="250"/>
        <v>-5.1049907929886089</v>
      </c>
      <c r="AD349" s="5">
        <f t="shared" si="251"/>
        <v>-7.5951514537182234</v>
      </c>
      <c r="AE349" s="5">
        <f t="shared" si="245"/>
        <v>2.4901606607296145</v>
      </c>
      <c r="AF349" s="3">
        <f t="shared" si="231"/>
        <v>-5.618150449933367</v>
      </c>
      <c r="AG349" s="3">
        <f t="shared" si="232"/>
        <v>-4.4009221019426263</v>
      </c>
      <c r="AH349" s="3">
        <f t="shared" si="233"/>
        <v>-0.8363403369951854</v>
      </c>
      <c r="AI349" s="3">
        <f t="shared" si="234"/>
        <v>-4.100618202016264</v>
      </c>
      <c r="AJ349" s="3">
        <f t="shared" si="235"/>
        <v>-4.1123116985094583</v>
      </c>
      <c r="AK349" s="3">
        <f t="shared" si="236"/>
        <v>-8.0289049803383747</v>
      </c>
      <c r="AL349" s="3">
        <f t="shared" si="237"/>
        <v>-6.9148240395001253</v>
      </c>
      <c r="AM349" s="18">
        <f t="shared" si="238"/>
        <v>-8.0570174632603084</v>
      </c>
      <c r="AN349" s="3">
        <f t="shared" si="239"/>
        <v>2.4388670133269414</v>
      </c>
      <c r="AO349" s="3">
        <f t="shared" si="240"/>
        <v>-3.3994147117041464</v>
      </c>
      <c r="AP349" s="3">
        <f t="shared" si="241"/>
        <v>-5.2110668254033783</v>
      </c>
      <c r="AQ349" s="3">
        <f t="shared" si="242"/>
        <v>-7.2972920393689122</v>
      </c>
      <c r="AR349" s="3">
        <f t="shared" si="243"/>
        <v>-11.130597182746918</v>
      </c>
      <c r="AS349" s="3">
        <f t="shared" si="244"/>
        <v>-8.5297218579728806</v>
      </c>
      <c r="AT349" s="18">
        <f t="shared" si="211"/>
        <v>2.4388670133269414</v>
      </c>
      <c r="AU349" s="18">
        <f t="shared" si="212"/>
        <v>3.4584869052264509</v>
      </c>
      <c r="AV349" s="18">
        <f t="shared" si="213"/>
        <v>2.563074374708961</v>
      </c>
      <c r="AW349" s="18">
        <f t="shared" si="214"/>
        <v>1.1104486233871143</v>
      </c>
      <c r="AX349" s="18">
        <f t="shared" si="215"/>
        <v>3.1849803408594539</v>
      </c>
      <c r="AY349" s="18">
        <f t="shared" si="216"/>
        <v>3.1016922024085432</v>
      </c>
      <c r="AZ349" s="18">
        <f t="shared" si="217"/>
        <v>1.6148978184727554</v>
      </c>
      <c r="BA349" t="str">
        <f t="shared" si="218"/>
        <v>BI-RUI-BR8LD</v>
      </c>
      <c r="BB349" t="str">
        <f t="shared" si="219"/>
        <v>BI-RUI-BR8LD</v>
      </c>
    </row>
    <row r="350" spans="1:54">
      <c r="A350" s="1">
        <v>713</v>
      </c>
      <c r="B350" t="s">
        <v>38</v>
      </c>
      <c r="C350" t="s">
        <v>82</v>
      </c>
      <c r="E350" s="3">
        <f t="shared" si="249"/>
        <v>64.130089329918945</v>
      </c>
      <c r="F350" s="3">
        <f t="shared" si="223"/>
        <v>65.016438065789842</v>
      </c>
      <c r="G350" s="3">
        <f t="shared" si="224"/>
        <v>58.830113639909101</v>
      </c>
      <c r="H350" s="5">
        <v>63.095426121353697</v>
      </c>
      <c r="I350" s="5">
        <v>59.967203645961213</v>
      </c>
      <c r="J350" s="5">
        <v>58.294264472014099</v>
      </c>
      <c r="K350" s="5">
        <v>61.244300165657847</v>
      </c>
      <c r="L350" s="5">
        <v>62.779145874106277</v>
      </c>
      <c r="M350" s="5">
        <v>56.310669245444899</v>
      </c>
      <c r="N350" s="5">
        <v>65.583696675483239</v>
      </c>
      <c r="O350" s="5">
        <v>63.894161098853097</v>
      </c>
      <c r="P350" s="5">
        <v>57.373758532941388</v>
      </c>
      <c r="Q350" s="5">
        <v>66.470706137801386</v>
      </c>
      <c r="R350" s="5">
        <v>66.5377137339634</v>
      </c>
      <c r="S350" s="5">
        <v>57.944735986274871</v>
      </c>
      <c r="T350" s="5">
        <v>65.924364577451058</v>
      </c>
      <c r="U350" s="5">
        <v>66.750647550380037</v>
      </c>
      <c r="V350" s="5">
        <v>60.146995931722813</v>
      </c>
      <c r="W350" s="5">
        <v>62.89703656135206</v>
      </c>
      <c r="X350" s="5">
        <v>67.663286943196837</v>
      </c>
      <c r="Y350" s="5">
        <v>60.349172655480132</v>
      </c>
      <c r="Z350" s="5">
        <v>59.199481643867273</v>
      </c>
      <c r="AA350" s="5">
        <v>62.55944022050496</v>
      </c>
      <c r="AB350" s="5">
        <v>59.808277167204523</v>
      </c>
      <c r="AC350" s="5">
        <f t="shared" si="250"/>
        <v>5.2999756900098447</v>
      </c>
      <c r="AD350" s="5">
        <f t="shared" si="251"/>
        <v>-0.88634873587089658</v>
      </c>
      <c r="AE350" s="5">
        <f t="shared" si="245"/>
        <v>6.1863244258807413</v>
      </c>
      <c r="AF350" s="3">
        <f t="shared" si="231"/>
        <v>4.8011616493395977</v>
      </c>
      <c r="AG350" s="3">
        <f t="shared" si="232"/>
        <v>4.9336309202129485</v>
      </c>
      <c r="AH350" s="3">
        <f t="shared" si="233"/>
        <v>8.2099381425418514</v>
      </c>
      <c r="AI350" s="3">
        <f t="shared" si="234"/>
        <v>8.5259701515265149</v>
      </c>
      <c r="AJ350" s="3">
        <f t="shared" si="235"/>
        <v>5.7773686457282452</v>
      </c>
      <c r="AK350" s="3">
        <f t="shared" si="236"/>
        <v>2.5478639058719281</v>
      </c>
      <c r="AL350" s="3">
        <f t="shared" si="237"/>
        <v>-0.60879552333724973</v>
      </c>
      <c r="AM350" s="18">
        <f t="shared" si="238"/>
        <v>3.1282224753924837</v>
      </c>
      <c r="AN350" s="3">
        <f t="shared" si="239"/>
        <v>1.672939173947114</v>
      </c>
      <c r="AO350" s="3">
        <f t="shared" si="240"/>
        <v>1.6895355766301421</v>
      </c>
      <c r="AP350" s="3">
        <f t="shared" si="241"/>
        <v>-6.7007596162014238E-2</v>
      </c>
      <c r="AQ350" s="3">
        <f t="shared" si="242"/>
        <v>-0.82628297292897912</v>
      </c>
      <c r="AR350" s="3">
        <f t="shared" si="243"/>
        <v>-4.7662503818447775</v>
      </c>
      <c r="AS350" s="3">
        <f t="shared" si="244"/>
        <v>-3.3599585766376876</v>
      </c>
      <c r="AT350" s="18">
        <f t="shared" si="211"/>
        <v>1.672939173947114</v>
      </c>
      <c r="AU350" s="18">
        <f t="shared" si="212"/>
        <v>6.468476628661378</v>
      </c>
      <c r="AV350" s="18">
        <f t="shared" si="213"/>
        <v>6.5204025659117093</v>
      </c>
      <c r="AW350" s="18">
        <f t="shared" si="214"/>
        <v>8.5929777476885292</v>
      </c>
      <c r="AX350" s="18">
        <f t="shared" si="215"/>
        <v>6.6036516186572243</v>
      </c>
      <c r="AY350" s="18">
        <f t="shared" si="216"/>
        <v>7.3141142877167056</v>
      </c>
      <c r="AZ350" s="18">
        <f t="shared" si="217"/>
        <v>2.7511630533004379</v>
      </c>
      <c r="BA350" t="str">
        <f t="shared" si="218"/>
        <v>BI-RUI-BR8LD</v>
      </c>
      <c r="BB350" t="b">
        <f t="shared" si="219"/>
        <v>0</v>
      </c>
    </row>
    <row r="351" spans="1:54">
      <c r="A351" s="1">
        <v>651</v>
      </c>
      <c r="B351" t="s">
        <v>39</v>
      </c>
      <c r="C351" t="s">
        <v>82</v>
      </c>
      <c r="E351" s="3">
        <f t="shared" si="249"/>
        <v>65.029969229215084</v>
      </c>
      <c r="F351" s="3">
        <f t="shared" si="223"/>
        <v>64.658860412957935</v>
      </c>
      <c r="G351" s="3">
        <f t="shared" si="224"/>
        <v>58.364797319684357</v>
      </c>
      <c r="H351" s="5">
        <v>64.681365862728214</v>
      </c>
      <c r="I351" s="5">
        <v>65.558872153685328</v>
      </c>
      <c r="J351" s="5">
        <v>58.369411292479462</v>
      </c>
      <c r="K351" s="5">
        <v>67.374501875665345</v>
      </c>
      <c r="L351" s="5">
        <v>63.846736341297913</v>
      </c>
      <c r="M351" s="5">
        <v>57.412782690981949</v>
      </c>
      <c r="N351" s="5">
        <v>64.360868492867212</v>
      </c>
      <c r="O351" s="5">
        <v>64.456590719855143</v>
      </c>
      <c r="P351" s="5">
        <v>57.909316184397753</v>
      </c>
      <c r="Q351" s="5">
        <v>66.193752442015764</v>
      </c>
      <c r="R351" s="5">
        <v>64.711405818819003</v>
      </c>
      <c r="S351" s="5">
        <v>57.363712954129149</v>
      </c>
      <c r="T351" s="5">
        <v>65.566602591574451</v>
      </c>
      <c r="U351" s="5">
        <v>64.839692547456963</v>
      </c>
      <c r="V351" s="5">
        <v>58.669031117980857</v>
      </c>
      <c r="W351" s="5">
        <v>62.625320356378303</v>
      </c>
      <c r="X351" s="5">
        <v>64.090688588362099</v>
      </c>
      <c r="Y351" s="5">
        <v>59.145889207223199</v>
      </c>
      <c r="Z351" s="5">
        <v>61.936475119785548</v>
      </c>
      <c r="AA351" s="5">
        <v>64.886151917971716</v>
      </c>
      <c r="AB351" s="5">
        <v>59.269542714230418</v>
      </c>
      <c r="AC351" s="5">
        <f t="shared" si="250"/>
        <v>6.6651719095307271</v>
      </c>
      <c r="AD351" s="5">
        <f t="shared" si="251"/>
        <v>0.37110881625714853</v>
      </c>
      <c r="AE351" s="5">
        <f t="shared" si="245"/>
        <v>6.2940630932735786</v>
      </c>
      <c r="AF351" s="3">
        <f t="shared" si="231"/>
        <v>6.3119545702487514</v>
      </c>
      <c r="AG351" s="3">
        <f t="shared" si="232"/>
        <v>9.9617191846833961</v>
      </c>
      <c r="AH351" s="3">
        <f t="shared" si="233"/>
        <v>6.4515523084694593</v>
      </c>
      <c r="AI351" s="3">
        <f t="shared" si="234"/>
        <v>8.8300394878866157</v>
      </c>
      <c r="AJ351" s="3">
        <f t="shared" si="235"/>
        <v>6.8975714735935938</v>
      </c>
      <c r="AK351" s="3">
        <f t="shared" si="236"/>
        <v>3.4794311491551042</v>
      </c>
      <c r="AL351" s="3">
        <f t="shared" si="237"/>
        <v>2.66693240555513</v>
      </c>
      <c r="AM351" s="18">
        <f t="shared" si="238"/>
        <v>-0.87750629095711474</v>
      </c>
      <c r="AN351" s="3">
        <f t="shared" si="239"/>
        <v>7.1894608612058661</v>
      </c>
      <c r="AO351" s="3">
        <f t="shared" si="240"/>
        <v>-9.5722226987930981E-2</v>
      </c>
      <c r="AP351" s="3">
        <f t="shared" si="241"/>
        <v>1.4823466231967615</v>
      </c>
      <c r="AQ351" s="3">
        <f t="shared" si="242"/>
        <v>0.7269100441174885</v>
      </c>
      <c r="AR351" s="3">
        <f t="shared" si="243"/>
        <v>-1.4653682319837955</v>
      </c>
      <c r="AS351" s="3">
        <f t="shared" si="244"/>
        <v>-2.949676798186168</v>
      </c>
      <c r="AT351" s="18">
        <f t="shared" ref="AT351:AT420" si="252">I351-J351</f>
        <v>7.1894608612058661</v>
      </c>
      <c r="AU351" s="18">
        <f t="shared" ref="AU351:AU420" si="253">L351-M351</f>
        <v>6.4339536503159636</v>
      </c>
      <c r="AV351" s="18">
        <f t="shared" ref="AV351:AV420" si="254">O351-P351</f>
        <v>6.5472745354573902</v>
      </c>
      <c r="AW351" s="18">
        <f t="shared" ref="AW351:AW420" si="255">R351-S351</f>
        <v>7.3476928646898543</v>
      </c>
      <c r="AX351" s="18">
        <f t="shared" ref="AX351:AX420" si="256">U351-V351</f>
        <v>6.1706614294761053</v>
      </c>
      <c r="AY351" s="18">
        <f t="shared" ref="AY351:AY420" si="257">X351-Y351</f>
        <v>4.9447993811388997</v>
      </c>
      <c r="AZ351" s="18">
        <f t="shared" ref="AZ351:AZ420" si="258">AA351-AB351</f>
        <v>5.616609203741298</v>
      </c>
      <c r="BA351" t="str">
        <f t="shared" ref="BA351:BA420" si="259">IF(AB351&gt;55,IF(AL351&lt;2,C351,IF(Y351&gt;55,IF(AK351&lt;2,C351,IF(V351&gt;55,IF(AJ351&lt;2,C351,""))))))</f>
        <v/>
      </c>
      <c r="BB351" t="b">
        <f t="shared" ref="BB351:BB420" si="260">IF(AA351&gt;65,IF(AS351&lt;2,C351,IF(X351&gt;65,IF(AR351&lt;2,C351,IF(U351&gt;65,IF(AQ351&lt;2,C351,""))))))</f>
        <v>0</v>
      </c>
    </row>
    <row r="352" spans="1:54">
      <c r="A352" s="1">
        <v>590</v>
      </c>
      <c r="B352" t="s">
        <v>40</v>
      </c>
      <c r="C352" t="s">
        <v>82</v>
      </c>
      <c r="E352" s="3">
        <f t="shared" si="249"/>
        <v>65.403232402889813</v>
      </c>
      <c r="F352" s="3">
        <f t="shared" si="223"/>
        <v>64.579722927983894</v>
      </c>
      <c r="G352" s="3">
        <f t="shared" si="224"/>
        <v>59.000503573117825</v>
      </c>
      <c r="H352" s="5">
        <v>65.805601306677929</v>
      </c>
      <c r="I352" s="5">
        <v>63.866736823617003</v>
      </c>
      <c r="J352" s="5">
        <v>56.952696654773327</v>
      </c>
      <c r="K352" s="5">
        <v>65.753278492770079</v>
      </c>
      <c r="L352" s="5">
        <v>64.264367086695486</v>
      </c>
      <c r="M352" s="5">
        <v>58.058057967638248</v>
      </c>
      <c r="N352" s="5">
        <v>65.780773953545577</v>
      </c>
      <c r="O352" s="5">
        <v>65.093848335401759</v>
      </c>
      <c r="P352" s="5">
        <v>58.730988350462788</v>
      </c>
      <c r="Q352" s="5">
        <v>66.253764585090906</v>
      </c>
      <c r="R352" s="5">
        <v>65.279922775751771</v>
      </c>
      <c r="S352" s="5">
        <v>57.591112365003418</v>
      </c>
      <c r="T352" s="5">
        <v>66.931004005835518</v>
      </c>
      <c r="U352" s="5">
        <v>65.608833057596073</v>
      </c>
      <c r="V352" s="5">
        <v>59.134607006651883</v>
      </c>
      <c r="W352" s="5">
        <v>63.520049829668963</v>
      </c>
      <c r="X352" s="5">
        <v>63.494175200210378</v>
      </c>
      <c r="Y352" s="5">
        <v>60.296238184368619</v>
      </c>
      <c r="Z352" s="5">
        <v>61.858132834800379</v>
      </c>
      <c r="AA352" s="5">
        <v>63.997771856698748</v>
      </c>
      <c r="AB352" s="5">
        <v>60.845506932749572</v>
      </c>
      <c r="AC352" s="5">
        <f t="shared" si="250"/>
        <v>6.4027288297719878</v>
      </c>
      <c r="AD352" s="5">
        <f t="shared" si="251"/>
        <v>0.82350947490591864</v>
      </c>
      <c r="AE352" s="5">
        <f t="shared" si="245"/>
        <v>5.5792193548660691</v>
      </c>
      <c r="AF352" s="3">
        <f t="shared" si="231"/>
        <v>8.852904651904602</v>
      </c>
      <c r="AG352" s="3">
        <f t="shared" si="232"/>
        <v>7.6952205251318304</v>
      </c>
      <c r="AH352" s="3">
        <f t="shared" si="233"/>
        <v>7.049785603082789</v>
      </c>
      <c r="AI352" s="3">
        <f t="shared" si="234"/>
        <v>8.6626522200874874</v>
      </c>
      <c r="AJ352" s="3">
        <f t="shared" si="235"/>
        <v>7.796396999183635</v>
      </c>
      <c r="AK352" s="3">
        <f t="shared" si="236"/>
        <v>3.2238116453003443</v>
      </c>
      <c r="AL352" s="3">
        <f t="shared" si="237"/>
        <v>1.0126259020508073</v>
      </c>
      <c r="AM352" s="18">
        <f t="shared" si="238"/>
        <v>1.9388644830609252</v>
      </c>
      <c r="AN352" s="3">
        <f t="shared" si="239"/>
        <v>6.9140401688436768</v>
      </c>
      <c r="AO352" s="3">
        <f t="shared" si="240"/>
        <v>0.68692561814381747</v>
      </c>
      <c r="AP352" s="3">
        <f t="shared" si="241"/>
        <v>0.97384180933913456</v>
      </c>
      <c r="AQ352" s="3">
        <f t="shared" si="242"/>
        <v>1.3221709482394459</v>
      </c>
      <c r="AR352" s="3">
        <f t="shared" si="243"/>
        <v>2.5874629458584764E-2</v>
      </c>
      <c r="AS352" s="3">
        <f t="shared" si="244"/>
        <v>-2.1396390218983683</v>
      </c>
      <c r="AT352" s="18">
        <f t="shared" si="252"/>
        <v>6.9140401688436768</v>
      </c>
      <c r="AU352" s="18">
        <f t="shared" si="253"/>
        <v>6.2063091190572379</v>
      </c>
      <c r="AV352" s="18">
        <f t="shared" si="254"/>
        <v>6.3628599849389715</v>
      </c>
      <c r="AW352" s="18">
        <f t="shared" si="255"/>
        <v>7.6888104107483528</v>
      </c>
      <c r="AX352" s="18">
        <f t="shared" si="256"/>
        <v>6.4742260509441891</v>
      </c>
      <c r="AY352" s="18">
        <f t="shared" si="257"/>
        <v>3.1979370158417595</v>
      </c>
      <c r="AZ352" s="18">
        <f t="shared" si="258"/>
        <v>3.1522649239491756</v>
      </c>
      <c r="BA352" t="str">
        <f t="shared" si="259"/>
        <v>BI-RUI-BR8LD</v>
      </c>
      <c r="BB352" t="b">
        <f t="shared" si="260"/>
        <v>0</v>
      </c>
    </row>
    <row r="353" spans="1:54" s="12" customFormat="1" ht="15.75" thickBot="1">
      <c r="A353" s="1">
        <v>152</v>
      </c>
      <c r="B353" s="12" t="s">
        <v>41</v>
      </c>
      <c r="C353" s="12" t="s">
        <v>82</v>
      </c>
      <c r="D353"/>
      <c r="E353" s="3">
        <f t="shared" si="249"/>
        <v>64.621539964840991</v>
      </c>
      <c r="F353" s="3">
        <f t="shared" si="223"/>
        <v>64.88682888721516</v>
      </c>
      <c r="G353" s="3">
        <f t="shared" si="224"/>
        <v>59.261469680229332</v>
      </c>
      <c r="H353" s="5">
        <v>64.505677018766107</v>
      </c>
      <c r="I353" s="5">
        <v>62.91826058680401</v>
      </c>
      <c r="J353" s="5">
        <v>56.192498741683877</v>
      </c>
      <c r="K353" s="5">
        <v>65.539700105939417</v>
      </c>
      <c r="L353" s="5">
        <v>64.544271112177597</v>
      </c>
      <c r="M353" s="5">
        <v>57.63560656562521</v>
      </c>
      <c r="N353" s="5">
        <v>66.048691404206082</v>
      </c>
      <c r="O353" s="5">
        <v>63.903754841004961</v>
      </c>
      <c r="P353" s="5">
        <v>57.073056104021759</v>
      </c>
      <c r="Q353" s="5">
        <v>65.041627647497592</v>
      </c>
      <c r="R353" s="5">
        <v>64.470543215548787</v>
      </c>
      <c r="S353" s="5">
        <v>57.42509708217311</v>
      </c>
      <c r="T353" s="5">
        <v>65.486297064396069</v>
      </c>
      <c r="U353" s="5">
        <v>64.610708093456822</v>
      </c>
      <c r="V353" s="5">
        <v>59.172240614462851</v>
      </c>
      <c r="W353" s="5">
        <v>62.934219623317169</v>
      </c>
      <c r="X353" s="5">
        <v>68.015185970702078</v>
      </c>
      <c r="Y353" s="5">
        <v>62.877018212446501</v>
      </c>
      <c r="Z353" s="5">
        <v>60.662867423930429</v>
      </c>
      <c r="AA353" s="5">
        <v>63.583637473247023</v>
      </c>
      <c r="AB353" s="5">
        <v>60.336573414409578</v>
      </c>
      <c r="AC353" s="5">
        <f>E353-G353</f>
        <v>5.360070284611659</v>
      </c>
      <c r="AD353" s="5">
        <f>E353-F353</f>
        <v>-0.26528892237416812</v>
      </c>
      <c r="AE353" s="5">
        <f t="shared" si="245"/>
        <v>5.6253592069858271</v>
      </c>
      <c r="AF353" s="3">
        <f t="shared" si="231"/>
        <v>8.3131782770822298</v>
      </c>
      <c r="AG353" s="3">
        <f t="shared" si="232"/>
        <v>7.9040935403142072</v>
      </c>
      <c r="AH353" s="3">
        <f t="shared" si="233"/>
        <v>8.9756353001843223</v>
      </c>
      <c r="AI353" s="3">
        <f t="shared" si="234"/>
        <v>7.6165305653244815</v>
      </c>
      <c r="AJ353" s="3">
        <f t="shared" si="235"/>
        <v>6.3140564499332186</v>
      </c>
      <c r="AK353" s="3">
        <f t="shared" si="236"/>
        <v>5.7201410870668212E-2</v>
      </c>
      <c r="AL353" s="3">
        <f t="shared" si="237"/>
        <v>0.32629400952085064</v>
      </c>
      <c r="AM353" s="18">
        <f t="shared" si="238"/>
        <v>1.5874164319620974</v>
      </c>
      <c r="AN353" s="3">
        <f t="shared" si="239"/>
        <v>6.7257618451201324</v>
      </c>
      <c r="AO353" s="3">
        <f t="shared" si="240"/>
        <v>2.1449365632011208</v>
      </c>
      <c r="AP353" s="3">
        <f t="shared" si="241"/>
        <v>0.57108443194880465</v>
      </c>
      <c r="AQ353" s="3">
        <f t="shared" si="242"/>
        <v>0.8755889709392477</v>
      </c>
      <c r="AR353" s="3">
        <f t="shared" si="243"/>
        <v>-5.0809663473849085</v>
      </c>
      <c r="AS353" s="3">
        <f t="shared" si="244"/>
        <v>-2.9207700493165945</v>
      </c>
      <c r="AT353" s="18">
        <f t="shared" si="252"/>
        <v>6.7257618451201324</v>
      </c>
      <c r="AU353" s="18">
        <f t="shared" si="253"/>
        <v>6.9086645465523873</v>
      </c>
      <c r="AV353" s="18">
        <f t="shared" si="254"/>
        <v>6.8306987369832015</v>
      </c>
      <c r="AW353" s="18">
        <f t="shared" si="255"/>
        <v>7.0454461333756768</v>
      </c>
      <c r="AX353" s="18">
        <f t="shared" si="256"/>
        <v>5.4384674789939709</v>
      </c>
      <c r="AY353" s="18">
        <f t="shared" si="257"/>
        <v>5.1381677582555767</v>
      </c>
      <c r="AZ353" s="18">
        <f t="shared" si="258"/>
        <v>3.2470640588374451</v>
      </c>
      <c r="BA353" t="str">
        <f t="shared" si="259"/>
        <v>BI-RUI-BR8LD</v>
      </c>
      <c r="BB353" t="b">
        <f t="shared" si="260"/>
        <v>0</v>
      </c>
    </row>
    <row r="354" spans="1:54" ht="15.75" thickBot="1">
      <c r="A354" s="21"/>
      <c r="B354" s="22" t="s">
        <v>137</v>
      </c>
      <c r="C354" s="23" t="str">
        <f>C342</f>
        <v>BI-RUI-BR8LD</v>
      </c>
      <c r="D354" s="23" t="str">
        <f>D342</f>
        <v>Zurbaran</v>
      </c>
      <c r="E354" s="34" cm="1">
        <f t="array" ref="E354">10*LOG(AVERAGE(10^(E342:E353/10)))</f>
        <v>64.48818178808412</v>
      </c>
      <c r="F354" s="35" cm="1">
        <f t="array" ref="F354">10*LOG(AVERAGE(10^(F342:F353/10)))</f>
        <v>65.639738678147779</v>
      </c>
      <c r="G354" s="36" cm="1">
        <f t="array" ref="G354">10*LOG(AVERAGE(10^(G342:G353/10)))</f>
        <v>61.608731433509163</v>
      </c>
      <c r="H354" s="34" cm="1">
        <f t="array" ref="H354">10*LOG(AVERAGE(10^(H342:H353/10)))</f>
        <v>64.920974611157177</v>
      </c>
      <c r="I354" s="35" cm="1">
        <f t="array" ref="I354">10*LOG(AVERAGE(10^(I342:I353/10)))</f>
        <v>65.925620711119436</v>
      </c>
      <c r="J354" s="36" cm="1">
        <f t="array" ref="J354">10*LOG(AVERAGE(10^(J342:J353/10)))</f>
        <v>61.760754220871696</v>
      </c>
      <c r="K354" s="34" cm="1">
        <f t="array" ref="K354">10*LOG(AVERAGE(10^(K342:K353/10)))</f>
        <v>64.9325467556435</v>
      </c>
      <c r="L354" s="35" cm="1">
        <f t="array" ref="L354">10*LOG(AVERAGE(10^(L342:L353/10)))</f>
        <v>65.319195285102609</v>
      </c>
      <c r="M354" s="36" cm="1">
        <f t="array" ref="M354">10*LOG(AVERAGE(10^(M342:M353/10)))</f>
        <v>60.426457907185174</v>
      </c>
      <c r="N354" s="34" cm="1">
        <f t="array" ref="N354">10*LOG(AVERAGE(10^(N342:N353/10)))</f>
        <v>64.916687073451456</v>
      </c>
      <c r="O354" s="35" cm="1">
        <f t="array" ref="O354">10*LOG(AVERAGE(10^(O342:O353/10)))</f>
        <v>64.805318483552512</v>
      </c>
      <c r="P354" s="36" cm="1">
        <f t="array" ref="P354">10*LOG(AVERAGE(10^(P342:P353/10)))</f>
        <v>59.37099747924249</v>
      </c>
      <c r="Q354" s="34" cm="1">
        <f t="array" ref="Q354">10*LOG(AVERAGE(10^(Q342:Q353/10)))</f>
        <v>65.520761806073452</v>
      </c>
      <c r="R354" s="35" cm="1">
        <f t="array" ref="R354">10*LOG(AVERAGE(10^(R342:R353/10)))</f>
        <v>65.805399773433138</v>
      </c>
      <c r="S354" s="36" cm="1">
        <f t="array" ref="S354">10*LOG(AVERAGE(10^(S342:S353/10)))</f>
        <v>61.414454641295222</v>
      </c>
      <c r="T354" s="34" cm="1">
        <f t="array" ref="T354">10*LOG(AVERAGE(10^(T342:T353/10)))</f>
        <v>65.259355774003907</v>
      </c>
      <c r="U354" s="35" cm="1">
        <f t="array" ref="U354">10*LOG(AVERAGE(10^(U342:U353/10)))</f>
        <v>65.800590867803081</v>
      </c>
      <c r="V354" s="36" cm="1">
        <f t="array" ref="V354">10*LOG(AVERAGE(10^(V342:V353/10)))</f>
        <v>60.719641606386034</v>
      </c>
      <c r="W354" s="34" cm="1">
        <f t="array" ref="W354">10*LOG(AVERAGE(10^(W342:W353/10)))</f>
        <v>62.710116455354139</v>
      </c>
      <c r="X354" s="35" cm="1">
        <f t="array" ref="X354">10*LOG(AVERAGE(10^(X342:X353/10)))</f>
        <v>66.626122782395711</v>
      </c>
      <c r="Y354" s="36" cm="1">
        <f t="array" ref="Y354">10*LOG(AVERAGE(10^(Y342:Y353/10)))</f>
        <v>62.67166205646383</v>
      </c>
      <c r="Z354" s="34" cm="1">
        <f t="array" ref="Z354">10*LOG(AVERAGE(10^(Z342:Z353/10)))</f>
        <v>61.946897395187392</v>
      </c>
      <c r="AA354" s="35" cm="1">
        <f t="array" ref="AA354">10*LOG(AVERAGE(10^(AA342:AA353/10)))</f>
        <v>64.915044242288943</v>
      </c>
      <c r="AB354" s="36" cm="1">
        <f t="array" ref="AB354">10*LOG(AVERAGE(10^(AB342:AB353/10)))</f>
        <v>63.531397558038741</v>
      </c>
      <c r="AC354" s="29">
        <f>E354-G354</f>
        <v>2.8794503545749564</v>
      </c>
      <c r="AD354" s="24">
        <f>E354-F354</f>
        <v>-1.1515568900636595</v>
      </c>
      <c r="AE354" s="24">
        <f t="shared" si="245"/>
        <v>4.0310072446386158</v>
      </c>
      <c r="AF354" s="30">
        <f t="shared" si="231"/>
        <v>3.1602203902854811</v>
      </c>
      <c r="AG354" s="25">
        <f t="shared" si="232"/>
        <v>4.5060888484583259</v>
      </c>
      <c r="AH354" s="25">
        <f t="shared" si="233"/>
        <v>5.5456895942089659</v>
      </c>
      <c r="AI354" s="25">
        <f t="shared" si="234"/>
        <v>4.1063071647782294</v>
      </c>
      <c r="AJ354" s="25">
        <f t="shared" si="235"/>
        <v>4.5397141676178734</v>
      </c>
      <c r="AK354" s="25">
        <f t="shared" si="236"/>
        <v>3.8454398890308994E-2</v>
      </c>
      <c r="AL354" s="31">
        <f t="shared" si="237"/>
        <v>-1.5845001628513486</v>
      </c>
      <c r="AM354" s="32">
        <f t="shared" si="238"/>
        <v>-1.0046460999622582</v>
      </c>
      <c r="AN354" s="27">
        <f t="shared" si="239"/>
        <v>4.1648664902477393</v>
      </c>
      <c r="AO354" s="27">
        <f t="shared" si="240"/>
        <v>0.11136858989894449</v>
      </c>
      <c r="AP354" s="27">
        <f t="shared" si="241"/>
        <v>-0.28463796735968572</v>
      </c>
      <c r="AQ354" s="27">
        <f t="shared" si="242"/>
        <v>-0.54123509379917323</v>
      </c>
      <c r="AR354" s="27">
        <f t="shared" si="243"/>
        <v>-3.9160063270415719</v>
      </c>
      <c r="AS354" s="33">
        <f t="shared" si="244"/>
        <v>-2.9681468471015506</v>
      </c>
      <c r="AT354" s="27">
        <f t="shared" si="252"/>
        <v>4.1648664902477393</v>
      </c>
      <c r="AU354" s="26">
        <f t="shared" si="253"/>
        <v>4.8927373779174346</v>
      </c>
      <c r="AV354" s="26">
        <f t="shared" si="254"/>
        <v>5.4343210043100214</v>
      </c>
      <c r="AW354" s="26">
        <f t="shared" si="255"/>
        <v>4.3909451321379152</v>
      </c>
      <c r="AX354" s="26">
        <f t="shared" si="256"/>
        <v>5.0809492614170466</v>
      </c>
      <c r="AY354" s="26">
        <f t="shared" si="257"/>
        <v>3.9544607259318809</v>
      </c>
      <c r="AZ354" s="28">
        <f t="shared" si="258"/>
        <v>1.383646684250202</v>
      </c>
    </row>
    <row r="355" spans="1:54">
      <c r="A355" s="2">
        <v>214</v>
      </c>
      <c r="B355" t="s">
        <v>27</v>
      </c>
      <c r="C355" t="s">
        <v>84</v>
      </c>
      <c r="D355" t="s">
        <v>85</v>
      </c>
      <c r="E355" s="3">
        <f>10*LOG((1/7)*(10^(H355/10)+10^(K355/10)+10^(N355/10)+10^(Q355/10)+10^(T355/10)+10^(W355/10)+10^(Z355/10)))</f>
        <v>56.324679189243547</v>
      </c>
      <c r="F355" s="3">
        <f t="shared" si="223"/>
        <v>54.452737418745308</v>
      </c>
      <c r="G355" s="3">
        <f t="shared" si="224"/>
        <v>55.153169455209614</v>
      </c>
      <c r="H355" s="5">
        <v>55.703739209520833</v>
      </c>
      <c r="I355" s="5">
        <v>55.254764125372297</v>
      </c>
      <c r="J355" s="5">
        <v>49.301694666077303</v>
      </c>
      <c r="K355" s="5">
        <v>57.232810494455073</v>
      </c>
      <c r="L355" s="5">
        <v>54.117925064221239</v>
      </c>
      <c r="M355" s="5">
        <v>50.837670229435417</v>
      </c>
      <c r="N355" s="5">
        <v>56.080471371651832</v>
      </c>
      <c r="O355" s="5">
        <v>54.714698579286022</v>
      </c>
      <c r="P355" s="5">
        <v>52.63011708182826</v>
      </c>
      <c r="Q355" s="5">
        <v>58.433951859075471</v>
      </c>
      <c r="R355" s="5">
        <v>54.502502247005822</v>
      </c>
      <c r="S355" s="5">
        <v>50.210511376159623</v>
      </c>
      <c r="T355" s="5">
        <v>56.17758379584788</v>
      </c>
      <c r="U355" s="5">
        <v>54.112173039679647</v>
      </c>
      <c r="V355" s="5">
        <v>56.450901144203051</v>
      </c>
      <c r="W355" s="5">
        <v>55.308011349002832</v>
      </c>
      <c r="X355" s="5">
        <v>55.125298772363429</v>
      </c>
      <c r="Y355" s="5">
        <v>55.369291459876429</v>
      </c>
      <c r="Z355" s="5">
        <v>53.899180928344009</v>
      </c>
      <c r="AA355" s="5">
        <v>52.938293761774503</v>
      </c>
      <c r="AB355" s="5">
        <v>60.053856210261578</v>
      </c>
      <c r="AC355" s="5">
        <f>E355-G355</f>
        <v>1.1715097340339327</v>
      </c>
      <c r="AD355" s="5">
        <f>E355-F355</f>
        <v>1.8719417704982391</v>
      </c>
      <c r="AE355" s="5">
        <f t="shared" si="245"/>
        <v>-0.70043203646430641</v>
      </c>
      <c r="AF355" s="3">
        <f t="shared" si="231"/>
        <v>6.4020445434435302</v>
      </c>
      <c r="AG355" s="3">
        <f t="shared" si="232"/>
        <v>6.3951402650196556</v>
      </c>
      <c r="AH355" s="3">
        <f t="shared" si="233"/>
        <v>3.4503542898235722</v>
      </c>
      <c r="AI355" s="3">
        <f t="shared" si="234"/>
        <v>8.2234404829158478</v>
      </c>
      <c r="AJ355" s="3">
        <f t="shared" si="235"/>
        <v>-0.27331734835517096</v>
      </c>
      <c r="AK355" s="3">
        <f t="shared" si="236"/>
        <v>-6.1280110873596527E-2</v>
      </c>
      <c r="AL355" s="3">
        <f t="shared" si="237"/>
        <v>-6.1546752819175694</v>
      </c>
      <c r="AM355" s="18">
        <f t="shared" si="238"/>
        <v>0.44897508414853604</v>
      </c>
      <c r="AN355" s="3">
        <f t="shared" si="239"/>
        <v>5.9530694592949942</v>
      </c>
      <c r="AO355" s="3">
        <f t="shared" si="240"/>
        <v>1.3657727923658101</v>
      </c>
      <c r="AP355" s="3">
        <f t="shared" si="241"/>
        <v>3.9314496120696489</v>
      </c>
      <c r="AQ355" s="3">
        <f t="shared" si="242"/>
        <v>2.0654107561682338</v>
      </c>
      <c r="AR355" s="3">
        <f t="shared" si="243"/>
        <v>0.18271257663940332</v>
      </c>
      <c r="AS355" s="3">
        <f t="shared" si="244"/>
        <v>0.96088716656950623</v>
      </c>
      <c r="AT355" s="18">
        <f t="shared" si="252"/>
        <v>5.9530694592949942</v>
      </c>
      <c r="AU355" s="18">
        <f t="shared" si="253"/>
        <v>3.280254834785822</v>
      </c>
      <c r="AV355" s="18">
        <f t="shared" si="254"/>
        <v>2.0845814974577621</v>
      </c>
      <c r="AW355" s="18">
        <f t="shared" si="255"/>
        <v>4.2919908708461989</v>
      </c>
      <c r="AX355" s="18">
        <f t="shared" si="256"/>
        <v>-2.3387281045234047</v>
      </c>
      <c r="AY355" s="18">
        <f t="shared" si="257"/>
        <v>-0.24399268751299985</v>
      </c>
      <c r="AZ355" s="18">
        <f t="shared" si="258"/>
        <v>-7.1155624484870756</v>
      </c>
      <c r="BA355" t="str">
        <f t="shared" si="259"/>
        <v>BI-RUI-C001LD</v>
      </c>
      <c r="BB355" t="b">
        <f t="shared" si="260"/>
        <v>0</v>
      </c>
    </row>
    <row r="356" spans="1:54">
      <c r="A356" s="1">
        <v>277</v>
      </c>
      <c r="B356" t="s">
        <v>30</v>
      </c>
      <c r="C356" t="s">
        <v>84</v>
      </c>
      <c r="E356" s="3">
        <f t="shared" ref="E356:E366" si="261">10*LOG((1/7)*(10^(H356/10)+10^(K356/10)+10^(N356/10)+10^(Q356/10)+10^(T356/10)+10^(W356/10)+10^(Z356/10)))</f>
        <v>55.743351192293403</v>
      </c>
      <c r="F356" s="3">
        <f t="shared" si="223"/>
        <v>53.979304115947542</v>
      </c>
      <c r="G356" s="3">
        <f t="shared" si="224"/>
        <v>52.276074420874664</v>
      </c>
      <c r="H356" s="5">
        <v>55.654403643401572</v>
      </c>
      <c r="I356" s="5">
        <v>55.048921439783378</v>
      </c>
      <c r="J356" s="5">
        <v>47.195292361650857</v>
      </c>
      <c r="K356" s="5">
        <v>56.092429015897451</v>
      </c>
      <c r="L356" s="5">
        <v>53.47154282129344</v>
      </c>
      <c r="M356" s="5">
        <v>46.279064177552101</v>
      </c>
      <c r="N356" s="5">
        <v>57.610584526673463</v>
      </c>
      <c r="O356" s="5">
        <v>53.848494450001468</v>
      </c>
      <c r="P356" s="5">
        <v>48.135191863171443</v>
      </c>
      <c r="Q356" s="5">
        <v>55.75291351036428</v>
      </c>
      <c r="R356" s="5">
        <v>54.080995776600957</v>
      </c>
      <c r="S356" s="5">
        <v>51.071561356021448</v>
      </c>
      <c r="T356" s="5">
        <v>56.175080199981039</v>
      </c>
      <c r="U356" s="5">
        <v>54.65010950546835</v>
      </c>
      <c r="V356" s="5">
        <v>54.861269545810877</v>
      </c>
      <c r="W356" s="5">
        <v>54.018360507222702</v>
      </c>
      <c r="X356" s="5">
        <v>54.114984046276298</v>
      </c>
      <c r="Y356" s="5">
        <v>54.888280499375199</v>
      </c>
      <c r="Z356" s="5">
        <v>53.670590742642339</v>
      </c>
      <c r="AA356" s="5">
        <v>52.02948788512856</v>
      </c>
      <c r="AB356" s="5">
        <v>54.468560386273573</v>
      </c>
      <c r="AC356" s="5">
        <f t="shared" ref="AC356:AC365" si="262">E356-G356</f>
        <v>3.4672767714187387</v>
      </c>
      <c r="AD356" s="5">
        <f t="shared" ref="AD356:AD365" si="263">E356-F356</f>
        <v>1.7640470763458609</v>
      </c>
      <c r="AE356" s="5">
        <f t="shared" si="245"/>
        <v>1.7032296950728778</v>
      </c>
      <c r="AF356" s="3">
        <f t="shared" si="231"/>
        <v>8.4591112817507152</v>
      </c>
      <c r="AG356" s="3">
        <f t="shared" si="232"/>
        <v>9.8133648383453504</v>
      </c>
      <c r="AH356" s="3">
        <f t="shared" si="233"/>
        <v>9.4753926635020207</v>
      </c>
      <c r="AI356" s="3">
        <f t="shared" si="234"/>
        <v>4.6813521543428323</v>
      </c>
      <c r="AJ356" s="3">
        <f t="shared" si="235"/>
        <v>1.3138106541701617</v>
      </c>
      <c r="AK356" s="3">
        <f t="shared" si="236"/>
        <v>-0.86991999215249649</v>
      </c>
      <c r="AL356" s="3">
        <f t="shared" si="237"/>
        <v>-0.79796964363123379</v>
      </c>
      <c r="AM356" s="18">
        <f t="shared" si="238"/>
        <v>0.6054822036181946</v>
      </c>
      <c r="AN356" s="3">
        <f t="shared" si="239"/>
        <v>7.8536290781325206</v>
      </c>
      <c r="AO356" s="3">
        <f t="shared" si="240"/>
        <v>3.7620900766719956</v>
      </c>
      <c r="AP356" s="3">
        <f t="shared" si="241"/>
        <v>1.6719177337633226</v>
      </c>
      <c r="AQ356" s="3">
        <f t="shared" si="242"/>
        <v>1.5249706945126889</v>
      </c>
      <c r="AR356" s="3">
        <f t="shared" si="243"/>
        <v>-9.6623539053595664E-2</v>
      </c>
      <c r="AS356" s="3">
        <f t="shared" si="244"/>
        <v>1.6411028575137792</v>
      </c>
      <c r="AT356" s="18">
        <f t="shared" si="252"/>
        <v>7.8536290781325206</v>
      </c>
      <c r="AU356" s="18">
        <f t="shared" si="253"/>
        <v>7.1924786437413388</v>
      </c>
      <c r="AV356" s="18">
        <f t="shared" si="254"/>
        <v>5.7133025868300251</v>
      </c>
      <c r="AW356" s="18">
        <f t="shared" si="255"/>
        <v>3.0094344205795096</v>
      </c>
      <c r="AX356" s="18">
        <f t="shared" si="256"/>
        <v>-0.21116004034252711</v>
      </c>
      <c r="AY356" s="18">
        <f t="shared" si="257"/>
        <v>-0.77329645309890083</v>
      </c>
      <c r="AZ356" s="18">
        <f t="shared" si="258"/>
        <v>-2.439072501145013</v>
      </c>
      <c r="BA356" t="b">
        <f t="shared" si="259"/>
        <v>0</v>
      </c>
      <c r="BB356" t="b">
        <f t="shared" si="260"/>
        <v>0</v>
      </c>
    </row>
    <row r="357" spans="1:54">
      <c r="A357" s="1">
        <v>465</v>
      </c>
      <c r="B357" t="s">
        <v>32</v>
      </c>
      <c r="C357" t="s">
        <v>84</v>
      </c>
      <c r="E357" s="3">
        <f t="shared" si="261"/>
        <v>57.761918319810405</v>
      </c>
      <c r="F357" s="3">
        <f t="shared" si="223"/>
        <v>55.078124673454305</v>
      </c>
      <c r="G357" s="3">
        <f t="shared" si="224"/>
        <v>53.405113641490431</v>
      </c>
      <c r="H357" s="5">
        <v>62.117838637891097</v>
      </c>
      <c r="I357" s="5">
        <v>54.501771667761503</v>
      </c>
      <c r="J357" s="5">
        <v>49.875061407738777</v>
      </c>
      <c r="K357" s="5">
        <v>56.774601486877629</v>
      </c>
      <c r="L357" s="5">
        <v>56.080770325951889</v>
      </c>
      <c r="M357" s="5">
        <v>48.912551867607199</v>
      </c>
      <c r="N357" s="5">
        <v>56.463887675721537</v>
      </c>
      <c r="O357" s="5">
        <v>54.304694507223417</v>
      </c>
      <c r="P357" s="5">
        <v>49.272322525892328</v>
      </c>
      <c r="Q357" s="5">
        <v>56.84676148948148</v>
      </c>
      <c r="R357" s="5">
        <v>54.531621468561347</v>
      </c>
      <c r="S357" s="5">
        <v>50.680445571256769</v>
      </c>
      <c r="T357" s="5">
        <v>56.724314295009172</v>
      </c>
      <c r="U357" s="5">
        <v>55.201816175216209</v>
      </c>
      <c r="V357" s="5">
        <v>55.276911917990297</v>
      </c>
      <c r="W357" s="5">
        <v>55.191356117228892</v>
      </c>
      <c r="X357" s="5">
        <v>54.310953786334451</v>
      </c>
      <c r="Y357" s="5">
        <v>56.720275851734883</v>
      </c>
      <c r="Z357" s="5">
        <v>55.429982024797503</v>
      </c>
      <c r="AA357" s="5">
        <v>56.146818099172762</v>
      </c>
      <c r="AB357" s="5">
        <v>55.437171004726423</v>
      </c>
      <c r="AC357" s="5">
        <f t="shared" si="262"/>
        <v>4.3568046783199748</v>
      </c>
      <c r="AD357" s="5">
        <f t="shared" si="263"/>
        <v>2.6837936463561007</v>
      </c>
      <c r="AE357" s="5">
        <f t="shared" si="245"/>
        <v>1.673011031963874</v>
      </c>
      <c r="AF357" s="3">
        <f t="shared" si="231"/>
        <v>12.242777230152321</v>
      </c>
      <c r="AG357" s="3">
        <f t="shared" si="232"/>
        <v>7.8620496192704294</v>
      </c>
      <c r="AH357" s="3">
        <f t="shared" si="233"/>
        <v>7.1915651498292092</v>
      </c>
      <c r="AI357" s="3">
        <f t="shared" si="234"/>
        <v>6.1663159182247114</v>
      </c>
      <c r="AJ357" s="3">
        <f t="shared" si="235"/>
        <v>1.4474023770188751</v>
      </c>
      <c r="AK357" s="3">
        <f t="shared" si="236"/>
        <v>-1.5289197345059904</v>
      </c>
      <c r="AL357" s="3">
        <f t="shared" si="237"/>
        <v>-7.1889799289195366E-3</v>
      </c>
      <c r="AM357" s="18">
        <f t="shared" si="238"/>
        <v>7.6160669701295944</v>
      </c>
      <c r="AN357" s="3">
        <f t="shared" si="239"/>
        <v>4.6267102600227261</v>
      </c>
      <c r="AO357" s="3">
        <f t="shared" si="240"/>
        <v>2.1591931684981205</v>
      </c>
      <c r="AP357" s="3">
        <f t="shared" si="241"/>
        <v>2.3151400209201327</v>
      </c>
      <c r="AQ357" s="3">
        <f t="shared" si="242"/>
        <v>1.5224981197929637</v>
      </c>
      <c r="AR357" s="3">
        <f t="shared" si="243"/>
        <v>0.88040233089444087</v>
      </c>
      <c r="AS357" s="3">
        <f t="shared" si="244"/>
        <v>-0.71683607437525865</v>
      </c>
      <c r="AT357" s="18">
        <f t="shared" si="252"/>
        <v>4.6267102600227261</v>
      </c>
      <c r="AU357" s="18">
        <f t="shared" si="253"/>
        <v>7.1682184583446897</v>
      </c>
      <c r="AV357" s="18">
        <f t="shared" si="254"/>
        <v>5.0323719813310888</v>
      </c>
      <c r="AW357" s="18">
        <f t="shared" si="255"/>
        <v>3.8511758973045787</v>
      </c>
      <c r="AX357" s="18">
        <f t="shared" si="256"/>
        <v>-7.5095742774088592E-2</v>
      </c>
      <c r="AY357" s="18">
        <f t="shared" si="257"/>
        <v>-2.4093220654004313</v>
      </c>
      <c r="AZ357" s="18">
        <f t="shared" si="258"/>
        <v>0.70964709444633911</v>
      </c>
      <c r="BA357" t="str">
        <f t="shared" si="259"/>
        <v>BI-RUI-C001LD</v>
      </c>
      <c r="BB357" t="b">
        <f t="shared" si="260"/>
        <v>0</v>
      </c>
    </row>
    <row r="358" spans="1:54">
      <c r="A358" s="1">
        <v>27</v>
      </c>
      <c r="B358" t="s">
        <v>33</v>
      </c>
      <c r="C358" t="s">
        <v>84</v>
      </c>
      <c r="E358" s="3">
        <f t="shared" si="261"/>
        <v>56.896402076475681</v>
      </c>
      <c r="F358" s="3">
        <f t="shared" si="223"/>
        <v>54.259816378923055</v>
      </c>
      <c r="G358" s="3">
        <f t="shared" si="224"/>
        <v>54.333711455900158</v>
      </c>
      <c r="H358" s="5">
        <v>55.20017777422148</v>
      </c>
      <c r="I358" s="5">
        <v>54.096660170859643</v>
      </c>
      <c r="J358" s="5">
        <v>47.190254483341562</v>
      </c>
      <c r="K358" s="5">
        <v>61.434446307470687</v>
      </c>
      <c r="L358" s="5">
        <v>54.529604255027103</v>
      </c>
      <c r="M358" s="5">
        <v>48.064170804249557</v>
      </c>
      <c r="N358" s="5">
        <v>56.119897185185707</v>
      </c>
      <c r="O358" s="5">
        <v>54.669047195908803</v>
      </c>
      <c r="P358" s="5">
        <v>50.407287015034242</v>
      </c>
      <c r="Q358" s="5">
        <v>55.98523952717305</v>
      </c>
      <c r="R358" s="5">
        <v>53.82956852188186</v>
      </c>
      <c r="S358" s="5">
        <v>52.569956151915129</v>
      </c>
      <c r="T358" s="5">
        <v>55.445599288539213</v>
      </c>
      <c r="U358" s="5">
        <v>54.577773356268182</v>
      </c>
      <c r="V358" s="5">
        <v>56.858724757628053</v>
      </c>
      <c r="W358" s="5">
        <v>54.971707198080253</v>
      </c>
      <c r="X358" s="5">
        <v>55.155805293079503</v>
      </c>
      <c r="Y358" s="5">
        <v>58.978059948418682</v>
      </c>
      <c r="Z358" s="5">
        <v>53.664475535180017</v>
      </c>
      <c r="AA358" s="5">
        <v>52.476235620252417</v>
      </c>
      <c r="AB358" s="5">
        <v>53.351347966482322</v>
      </c>
      <c r="AC358" s="5">
        <f t="shared" si="262"/>
        <v>2.5626906205755233</v>
      </c>
      <c r="AD358" s="5">
        <f t="shared" si="263"/>
        <v>2.6365856975526256</v>
      </c>
      <c r="AE358" s="5">
        <f t="shared" si="245"/>
        <v>-7.3895076977102292E-2</v>
      </c>
      <c r="AF358" s="3">
        <f t="shared" si="231"/>
        <v>8.0099232908799181</v>
      </c>
      <c r="AG358" s="3">
        <f t="shared" si="232"/>
        <v>13.37027550322113</v>
      </c>
      <c r="AH358" s="3">
        <f t="shared" si="233"/>
        <v>5.7126101701514642</v>
      </c>
      <c r="AI358" s="3">
        <f t="shared" si="234"/>
        <v>3.4152833752579213</v>
      </c>
      <c r="AJ358" s="3">
        <f t="shared" si="235"/>
        <v>-1.4131254690888397</v>
      </c>
      <c r="AK358" s="3">
        <f t="shared" si="236"/>
        <v>-4.0063527503384293</v>
      </c>
      <c r="AL358" s="3">
        <f t="shared" si="237"/>
        <v>0.31312756869769487</v>
      </c>
      <c r="AM358" s="18">
        <f t="shared" si="238"/>
        <v>1.103517603361837</v>
      </c>
      <c r="AN358" s="3">
        <f t="shared" si="239"/>
        <v>6.906405687518081</v>
      </c>
      <c r="AO358" s="3">
        <f t="shared" si="240"/>
        <v>1.4508499892769038</v>
      </c>
      <c r="AP358" s="3">
        <f t="shared" si="241"/>
        <v>2.1556710052911896</v>
      </c>
      <c r="AQ358" s="3">
        <f t="shared" si="242"/>
        <v>0.86782593227103177</v>
      </c>
      <c r="AR358" s="3">
        <f t="shared" si="243"/>
        <v>-0.18409809499924989</v>
      </c>
      <c r="AS358" s="3">
        <f t="shared" si="244"/>
        <v>1.1882399149275997</v>
      </c>
      <c r="AT358" s="18">
        <f t="shared" si="252"/>
        <v>6.906405687518081</v>
      </c>
      <c r="AU358" s="18">
        <f t="shared" si="253"/>
        <v>6.4654334507775459</v>
      </c>
      <c r="AV358" s="18">
        <f t="shared" si="254"/>
        <v>4.2617601808745604</v>
      </c>
      <c r="AW358" s="18">
        <f t="shared" si="255"/>
        <v>1.2596123699667316</v>
      </c>
      <c r="AX358" s="18">
        <f t="shared" si="256"/>
        <v>-2.2809514013598715</v>
      </c>
      <c r="AY358" s="18">
        <f t="shared" si="257"/>
        <v>-3.8222546553391794</v>
      </c>
      <c r="AZ358" s="18">
        <f t="shared" si="258"/>
        <v>-0.87511234622990486</v>
      </c>
      <c r="BA358" t="b">
        <f t="shared" si="259"/>
        <v>0</v>
      </c>
      <c r="BB358" t="b">
        <f t="shared" si="260"/>
        <v>0</v>
      </c>
    </row>
    <row r="359" spans="1:54">
      <c r="A359" s="1">
        <v>528</v>
      </c>
      <c r="B359" t="s">
        <v>34</v>
      </c>
      <c r="C359" t="s">
        <v>84</v>
      </c>
      <c r="E359" s="3">
        <f t="shared" si="261"/>
        <v>56.377449005271849</v>
      </c>
      <c r="F359" s="3">
        <f t="shared" si="223"/>
        <v>55.061202274066588</v>
      </c>
      <c r="G359" s="3">
        <f t="shared" si="224"/>
        <v>53.700862007166741</v>
      </c>
      <c r="H359" s="5">
        <v>56.153107220227689</v>
      </c>
      <c r="I359" s="5">
        <v>54.56161399712181</v>
      </c>
      <c r="J359" s="5">
        <v>52.885574942781517</v>
      </c>
      <c r="K359" s="5">
        <v>57.165473777964117</v>
      </c>
      <c r="L359" s="5">
        <v>55.187673756616803</v>
      </c>
      <c r="M359" s="5">
        <v>49.926096441968113</v>
      </c>
      <c r="N359" s="5">
        <v>56.725343851622242</v>
      </c>
      <c r="O359" s="5">
        <v>55.317172547432662</v>
      </c>
      <c r="P359" s="5">
        <v>49.452476140866473</v>
      </c>
      <c r="Q359" s="5">
        <v>57.353463763990582</v>
      </c>
      <c r="R359" s="5">
        <v>55.37538482216317</v>
      </c>
      <c r="S359" s="5">
        <v>50.984970730940162</v>
      </c>
      <c r="T359" s="5">
        <v>57.137801949137803</v>
      </c>
      <c r="U359" s="5">
        <v>56.042957533250707</v>
      </c>
      <c r="V359" s="5">
        <v>54.553535107076442</v>
      </c>
      <c r="W359" s="5">
        <v>55.128042861912178</v>
      </c>
      <c r="X359" s="5">
        <v>55.162873415095731</v>
      </c>
      <c r="Y359" s="5">
        <v>57.197030147308503</v>
      </c>
      <c r="Z359" s="5">
        <v>53.97157545447368</v>
      </c>
      <c r="AA359" s="5">
        <v>53.29624166893381</v>
      </c>
      <c r="AB359" s="5">
        <v>55.12203755744865</v>
      </c>
      <c r="AC359" s="5">
        <f t="shared" si="262"/>
        <v>2.6765869981051083</v>
      </c>
      <c r="AD359" s="5">
        <f t="shared" si="263"/>
        <v>1.3162467312052613</v>
      </c>
      <c r="AE359" s="5">
        <f t="shared" si="245"/>
        <v>1.360340266899847</v>
      </c>
      <c r="AF359" s="3">
        <f t="shared" si="231"/>
        <v>3.2675322774461719</v>
      </c>
      <c r="AG359" s="3">
        <f t="shared" si="232"/>
        <v>7.2393773359960036</v>
      </c>
      <c r="AH359" s="3">
        <f t="shared" si="233"/>
        <v>7.2728677107557687</v>
      </c>
      <c r="AI359" s="3">
        <f t="shared" si="234"/>
        <v>6.3684930330504201</v>
      </c>
      <c r="AJ359" s="3">
        <f t="shared" si="235"/>
        <v>2.5842668420613606</v>
      </c>
      <c r="AK359" s="3">
        <f t="shared" si="236"/>
        <v>-2.0689872853963251</v>
      </c>
      <c r="AL359" s="3">
        <f t="shared" si="237"/>
        <v>-1.15046210297497</v>
      </c>
      <c r="AM359" s="18">
        <f t="shared" si="238"/>
        <v>1.5914932231058785</v>
      </c>
      <c r="AN359" s="3">
        <f t="shared" si="239"/>
        <v>1.6760390543402934</v>
      </c>
      <c r="AO359" s="3">
        <f t="shared" si="240"/>
        <v>1.4081713041895796</v>
      </c>
      <c r="AP359" s="3">
        <f t="shared" si="241"/>
        <v>1.9780789418274125</v>
      </c>
      <c r="AQ359" s="3">
        <f t="shared" si="242"/>
        <v>1.0948444158870956</v>
      </c>
      <c r="AR359" s="3">
        <f t="shared" si="243"/>
        <v>-3.4830553183553548E-2</v>
      </c>
      <c r="AS359" s="3">
        <f t="shared" si="244"/>
        <v>0.67533378553986978</v>
      </c>
      <c r="AT359" s="18">
        <f t="shared" si="252"/>
        <v>1.6760390543402934</v>
      </c>
      <c r="AU359" s="18">
        <f t="shared" si="253"/>
        <v>5.2615773146486902</v>
      </c>
      <c r="AV359" s="18">
        <f t="shared" si="254"/>
        <v>5.8646964065661891</v>
      </c>
      <c r="AW359" s="18">
        <f t="shared" si="255"/>
        <v>4.3904140912230076</v>
      </c>
      <c r="AX359" s="18">
        <f t="shared" si="256"/>
        <v>1.489422426174265</v>
      </c>
      <c r="AY359" s="18">
        <f t="shared" si="257"/>
        <v>-2.0341567322127716</v>
      </c>
      <c r="AZ359" s="18">
        <f t="shared" si="258"/>
        <v>-1.8257958885148398</v>
      </c>
      <c r="BA359" t="str">
        <f t="shared" si="259"/>
        <v>BI-RUI-C001LD</v>
      </c>
      <c r="BB359" t="b">
        <f t="shared" si="260"/>
        <v>0</v>
      </c>
    </row>
    <row r="360" spans="1:54">
      <c r="A360" s="1">
        <v>402</v>
      </c>
      <c r="B360" t="s">
        <v>35</v>
      </c>
      <c r="C360" t="s">
        <v>84</v>
      </c>
      <c r="E360" s="3">
        <f t="shared" si="261"/>
        <v>60.706071895198107</v>
      </c>
      <c r="F360" s="3">
        <f t="shared" si="223"/>
        <v>59.203792864913652</v>
      </c>
      <c r="G360" s="3">
        <f t="shared" si="224"/>
        <v>58.031670283955023</v>
      </c>
      <c r="H360" s="5">
        <v>60.438363818201381</v>
      </c>
      <c r="I360" s="5">
        <v>58.378777088987533</v>
      </c>
      <c r="J360" s="5">
        <v>52.834496282767738</v>
      </c>
      <c r="K360" s="5">
        <v>62.434126380471881</v>
      </c>
      <c r="L360" s="5">
        <v>58.27840416775372</v>
      </c>
      <c r="M360" s="5">
        <v>53.863444568374071</v>
      </c>
      <c r="N360" s="5">
        <v>60.72990322004685</v>
      </c>
      <c r="O360" s="5">
        <v>60.874758308324992</v>
      </c>
      <c r="P360" s="5">
        <v>56.979128685136757</v>
      </c>
      <c r="Q360" s="5">
        <v>60.82938936988154</v>
      </c>
      <c r="R360" s="5">
        <v>60.773239075322429</v>
      </c>
      <c r="S360" s="5">
        <v>57.97352303676513</v>
      </c>
      <c r="T360" s="5">
        <v>61.453314349327741</v>
      </c>
      <c r="U360" s="5">
        <v>58.50079302220955</v>
      </c>
      <c r="V360" s="5">
        <v>61.841055477058767</v>
      </c>
      <c r="W360" s="5">
        <v>59.160460256336393</v>
      </c>
      <c r="X360" s="5">
        <v>57.243534083837453</v>
      </c>
      <c r="Y360" s="5">
        <v>59.036656653587073</v>
      </c>
      <c r="Z360" s="5">
        <v>58.825070776051803</v>
      </c>
      <c r="AA360" s="5">
        <v>59.085161095143533</v>
      </c>
      <c r="AB360" s="5">
        <v>57.471343507045773</v>
      </c>
      <c r="AC360" s="5">
        <f t="shared" si="262"/>
        <v>2.6744016112430842</v>
      </c>
      <c r="AD360" s="5">
        <f t="shared" si="263"/>
        <v>1.5022790302844555</v>
      </c>
      <c r="AE360" s="5">
        <f t="shared" si="245"/>
        <v>1.1721225809586286</v>
      </c>
      <c r="AF360" s="3">
        <f t="shared" si="231"/>
        <v>7.6038675354336434</v>
      </c>
      <c r="AG360" s="3">
        <f t="shared" si="232"/>
        <v>8.5706818120978099</v>
      </c>
      <c r="AH360" s="3">
        <f t="shared" si="233"/>
        <v>3.7507745349100929</v>
      </c>
      <c r="AI360" s="3">
        <f t="shared" si="234"/>
        <v>2.8558663331164098</v>
      </c>
      <c r="AJ360" s="3">
        <f t="shared" si="235"/>
        <v>-0.38774112773102587</v>
      </c>
      <c r="AK360" s="3">
        <f t="shared" si="236"/>
        <v>0.12380360274931945</v>
      </c>
      <c r="AL360" s="3">
        <f t="shared" si="237"/>
        <v>1.3537272690060291</v>
      </c>
      <c r="AM360" s="18">
        <f t="shared" si="238"/>
        <v>2.0595867292138479</v>
      </c>
      <c r="AN360" s="3">
        <f t="shared" si="239"/>
        <v>5.5442808062197955</v>
      </c>
      <c r="AO360" s="3">
        <f t="shared" si="240"/>
        <v>-0.14485508827814186</v>
      </c>
      <c r="AP360" s="3">
        <f t="shared" si="241"/>
        <v>5.6150294559110137E-2</v>
      </c>
      <c r="AQ360" s="3">
        <f t="shared" si="242"/>
        <v>2.9525213271181912</v>
      </c>
      <c r="AR360" s="3">
        <f t="shared" si="243"/>
        <v>1.9169261724989397</v>
      </c>
      <c r="AS360" s="3">
        <f t="shared" si="244"/>
        <v>-0.26009031909173075</v>
      </c>
      <c r="AT360" s="18">
        <f t="shared" si="252"/>
        <v>5.5442808062197955</v>
      </c>
      <c r="AU360" s="18">
        <f t="shared" si="253"/>
        <v>4.4149595993796495</v>
      </c>
      <c r="AV360" s="18">
        <f t="shared" si="254"/>
        <v>3.8956296231882348</v>
      </c>
      <c r="AW360" s="18">
        <f t="shared" si="255"/>
        <v>2.7997160385572997</v>
      </c>
      <c r="AX360" s="18">
        <f t="shared" si="256"/>
        <v>-3.340262454849217</v>
      </c>
      <c r="AY360" s="18">
        <f t="shared" si="257"/>
        <v>-1.7931225697496203</v>
      </c>
      <c r="AZ360" s="18">
        <f t="shared" si="258"/>
        <v>1.6138175880977599</v>
      </c>
      <c r="BA360" t="str">
        <f t="shared" si="259"/>
        <v>BI-RUI-C001LD</v>
      </c>
      <c r="BB360" t="b">
        <f t="shared" si="260"/>
        <v>0</v>
      </c>
    </row>
    <row r="361" spans="1:54">
      <c r="A361" s="1">
        <v>339</v>
      </c>
      <c r="B361" t="s">
        <v>36</v>
      </c>
      <c r="C361" t="s">
        <v>84</v>
      </c>
      <c r="E361" s="3">
        <f t="shared" si="261"/>
        <v>62.495144875425652</v>
      </c>
      <c r="F361" s="3">
        <f t="shared" si="223"/>
        <v>60.210523068849199</v>
      </c>
      <c r="G361" s="3">
        <f t="shared" si="224"/>
        <v>59.234456935000694</v>
      </c>
      <c r="H361" s="5">
        <v>63.833136425307202</v>
      </c>
      <c r="I361" s="5">
        <v>60.644803148141413</v>
      </c>
      <c r="J361" s="5">
        <v>58.417707171587168</v>
      </c>
      <c r="K361" s="5">
        <v>62.977087175208723</v>
      </c>
      <c r="L361" s="5">
        <v>61.169344170983393</v>
      </c>
      <c r="M361" s="5">
        <v>57.677316198477548</v>
      </c>
      <c r="N361" s="5">
        <v>62.786708505243148</v>
      </c>
      <c r="O361" s="5">
        <v>61.324941599267113</v>
      </c>
      <c r="P361" s="5">
        <v>57.491148823472258</v>
      </c>
      <c r="Q361" s="5">
        <v>62.830705047037377</v>
      </c>
      <c r="R361" s="5">
        <v>59.969859274924019</v>
      </c>
      <c r="S361" s="5">
        <v>55.586080202698639</v>
      </c>
      <c r="T361" s="5">
        <v>62.879264726185113</v>
      </c>
      <c r="U361" s="5">
        <v>59.028302817291532</v>
      </c>
      <c r="V361" s="5">
        <v>61.965670275397002</v>
      </c>
      <c r="W361" s="5">
        <v>61.643215305063777</v>
      </c>
      <c r="X361" s="5">
        <v>59.47920025467603</v>
      </c>
      <c r="Y361" s="5">
        <v>61.178138268656973</v>
      </c>
      <c r="Z361" s="5">
        <v>59.100949410929474</v>
      </c>
      <c r="AA361" s="5">
        <v>59.254706557187653</v>
      </c>
      <c r="AB361" s="5">
        <v>58.927213931798761</v>
      </c>
      <c r="AC361" s="5">
        <f t="shared" si="262"/>
        <v>3.2606879404249582</v>
      </c>
      <c r="AD361" s="5">
        <f t="shared" si="263"/>
        <v>2.2846218065764532</v>
      </c>
      <c r="AE361" s="5">
        <f t="shared" si="245"/>
        <v>0.97606613384850505</v>
      </c>
      <c r="AF361" s="3">
        <f t="shared" si="231"/>
        <v>5.4154292537200348</v>
      </c>
      <c r="AG361" s="3">
        <f t="shared" si="232"/>
        <v>5.2997709767311747</v>
      </c>
      <c r="AH361" s="3">
        <f t="shared" si="233"/>
        <v>5.2955596817708894</v>
      </c>
      <c r="AI361" s="3">
        <f t="shared" si="234"/>
        <v>7.2446248443387375</v>
      </c>
      <c r="AJ361" s="3">
        <f t="shared" si="235"/>
        <v>0.91359445078811063</v>
      </c>
      <c r="AK361" s="3">
        <f t="shared" si="236"/>
        <v>0.46507703640680376</v>
      </c>
      <c r="AL361" s="3">
        <f t="shared" si="237"/>
        <v>0.17373547913071263</v>
      </c>
      <c r="AM361" s="18">
        <f t="shared" si="238"/>
        <v>3.1883332771657891</v>
      </c>
      <c r="AN361" s="3">
        <f t="shared" si="239"/>
        <v>2.2270959765542457</v>
      </c>
      <c r="AO361" s="3">
        <f t="shared" si="240"/>
        <v>1.4617669059760345</v>
      </c>
      <c r="AP361" s="3">
        <f t="shared" si="241"/>
        <v>2.8608457721133576</v>
      </c>
      <c r="AQ361" s="3">
        <f t="shared" si="242"/>
        <v>3.8509619088935807</v>
      </c>
      <c r="AR361" s="3">
        <f t="shared" si="243"/>
        <v>2.1640150503877464</v>
      </c>
      <c r="AS361" s="3">
        <f t="shared" si="244"/>
        <v>-0.15375714625817949</v>
      </c>
      <c r="AT361" s="18">
        <f t="shared" si="252"/>
        <v>2.2270959765542457</v>
      </c>
      <c r="AU361" s="18">
        <f t="shared" si="253"/>
        <v>3.492027972505845</v>
      </c>
      <c r="AV361" s="18">
        <f t="shared" si="254"/>
        <v>3.8337927757948549</v>
      </c>
      <c r="AW361" s="18">
        <f t="shared" si="255"/>
        <v>4.38377907222538</v>
      </c>
      <c r="AX361" s="18">
        <f t="shared" si="256"/>
        <v>-2.9373674581054701</v>
      </c>
      <c r="AY361" s="18">
        <f t="shared" si="257"/>
        <v>-1.6989380139809427</v>
      </c>
      <c r="AZ361" s="18">
        <f t="shared" si="258"/>
        <v>0.32749262538889212</v>
      </c>
      <c r="BA361" t="str">
        <f t="shared" si="259"/>
        <v>BI-RUI-C001LD</v>
      </c>
      <c r="BB361" t="b">
        <f t="shared" si="260"/>
        <v>0</v>
      </c>
    </row>
    <row r="362" spans="1:54">
      <c r="A362" s="1">
        <v>90</v>
      </c>
      <c r="B362" t="s">
        <v>37</v>
      </c>
      <c r="C362" t="s">
        <v>84</v>
      </c>
      <c r="E362" s="3">
        <f t="shared" si="261"/>
        <v>60.722588250457918</v>
      </c>
      <c r="F362" s="3">
        <f t="shared" si="223"/>
        <v>59.848056707503936</v>
      </c>
      <c r="G362" s="3">
        <f t="shared" si="224"/>
        <v>60.760138902948412</v>
      </c>
      <c r="H362" s="5">
        <v>61.42908978483544</v>
      </c>
      <c r="I362" s="5">
        <v>60.028220559444982</v>
      </c>
      <c r="J362" s="5">
        <v>57.075545391500533</v>
      </c>
      <c r="K362" s="5">
        <v>60.241618032835518</v>
      </c>
      <c r="L362" s="5">
        <v>60.063923725927111</v>
      </c>
      <c r="M362" s="5">
        <v>59.403028288115323</v>
      </c>
      <c r="N362" s="5">
        <v>59.976938202001477</v>
      </c>
      <c r="O362" s="5">
        <v>59.182851932441523</v>
      </c>
      <c r="P362" s="5">
        <v>58.136843774773673</v>
      </c>
      <c r="Q362" s="5">
        <v>60.09696717318144</v>
      </c>
      <c r="R362" s="5">
        <v>59.575622234794047</v>
      </c>
      <c r="S362" s="5">
        <v>58.417940854982291</v>
      </c>
      <c r="T362" s="5">
        <v>60.737918641020563</v>
      </c>
      <c r="U362" s="5">
        <v>59.402621145504888</v>
      </c>
      <c r="V362" s="5">
        <v>60.565695679528133</v>
      </c>
      <c r="W362" s="5">
        <v>61.478524092230828</v>
      </c>
      <c r="X362" s="5">
        <v>60.750841961749877</v>
      </c>
      <c r="Y362" s="5">
        <v>63.937100333129671</v>
      </c>
      <c r="Z362" s="5">
        <v>60.835901709622583</v>
      </c>
      <c r="AA362" s="5">
        <v>59.74221416999395</v>
      </c>
      <c r="AB362" s="5">
        <v>63.003061648108698</v>
      </c>
      <c r="AC362" s="5">
        <f t="shared" si="262"/>
        <v>-3.755065249049494E-2</v>
      </c>
      <c r="AD362" s="5">
        <f t="shared" si="263"/>
        <v>0.8745315429539815</v>
      </c>
      <c r="AE362" s="5">
        <f t="shared" si="245"/>
        <v>-0.91208219544447644</v>
      </c>
      <c r="AF362" s="3">
        <f t="shared" si="231"/>
        <v>4.3535443933349072</v>
      </c>
      <c r="AG362" s="3">
        <f t="shared" si="232"/>
        <v>0.83858974472019554</v>
      </c>
      <c r="AH362" s="3">
        <f t="shared" si="233"/>
        <v>1.8400944272278039</v>
      </c>
      <c r="AI362" s="3">
        <f t="shared" si="234"/>
        <v>1.6790263181991492</v>
      </c>
      <c r="AJ362" s="3">
        <f t="shared" si="235"/>
        <v>0.17222296149243022</v>
      </c>
      <c r="AK362" s="3">
        <f t="shared" si="236"/>
        <v>-2.458576240898843</v>
      </c>
      <c r="AL362" s="3">
        <f t="shared" si="237"/>
        <v>-2.1671599384861153</v>
      </c>
      <c r="AM362" s="18">
        <f t="shared" si="238"/>
        <v>1.4008692253904584</v>
      </c>
      <c r="AN362" s="3">
        <f t="shared" si="239"/>
        <v>2.9526751679444487</v>
      </c>
      <c r="AO362" s="3">
        <f t="shared" si="240"/>
        <v>0.79408626955995487</v>
      </c>
      <c r="AP362" s="3">
        <f t="shared" si="241"/>
        <v>0.5213449383873936</v>
      </c>
      <c r="AQ362" s="3">
        <f t="shared" si="242"/>
        <v>1.3352974955156753</v>
      </c>
      <c r="AR362" s="3">
        <f t="shared" si="243"/>
        <v>0.72768213048095021</v>
      </c>
      <c r="AS362" s="3">
        <f t="shared" si="244"/>
        <v>1.0936875396286325</v>
      </c>
      <c r="AT362" s="18">
        <f t="shared" si="252"/>
        <v>2.9526751679444487</v>
      </c>
      <c r="AU362" s="18">
        <f t="shared" si="253"/>
        <v>0.66089543781178861</v>
      </c>
      <c r="AV362" s="18">
        <f t="shared" si="254"/>
        <v>1.046008157667849</v>
      </c>
      <c r="AW362" s="18">
        <f t="shared" si="255"/>
        <v>1.1576813798117556</v>
      </c>
      <c r="AX362" s="18">
        <f t="shared" si="256"/>
        <v>-1.1630745340232451</v>
      </c>
      <c r="AY362" s="18">
        <f t="shared" si="257"/>
        <v>-3.1862583713797932</v>
      </c>
      <c r="AZ362" s="18">
        <f t="shared" si="258"/>
        <v>-3.2608474781147478</v>
      </c>
      <c r="BA362" t="str">
        <f t="shared" si="259"/>
        <v>BI-RUI-C001LD</v>
      </c>
      <c r="BB362" t="b">
        <f t="shared" si="260"/>
        <v>0</v>
      </c>
    </row>
    <row r="363" spans="1:54">
      <c r="A363" s="1">
        <v>714</v>
      </c>
      <c r="B363" t="s">
        <v>38</v>
      </c>
      <c r="C363" t="s">
        <v>84</v>
      </c>
      <c r="E363" s="3">
        <f t="shared" si="261"/>
        <v>60.4081002495912</v>
      </c>
      <c r="F363" s="3">
        <f t="shared" si="223"/>
        <v>58.00670421685976</v>
      </c>
      <c r="G363" s="3">
        <f t="shared" si="224"/>
        <v>56.757241967917274</v>
      </c>
      <c r="H363" s="5">
        <v>59.049851315546761</v>
      </c>
      <c r="I363" s="5">
        <v>57.023934192185521</v>
      </c>
      <c r="J363" s="5">
        <v>56.650322090422662</v>
      </c>
      <c r="K363" s="5">
        <v>60.411021896894979</v>
      </c>
      <c r="L363" s="5">
        <v>56.760391640415698</v>
      </c>
      <c r="M363" s="5">
        <v>55.783170963182577</v>
      </c>
      <c r="N363" s="5">
        <v>60.587582184658217</v>
      </c>
      <c r="O363" s="5">
        <v>60.170448839239093</v>
      </c>
      <c r="P363" s="5">
        <v>51.439476998673669</v>
      </c>
      <c r="Q363" s="5">
        <v>62.7564673706107</v>
      </c>
      <c r="R363" s="5">
        <v>59.025495235233251</v>
      </c>
      <c r="S363" s="5">
        <v>58.395838269694067</v>
      </c>
      <c r="T363" s="5">
        <v>61.281135753774748</v>
      </c>
      <c r="U363" s="5">
        <v>58.077831240387489</v>
      </c>
      <c r="V363" s="5">
        <v>57.302189775694607</v>
      </c>
      <c r="W363" s="5">
        <v>60.035290956257867</v>
      </c>
      <c r="X363" s="5">
        <v>56.977170027542307</v>
      </c>
      <c r="Y363" s="5">
        <v>57.232209253643383</v>
      </c>
      <c r="Z363" s="5">
        <v>56.067106072040652</v>
      </c>
      <c r="AA363" s="5">
        <v>56.677554651953884</v>
      </c>
      <c r="AB363" s="5">
        <v>57.634040545089491</v>
      </c>
      <c r="AC363" s="5">
        <f t="shared" si="262"/>
        <v>3.6508582816739263</v>
      </c>
      <c r="AD363" s="5">
        <f t="shared" si="263"/>
        <v>2.4013960327314408</v>
      </c>
      <c r="AE363" s="5">
        <f t="shared" si="245"/>
        <v>1.2494622489424856</v>
      </c>
      <c r="AF363" s="3">
        <f t="shared" si="231"/>
        <v>2.3995292251240983</v>
      </c>
      <c r="AG363" s="3">
        <f t="shared" si="232"/>
        <v>4.6278509337124021</v>
      </c>
      <c r="AH363" s="3">
        <f t="shared" si="233"/>
        <v>9.1481051859845479</v>
      </c>
      <c r="AI363" s="3">
        <f t="shared" si="234"/>
        <v>4.3606291009166327</v>
      </c>
      <c r="AJ363" s="3">
        <f t="shared" si="235"/>
        <v>3.9789459780801408</v>
      </c>
      <c r="AK363" s="3">
        <f t="shared" si="236"/>
        <v>2.8030817026144845</v>
      </c>
      <c r="AL363" s="3">
        <f t="shared" si="237"/>
        <v>-1.566934473048839</v>
      </c>
      <c r="AM363" s="18">
        <f t="shared" si="238"/>
        <v>2.0259171233612392</v>
      </c>
      <c r="AN363" s="3">
        <f t="shared" si="239"/>
        <v>0.37361210176285908</v>
      </c>
      <c r="AO363" s="3">
        <f t="shared" si="240"/>
        <v>0.41713334541912417</v>
      </c>
      <c r="AP363" s="3">
        <f t="shared" si="241"/>
        <v>3.7309721353774492</v>
      </c>
      <c r="AQ363" s="3">
        <f t="shared" si="242"/>
        <v>3.2033045133872591</v>
      </c>
      <c r="AR363" s="3">
        <f t="shared" si="243"/>
        <v>3.0581209287155602</v>
      </c>
      <c r="AS363" s="3">
        <f t="shared" si="244"/>
        <v>-0.61044857991323198</v>
      </c>
      <c r="AT363" s="18">
        <f t="shared" si="252"/>
        <v>0.37361210176285908</v>
      </c>
      <c r="AU363" s="18">
        <f t="shared" si="253"/>
        <v>0.97722067723312023</v>
      </c>
      <c r="AV363" s="18">
        <f t="shared" si="254"/>
        <v>8.7309718405654237</v>
      </c>
      <c r="AW363" s="18">
        <f t="shared" si="255"/>
        <v>0.62965696553918349</v>
      </c>
      <c r="AX363" s="18">
        <f t="shared" si="256"/>
        <v>0.77564146469288175</v>
      </c>
      <c r="AY363" s="18">
        <f t="shared" si="257"/>
        <v>-0.25503922610107566</v>
      </c>
      <c r="AZ363" s="18">
        <f t="shared" si="258"/>
        <v>-0.95648589313560706</v>
      </c>
      <c r="BA363" t="str">
        <f t="shared" si="259"/>
        <v>BI-RUI-C001LD</v>
      </c>
      <c r="BB363" t="b">
        <f t="shared" si="260"/>
        <v>0</v>
      </c>
    </row>
    <row r="364" spans="1:54">
      <c r="A364" s="1">
        <v>652</v>
      </c>
      <c r="B364" t="s">
        <v>39</v>
      </c>
      <c r="C364" t="s">
        <v>84</v>
      </c>
      <c r="E364" s="3">
        <f t="shared" si="261"/>
        <v>62.940705994199206</v>
      </c>
      <c r="F364" s="3">
        <f t="shared" si="223"/>
        <v>58.620632803383259</v>
      </c>
      <c r="G364" s="3">
        <f t="shared" si="224"/>
        <v>60.017887998058214</v>
      </c>
      <c r="H364" s="5">
        <v>60.757924867398167</v>
      </c>
      <c r="I364" s="5">
        <v>57.331271828125942</v>
      </c>
      <c r="J364" s="5">
        <v>50.06598900816477</v>
      </c>
      <c r="K364" s="5">
        <v>63.927549004934093</v>
      </c>
      <c r="L364" s="5">
        <v>59.27998326873842</v>
      </c>
      <c r="M364" s="5">
        <v>51.542688635631457</v>
      </c>
      <c r="N364" s="5">
        <v>59.344920671855377</v>
      </c>
      <c r="O364" s="5">
        <v>57.853293808997307</v>
      </c>
      <c r="P364" s="5">
        <v>55.487733128700192</v>
      </c>
      <c r="Q364" s="5">
        <v>60.301170909244703</v>
      </c>
      <c r="R364" s="5">
        <v>57.57289697136877</v>
      </c>
      <c r="S364" s="5">
        <v>55.326299319089713</v>
      </c>
      <c r="T364" s="5">
        <v>60.640605286372278</v>
      </c>
      <c r="U364" s="5">
        <v>58.139866216200282</v>
      </c>
      <c r="V364" s="5">
        <v>54.878581775193702</v>
      </c>
      <c r="W364" s="5">
        <v>68.189072737775135</v>
      </c>
      <c r="X364" s="5">
        <v>61.743075683747897</v>
      </c>
      <c r="Y364" s="5">
        <v>67.19667010020828</v>
      </c>
      <c r="Z364" s="5">
        <v>56.388633066041862</v>
      </c>
      <c r="AA364" s="5">
        <v>55.794914896584828</v>
      </c>
      <c r="AB364" s="5">
        <v>57.311332815638508</v>
      </c>
      <c r="AC364" s="5">
        <f t="shared" si="262"/>
        <v>2.9228179961409921</v>
      </c>
      <c r="AD364" s="5">
        <f t="shared" si="263"/>
        <v>4.3200731908159469</v>
      </c>
      <c r="AE364" s="5">
        <f t="shared" si="245"/>
        <v>-1.3972551946749547</v>
      </c>
      <c r="AF364" s="3">
        <f t="shared" si="231"/>
        <v>10.691935859233396</v>
      </c>
      <c r="AG364" s="3">
        <f t="shared" si="232"/>
        <v>12.384860369302636</v>
      </c>
      <c r="AH364" s="3">
        <f t="shared" si="233"/>
        <v>3.8571875431551845</v>
      </c>
      <c r="AI364" s="3">
        <f t="shared" si="234"/>
        <v>4.97487159015499</v>
      </c>
      <c r="AJ364" s="3">
        <f t="shared" si="235"/>
        <v>5.762023511178576</v>
      </c>
      <c r="AK364" s="3">
        <f t="shared" si="236"/>
        <v>0.99240263756685465</v>
      </c>
      <c r="AL364" s="3">
        <f t="shared" si="237"/>
        <v>-0.9226997495966458</v>
      </c>
      <c r="AM364" s="18">
        <f t="shared" si="238"/>
        <v>3.4266530392722245</v>
      </c>
      <c r="AN364" s="3">
        <f t="shared" si="239"/>
        <v>7.2652828199611719</v>
      </c>
      <c r="AO364" s="3">
        <f t="shared" si="240"/>
        <v>1.4916268628580696</v>
      </c>
      <c r="AP364" s="3">
        <f t="shared" si="241"/>
        <v>2.7282739378759331</v>
      </c>
      <c r="AQ364" s="3">
        <f t="shared" si="242"/>
        <v>2.5007390701719956</v>
      </c>
      <c r="AR364" s="3">
        <f t="shared" si="243"/>
        <v>6.445997054027238</v>
      </c>
      <c r="AS364" s="3">
        <f t="shared" si="244"/>
        <v>0.59371816945703415</v>
      </c>
      <c r="AT364" s="18">
        <f t="shared" si="252"/>
        <v>7.2652828199611719</v>
      </c>
      <c r="AU364" s="18">
        <f t="shared" si="253"/>
        <v>7.7372946331069627</v>
      </c>
      <c r="AV364" s="18">
        <f t="shared" si="254"/>
        <v>2.365560680297115</v>
      </c>
      <c r="AW364" s="18">
        <f t="shared" si="255"/>
        <v>2.2465976522790569</v>
      </c>
      <c r="AX364" s="18">
        <f t="shared" si="256"/>
        <v>3.2612844410065804</v>
      </c>
      <c r="AY364" s="18">
        <f t="shared" si="257"/>
        <v>-5.4535944164603833</v>
      </c>
      <c r="AZ364" s="18">
        <f t="shared" si="258"/>
        <v>-1.51641791905368</v>
      </c>
      <c r="BA364" t="str">
        <f t="shared" si="259"/>
        <v>BI-RUI-C001LD</v>
      </c>
      <c r="BB364" t="b">
        <f t="shared" si="260"/>
        <v>0</v>
      </c>
    </row>
    <row r="365" spans="1:54">
      <c r="A365" s="1">
        <v>591</v>
      </c>
      <c r="B365" t="s">
        <v>40</v>
      </c>
      <c r="C365" t="s">
        <v>84</v>
      </c>
      <c r="E365" s="3">
        <f t="shared" si="261"/>
        <v>60.240448488623969</v>
      </c>
      <c r="F365" s="3">
        <f t="shared" si="223"/>
        <v>58.680541233827846</v>
      </c>
      <c r="G365" s="3">
        <f t="shared" si="224"/>
        <v>56.97561939592218</v>
      </c>
      <c r="H365" s="5">
        <v>60.777086029076273</v>
      </c>
      <c r="I365" s="5">
        <v>58.256107564262479</v>
      </c>
      <c r="J365" s="5">
        <v>52.889885095979807</v>
      </c>
      <c r="K365" s="5">
        <v>60.379613637081647</v>
      </c>
      <c r="L365" s="5">
        <v>59.487804275476442</v>
      </c>
      <c r="M365" s="5">
        <v>57.866478421001027</v>
      </c>
      <c r="N365" s="5">
        <v>59.909348219414191</v>
      </c>
      <c r="O365" s="5">
        <v>58.012961166543292</v>
      </c>
      <c r="P365" s="5">
        <v>53.153154926278852</v>
      </c>
      <c r="Q365" s="5">
        <v>60.77503516901934</v>
      </c>
      <c r="R365" s="5">
        <v>59.336310024545178</v>
      </c>
      <c r="S365" s="5">
        <v>55.104904834172437</v>
      </c>
      <c r="T365" s="5">
        <v>61.154267253025509</v>
      </c>
      <c r="U365" s="5">
        <v>59.021506975664302</v>
      </c>
      <c r="V365" s="5">
        <v>57.616868935500833</v>
      </c>
      <c r="W365" s="5">
        <v>60.166039722621818</v>
      </c>
      <c r="X365" s="5">
        <v>59.769813967825691</v>
      </c>
      <c r="Y365" s="5">
        <v>60.270845502507562</v>
      </c>
      <c r="Z365" s="5">
        <v>57.731053058531678</v>
      </c>
      <c r="AA365" s="5">
        <v>55.683901688514347</v>
      </c>
      <c r="AB365" s="5">
        <v>57.072368671037587</v>
      </c>
      <c r="AC365" s="5">
        <f t="shared" si="262"/>
        <v>3.2648290927017882</v>
      </c>
      <c r="AD365" s="5">
        <f t="shared" si="263"/>
        <v>1.5599072547961228</v>
      </c>
      <c r="AE365" s="5">
        <f t="shared" si="245"/>
        <v>1.7049218379056654</v>
      </c>
      <c r="AF365" s="3">
        <f t="shared" si="231"/>
        <v>7.8872009330964659</v>
      </c>
      <c r="AG365" s="3">
        <f t="shared" si="232"/>
        <v>2.5131352160806202</v>
      </c>
      <c r="AH365" s="3">
        <f t="shared" si="233"/>
        <v>6.7561932931353397</v>
      </c>
      <c r="AI365" s="3">
        <f t="shared" si="234"/>
        <v>5.6701303348469025</v>
      </c>
      <c r="AJ365" s="3">
        <f t="shared" si="235"/>
        <v>3.5373983175246764</v>
      </c>
      <c r="AK365" s="3">
        <f t="shared" si="236"/>
        <v>-0.10480577988574424</v>
      </c>
      <c r="AL365" s="3">
        <f t="shared" si="237"/>
        <v>0.65868438749409108</v>
      </c>
      <c r="AM365" s="18">
        <f t="shared" si="238"/>
        <v>2.5209784648137941</v>
      </c>
      <c r="AN365" s="3">
        <f t="shared" si="239"/>
        <v>5.3662224682826718</v>
      </c>
      <c r="AO365" s="3">
        <f t="shared" si="240"/>
        <v>1.8963870528708995</v>
      </c>
      <c r="AP365" s="3">
        <f t="shared" si="241"/>
        <v>1.4387251444741622</v>
      </c>
      <c r="AQ365" s="3">
        <f t="shared" si="242"/>
        <v>2.1327602773612071</v>
      </c>
      <c r="AR365" s="3">
        <f t="shared" si="243"/>
        <v>0.39622575479612721</v>
      </c>
      <c r="AS365" s="3">
        <f t="shared" si="244"/>
        <v>2.0471513700173318</v>
      </c>
      <c r="AT365" s="18">
        <f t="shared" si="252"/>
        <v>5.3662224682826718</v>
      </c>
      <c r="AU365" s="18">
        <f t="shared" si="253"/>
        <v>1.6213258544754154</v>
      </c>
      <c r="AV365" s="18">
        <f t="shared" si="254"/>
        <v>4.8598062402644402</v>
      </c>
      <c r="AW365" s="18">
        <f t="shared" si="255"/>
        <v>4.2314051903727403</v>
      </c>
      <c r="AX365" s="18">
        <f t="shared" si="256"/>
        <v>1.4046380401634693</v>
      </c>
      <c r="AY365" s="18">
        <f t="shared" si="257"/>
        <v>-0.50103153468187145</v>
      </c>
      <c r="AZ365" s="18">
        <f t="shared" si="258"/>
        <v>-1.3884669825232407</v>
      </c>
      <c r="BA365" t="str">
        <f t="shared" si="259"/>
        <v>BI-RUI-C001LD</v>
      </c>
      <c r="BB365" t="b">
        <f t="shared" si="260"/>
        <v>0</v>
      </c>
    </row>
    <row r="366" spans="1:54" s="12" customFormat="1" ht="15.75" thickBot="1">
      <c r="A366" s="1">
        <v>153</v>
      </c>
      <c r="B366" s="12" t="s">
        <v>41</v>
      </c>
      <c r="C366" s="12" t="s">
        <v>84</v>
      </c>
      <c r="D366"/>
      <c r="E366" s="3">
        <f t="shared" si="261"/>
        <v>59.115349035810965</v>
      </c>
      <c r="F366" s="3">
        <f t="shared" si="223"/>
        <v>57.918140639319034</v>
      </c>
      <c r="G366" s="3">
        <f t="shared" si="224"/>
        <v>56.479630572660433</v>
      </c>
      <c r="H366" s="5">
        <v>59.703733446316313</v>
      </c>
      <c r="I366" s="5">
        <v>55.163750494422374</v>
      </c>
      <c r="J366" s="5">
        <v>51.913979502700982</v>
      </c>
      <c r="K366" s="5">
        <v>57.697708410079059</v>
      </c>
      <c r="L366" s="5">
        <v>57.185360807216263</v>
      </c>
      <c r="M366" s="5">
        <v>53.632998541083367</v>
      </c>
      <c r="N366" s="5">
        <v>61.595230733071922</v>
      </c>
      <c r="O366" s="5">
        <v>55.91825480475493</v>
      </c>
      <c r="P366" s="5">
        <v>56.110843155376983</v>
      </c>
      <c r="Q366" s="5">
        <v>58.025594761402743</v>
      </c>
      <c r="R366" s="5">
        <v>57.72527955859114</v>
      </c>
      <c r="S366" s="5">
        <v>57.008449351422563</v>
      </c>
      <c r="T366" s="5">
        <v>59.432534427662738</v>
      </c>
      <c r="U366" s="5">
        <v>60.093783008797267</v>
      </c>
      <c r="V366" s="5">
        <v>58.388444839095413</v>
      </c>
      <c r="W366" s="5">
        <v>58.659813372630943</v>
      </c>
      <c r="X366" s="5">
        <v>57.765349583052561</v>
      </c>
      <c r="Y366" s="5">
        <v>58.134292238349857</v>
      </c>
      <c r="Z366" s="5">
        <v>56.962106454630053</v>
      </c>
      <c r="AA366" s="5">
        <v>59.446040134835627</v>
      </c>
      <c r="AB366" s="5">
        <v>56.763386417825707</v>
      </c>
      <c r="AC366" s="5">
        <f>E366-G366</f>
        <v>2.6357184631505319</v>
      </c>
      <c r="AD366" s="5">
        <f>E366-F366</f>
        <v>1.1972083964919307</v>
      </c>
      <c r="AE366" s="5">
        <f t="shared" si="245"/>
        <v>1.4385100666586013</v>
      </c>
      <c r="AF366" s="3">
        <f t="shared" si="231"/>
        <v>7.7897539436153309</v>
      </c>
      <c r="AG366" s="3">
        <f t="shared" si="232"/>
        <v>4.064709868995692</v>
      </c>
      <c r="AH366" s="3">
        <f t="shared" si="233"/>
        <v>5.4843875776949389</v>
      </c>
      <c r="AI366" s="3">
        <f t="shared" si="234"/>
        <v>1.0171454099801807</v>
      </c>
      <c r="AJ366" s="3">
        <f t="shared" si="235"/>
        <v>1.0440895885673243</v>
      </c>
      <c r="AK366" s="3">
        <f t="shared" si="236"/>
        <v>0.52552113428108527</v>
      </c>
      <c r="AL366" s="3">
        <f t="shared" si="237"/>
        <v>0.19872003680434602</v>
      </c>
      <c r="AM366" s="18">
        <f t="shared" si="238"/>
        <v>4.5399829518939399</v>
      </c>
      <c r="AN366" s="3">
        <f t="shared" si="239"/>
        <v>3.2497709917213911</v>
      </c>
      <c r="AO366" s="3">
        <f t="shared" si="240"/>
        <v>5.6769759283169918</v>
      </c>
      <c r="AP366" s="3">
        <f t="shared" si="241"/>
        <v>0.3003152028116034</v>
      </c>
      <c r="AQ366" s="3">
        <f t="shared" si="242"/>
        <v>-0.66124858113452945</v>
      </c>
      <c r="AR366" s="3">
        <f t="shared" si="243"/>
        <v>0.89446378957838135</v>
      </c>
      <c r="AS366" s="3">
        <f t="shared" si="244"/>
        <v>-2.483933680205574</v>
      </c>
      <c r="AT366" s="18">
        <f t="shared" si="252"/>
        <v>3.2497709917213911</v>
      </c>
      <c r="AU366" s="18">
        <f t="shared" si="253"/>
        <v>3.5523622661328957</v>
      </c>
      <c r="AV366" s="18">
        <f t="shared" si="254"/>
        <v>-0.19258835062205293</v>
      </c>
      <c r="AW366" s="18">
        <f t="shared" si="255"/>
        <v>0.71683020716857726</v>
      </c>
      <c r="AX366" s="18">
        <f t="shared" si="256"/>
        <v>1.7053381697018537</v>
      </c>
      <c r="AY366" s="18">
        <f t="shared" si="257"/>
        <v>-0.36894265529729608</v>
      </c>
      <c r="AZ366" s="18">
        <f t="shared" si="258"/>
        <v>2.6826537170099201</v>
      </c>
      <c r="BA366" t="str">
        <f t="shared" si="259"/>
        <v>BI-RUI-C001LD</v>
      </c>
      <c r="BB366" t="b">
        <f t="shared" si="260"/>
        <v>0</v>
      </c>
    </row>
    <row r="367" spans="1:54" ht="15.75" thickBot="1">
      <c r="A367" s="21"/>
      <c r="B367" s="22" t="s">
        <v>137</v>
      </c>
      <c r="C367" s="23" t="str">
        <f>C355</f>
        <v>BI-RUI-C001LD</v>
      </c>
      <c r="D367" s="23" t="str">
        <f>D355</f>
        <v>Uribitarte 6</v>
      </c>
      <c r="E367" s="34" cm="1">
        <f t="array" ref="E367">10*LOG(AVERAGE(10^(E355:E366/10)))</f>
        <v>59.776635947748673</v>
      </c>
      <c r="F367" s="35" cm="1">
        <f t="array" ref="F367">10*LOG(AVERAGE(10^(F355:F366/10)))</f>
        <v>57.660972068849851</v>
      </c>
      <c r="G367" s="36" cm="1">
        <f t="array" ref="G367">10*LOG(AVERAGE(10^(G355:G366/10)))</f>
        <v>57.206769188384108</v>
      </c>
      <c r="H367" s="34" cm="1">
        <f t="array" ref="H367">10*LOG(AVERAGE(10^(H355:H366/10)))</f>
        <v>60.053511774711914</v>
      </c>
      <c r="I367" s="35" cm="1">
        <f t="array" ref="I367">10*LOG(AVERAGE(10^(I355:I366/10)))</f>
        <v>57.254606278030892</v>
      </c>
      <c r="J367" s="36" cm="1">
        <f t="array" ref="J367">10*LOG(AVERAGE(10^(J355:J366/10)))</f>
        <v>53.667340231581335</v>
      </c>
      <c r="K367" s="34" cm="1">
        <f t="array" ref="K367">10*LOG(AVERAGE(10^(K355:K366/10)))</f>
        <v>60.468293208540977</v>
      </c>
      <c r="L367" s="35" cm="1">
        <f t="array" ref="L367">10*LOG(AVERAGE(10^(L355:L366/10)))</f>
        <v>57.799507609832197</v>
      </c>
      <c r="M367" s="36" cm="1">
        <f t="array" ref="M367">10*LOG(AVERAGE(10^(M355:M366/10)))</f>
        <v>54.609905476757923</v>
      </c>
      <c r="N367" s="34" cm="1">
        <f t="array" ref="N367">10*LOG(AVERAGE(10^(N355:N366/10)))</f>
        <v>59.546653854061532</v>
      </c>
      <c r="O367" s="35" cm="1">
        <f t="array" ref="O367">10*LOG(AVERAGE(10^(O355:O366/10)))</f>
        <v>57.972251738046843</v>
      </c>
      <c r="P367" s="36" cm="1">
        <f t="array" ref="P367">10*LOG(AVERAGE(10^(P355:P366/10)))</f>
        <v>54.458922639744259</v>
      </c>
      <c r="Q367" s="34" cm="1">
        <f t="array" ref="Q367">10*LOG(AVERAGE(10^(Q355:Q366/10)))</f>
        <v>59.791655540725785</v>
      </c>
      <c r="R367" s="35" cm="1">
        <f t="array" ref="R367">10*LOG(AVERAGE(10^(R355:R366/10)))</f>
        <v>57.855916386789012</v>
      </c>
      <c r="S367" s="36" cm="1">
        <f t="array" ref="S367">10*LOG(AVERAGE(10^(S355:S366/10)))</f>
        <v>55.43862485816274</v>
      </c>
      <c r="T367" s="34" cm="1">
        <f t="array" ref="T367">10*LOG(AVERAGE(10^(T355:T366/10)))</f>
        <v>59.767517627396607</v>
      </c>
      <c r="U367" s="35" cm="1">
        <f t="array" ref="U367">10*LOG(AVERAGE(10^(U355:U366/10)))</f>
        <v>57.698041719355324</v>
      </c>
      <c r="V367" s="36" cm="1">
        <f t="array" ref="V367">10*LOG(AVERAGE(10^(V355:V366/10)))</f>
        <v>58.35026023625629</v>
      </c>
      <c r="W367" s="34" cm="1">
        <f t="array" ref="W367">10*LOG(AVERAGE(10^(W355:W366/10)))</f>
        <v>60.858758738234343</v>
      </c>
      <c r="X367" s="35" cm="1">
        <f t="array" ref="X367">10*LOG(AVERAGE(10^(X355:X366/10)))</f>
        <v>58.046911402087858</v>
      </c>
      <c r="Y367" s="36" cm="1">
        <f t="array" ref="Y367">10*LOG(AVERAGE(10^(Y355:Y366/10)))</f>
        <v>60.825922564287026</v>
      </c>
      <c r="Z367" s="34" cm="1">
        <f t="array" ref="Z367">10*LOG(AVERAGE(10^(Z355:Z366/10)))</f>
        <v>57.009396090555022</v>
      </c>
      <c r="AA367" s="35" cm="1">
        <f t="array" ref="AA367">10*LOG(AVERAGE(10^(AA355:AA366/10)))</f>
        <v>56.878822074073341</v>
      </c>
      <c r="AB367" s="36" cm="1">
        <f t="array" ref="AB367">10*LOG(AVERAGE(10^(AB355:AB366/10)))</f>
        <v>58.029242877020309</v>
      </c>
      <c r="AC367" s="29">
        <f>E367-G367</f>
        <v>2.5698667593645652</v>
      </c>
      <c r="AD367" s="24">
        <f>E367-F367</f>
        <v>2.1156638788988218</v>
      </c>
      <c r="AE367" s="24">
        <f t="shared" si="245"/>
        <v>0.45420288046574342</v>
      </c>
      <c r="AF367" s="30">
        <f t="shared" si="231"/>
        <v>6.3861715431305797</v>
      </c>
      <c r="AG367" s="25">
        <f t="shared" si="232"/>
        <v>5.8583877317830542</v>
      </c>
      <c r="AH367" s="25">
        <f t="shared" si="233"/>
        <v>5.087731214317273</v>
      </c>
      <c r="AI367" s="25">
        <f t="shared" si="234"/>
        <v>4.3530306825630447</v>
      </c>
      <c r="AJ367" s="25">
        <f t="shared" si="235"/>
        <v>1.4172573911403177</v>
      </c>
      <c r="AK367" s="25">
        <f t="shared" si="236"/>
        <v>3.2836173947316638E-2</v>
      </c>
      <c r="AL367" s="31">
        <f t="shared" si="237"/>
        <v>-1.0198467864652869</v>
      </c>
      <c r="AM367" s="32">
        <f t="shared" si="238"/>
        <v>2.798905496681023</v>
      </c>
      <c r="AN367" s="27">
        <f t="shared" si="239"/>
        <v>3.5872660464495567</v>
      </c>
      <c r="AO367" s="27">
        <f t="shared" si="240"/>
        <v>1.5744021160146886</v>
      </c>
      <c r="AP367" s="27">
        <f t="shared" si="241"/>
        <v>1.9357391539367725</v>
      </c>
      <c r="AQ367" s="27">
        <f t="shared" si="242"/>
        <v>2.0694759080412837</v>
      </c>
      <c r="AR367" s="27">
        <f t="shared" si="243"/>
        <v>2.8118473361464851</v>
      </c>
      <c r="AS367" s="33">
        <f t="shared" si="244"/>
        <v>0.1305740164816811</v>
      </c>
      <c r="AT367" s="27">
        <f t="shared" si="252"/>
        <v>3.5872660464495567</v>
      </c>
      <c r="AU367" s="26">
        <f t="shared" si="253"/>
        <v>3.1896021330742741</v>
      </c>
      <c r="AV367" s="26">
        <f t="shared" si="254"/>
        <v>3.5133290983025844</v>
      </c>
      <c r="AW367" s="26">
        <f t="shared" si="255"/>
        <v>2.4172915286262722</v>
      </c>
      <c r="AX367" s="26">
        <f t="shared" si="256"/>
        <v>-0.65221851690096599</v>
      </c>
      <c r="AY367" s="26">
        <f t="shared" si="257"/>
        <v>-2.7790111621991684</v>
      </c>
      <c r="AZ367" s="28">
        <f t="shared" si="258"/>
        <v>-1.150420802946968</v>
      </c>
    </row>
    <row r="368" spans="1:54">
      <c r="A368" s="2">
        <v>215</v>
      </c>
      <c r="B368" t="s">
        <v>27</v>
      </c>
      <c r="C368" t="s">
        <v>86</v>
      </c>
      <c r="E368" s="3">
        <f>10*LOG((1/7)*(10^(H368/10)+10^(K368/10)+10^(N368/10)+10^(Q368/10)+10^(T368/10)+10^(W368/10)+10^(Z368/10)))</f>
        <v>64.025011625825073</v>
      </c>
      <c r="F368" s="3">
        <f t="shared" si="223"/>
        <v>57.561801953373347</v>
      </c>
      <c r="G368" s="3">
        <f t="shared" si="224"/>
        <v>69.950201466155619</v>
      </c>
      <c r="H368" s="5">
        <v>66.263081118556372</v>
      </c>
      <c r="I368" s="5">
        <v>58.968486696938847</v>
      </c>
      <c r="J368" s="5">
        <v>57.723640959887362</v>
      </c>
      <c r="K368" s="5">
        <v>59.889054221045278</v>
      </c>
      <c r="L368" s="5">
        <v>55.876543779256238</v>
      </c>
      <c r="M368" s="5">
        <v>64.297422553757244</v>
      </c>
      <c r="N368" s="5">
        <v>61.443807650023253</v>
      </c>
      <c r="O368" s="5">
        <v>57.85470040868357</v>
      </c>
      <c r="P368" s="5">
        <v>65.251531872016585</v>
      </c>
      <c r="Q368" s="5">
        <v>66.921608862619706</v>
      </c>
      <c r="R368" s="5">
        <v>56.471457798257838</v>
      </c>
      <c r="S368" s="5">
        <v>67.359912004622956</v>
      </c>
      <c r="T368" s="5">
        <v>63.728365445110541</v>
      </c>
      <c r="U368" s="5">
        <v>57.101402925843907</v>
      </c>
      <c r="V368" s="5">
        <v>73.698823412911054</v>
      </c>
      <c r="W368" s="5">
        <v>61.309683500700253</v>
      </c>
      <c r="X368" s="5">
        <v>59.799148391877758</v>
      </c>
      <c r="Y368" s="5">
        <v>72.347809676265356</v>
      </c>
      <c r="Z368" s="5">
        <v>63.895447052313159</v>
      </c>
      <c r="AA368" s="5">
        <v>54.705345763140762</v>
      </c>
      <c r="AB368" s="5">
        <v>72.179526970140202</v>
      </c>
      <c r="AC368" s="5">
        <f>E368-G368</f>
        <v>-5.9251898403305461</v>
      </c>
      <c r="AD368" s="5">
        <f>E368-F368</f>
        <v>6.4632096724517254</v>
      </c>
      <c r="AE368" s="5">
        <f t="shared" si="245"/>
        <v>-12.388399512782271</v>
      </c>
      <c r="AF368" s="3">
        <f t="shared" si="231"/>
        <v>8.5394401586690094</v>
      </c>
      <c r="AG368" s="3">
        <f t="shared" si="232"/>
        <v>-4.4083683327119658</v>
      </c>
      <c r="AH368" s="3">
        <f t="shared" si="233"/>
        <v>-3.8077242219933325</v>
      </c>
      <c r="AI368" s="3">
        <f t="shared" si="234"/>
        <v>-0.43830314200324949</v>
      </c>
      <c r="AJ368" s="3">
        <f t="shared" si="235"/>
        <v>-9.9704579678005132</v>
      </c>
      <c r="AK368" s="3">
        <f t="shared" si="236"/>
        <v>-11.038126175565104</v>
      </c>
      <c r="AL368" s="3">
        <f t="shared" si="237"/>
        <v>-8.284079917827043</v>
      </c>
      <c r="AM368" s="18">
        <f t="shared" si="238"/>
        <v>7.2945944216175249</v>
      </c>
      <c r="AN368" s="3">
        <f t="shared" si="239"/>
        <v>1.2448457370514845</v>
      </c>
      <c r="AO368" s="3">
        <f t="shared" si="240"/>
        <v>3.5891072413396827</v>
      </c>
      <c r="AP368" s="3">
        <f t="shared" si="241"/>
        <v>10.450151064361869</v>
      </c>
      <c r="AQ368" s="3">
        <f t="shared" si="242"/>
        <v>6.6269625192666339</v>
      </c>
      <c r="AR368" s="3">
        <f t="shared" si="243"/>
        <v>1.510535108822495</v>
      </c>
      <c r="AS368" s="3">
        <f t="shared" si="244"/>
        <v>9.1901012891723965</v>
      </c>
      <c r="AT368" s="18">
        <f t="shared" si="252"/>
        <v>1.2448457370514845</v>
      </c>
      <c r="AU368" s="18">
        <f t="shared" si="253"/>
        <v>-8.4208787745010056</v>
      </c>
      <c r="AV368" s="18">
        <f t="shared" si="254"/>
        <v>-7.3968314633330152</v>
      </c>
      <c r="AW368" s="18">
        <f t="shared" si="255"/>
        <v>-10.888454206365118</v>
      </c>
      <c r="AX368" s="18">
        <f t="shared" si="256"/>
        <v>-16.597420487067147</v>
      </c>
      <c r="AY368" s="18">
        <f t="shared" si="257"/>
        <v>-12.548661284387599</v>
      </c>
      <c r="AZ368" s="18">
        <f t="shared" si="258"/>
        <v>-17.47418120699944</v>
      </c>
      <c r="BA368" t="str">
        <f t="shared" si="259"/>
        <v>BI-RUI-C002LD</v>
      </c>
      <c r="BB368" t="b">
        <f t="shared" si="260"/>
        <v>0</v>
      </c>
    </row>
    <row r="369" spans="1:54">
      <c r="A369" s="1">
        <v>278</v>
      </c>
      <c r="B369" t="s">
        <v>30</v>
      </c>
      <c r="C369" t="s">
        <v>86</v>
      </c>
      <c r="E369" s="3">
        <f t="shared" ref="E369:E379" si="264">10*LOG((1/7)*(10^(H369/10)+10^(K369/10)+10^(N369/10)+10^(Q369/10)+10^(T369/10)+10^(W369/10)+10^(Z369/10)))</f>
        <v>58.528168876714524</v>
      </c>
      <c r="F369" s="3">
        <f t="shared" si="223"/>
        <v>55.592651555906244</v>
      </c>
      <c r="G369" s="3">
        <f t="shared" si="224"/>
        <v>68.269196651735001</v>
      </c>
      <c r="H369" s="5">
        <v>55.958745538785017</v>
      </c>
      <c r="I369" s="5">
        <v>51.802020161794772</v>
      </c>
      <c r="J369" s="5">
        <v>50.341946729340421</v>
      </c>
      <c r="K369" s="5">
        <v>55.048712286640857</v>
      </c>
      <c r="L369" s="5">
        <v>51.542437557703522</v>
      </c>
      <c r="M369" s="5">
        <v>48.055592354710647</v>
      </c>
      <c r="N369" s="5">
        <v>54.956583529666077</v>
      </c>
      <c r="O369" s="5">
        <v>52.991671095297399</v>
      </c>
      <c r="P369" s="5">
        <v>52.36211791384325</v>
      </c>
      <c r="Q369" s="5">
        <v>59.773412907779523</v>
      </c>
      <c r="R369" s="5">
        <v>59.557647974137033</v>
      </c>
      <c r="S369" s="5">
        <v>65.07214513816524</v>
      </c>
      <c r="T369" s="5">
        <v>61.537717460891592</v>
      </c>
      <c r="U369" s="5">
        <v>58.666972097358602</v>
      </c>
      <c r="V369" s="5">
        <v>71.584836761916591</v>
      </c>
      <c r="W369" s="5">
        <v>55.995084094115818</v>
      </c>
      <c r="X369" s="5">
        <v>53.415827514044672</v>
      </c>
      <c r="Y369" s="5">
        <v>71.75777682837888</v>
      </c>
      <c r="Z369" s="5">
        <v>60.751701990661942</v>
      </c>
      <c r="AA369" s="5">
        <v>52.685994820237028</v>
      </c>
      <c r="AB369" s="5">
        <v>71.473211671831876</v>
      </c>
      <c r="AC369" s="5">
        <f t="shared" ref="AC369:AC378" si="265">E369-G369</f>
        <v>-9.741027775020477</v>
      </c>
      <c r="AD369" s="5">
        <f t="shared" ref="AD369:AD378" si="266">E369-F369</f>
        <v>2.9355173208082803</v>
      </c>
      <c r="AE369" s="5">
        <f t="shared" si="245"/>
        <v>-12.676545095828757</v>
      </c>
      <c r="AF369" s="3">
        <f t="shared" si="231"/>
        <v>5.616798809444596</v>
      </c>
      <c r="AG369" s="3">
        <f t="shared" si="232"/>
        <v>6.9931199319302095</v>
      </c>
      <c r="AH369" s="3">
        <f t="shared" si="233"/>
        <v>2.594465615822827</v>
      </c>
      <c r="AI369" s="3">
        <f t="shared" si="234"/>
        <v>-5.2987322303857169</v>
      </c>
      <c r="AJ369" s="3">
        <f t="shared" si="235"/>
        <v>-10.047119301024999</v>
      </c>
      <c r="AK369" s="3">
        <f t="shared" si="236"/>
        <v>-15.762692734263062</v>
      </c>
      <c r="AL369" s="3">
        <f t="shared" si="237"/>
        <v>-10.721509681169934</v>
      </c>
      <c r="AM369" s="18">
        <f t="shared" si="238"/>
        <v>4.156725376990245</v>
      </c>
      <c r="AN369" s="3">
        <f t="shared" si="239"/>
        <v>1.460073432454351</v>
      </c>
      <c r="AO369" s="3">
        <f t="shared" si="240"/>
        <v>1.9649124343686779</v>
      </c>
      <c r="AP369" s="3">
        <f t="shared" si="241"/>
        <v>0.21576493364248961</v>
      </c>
      <c r="AQ369" s="3">
        <f t="shared" si="242"/>
        <v>2.8707453635329898</v>
      </c>
      <c r="AR369" s="3">
        <f t="shared" si="243"/>
        <v>2.5792565800711458</v>
      </c>
      <c r="AS369" s="3">
        <f t="shared" si="244"/>
        <v>8.0657071704249148</v>
      </c>
      <c r="AT369" s="18">
        <f t="shared" si="252"/>
        <v>1.460073432454351</v>
      </c>
      <c r="AU369" s="18">
        <f t="shared" si="253"/>
        <v>3.4868452029928747</v>
      </c>
      <c r="AV369" s="18">
        <f t="shared" si="254"/>
        <v>0.62955318145414907</v>
      </c>
      <c r="AW369" s="18">
        <f t="shared" si="255"/>
        <v>-5.5144971640282066</v>
      </c>
      <c r="AX369" s="18">
        <f t="shared" si="256"/>
        <v>-12.917864664557989</v>
      </c>
      <c r="AY369" s="18">
        <f t="shared" si="257"/>
        <v>-18.341949314334208</v>
      </c>
      <c r="AZ369" s="18">
        <f t="shared" si="258"/>
        <v>-18.787216851594849</v>
      </c>
      <c r="BA369" t="str">
        <f t="shared" si="259"/>
        <v>BI-RUI-C002LD</v>
      </c>
      <c r="BB369" t="b">
        <f t="shared" si="260"/>
        <v>0</v>
      </c>
    </row>
    <row r="370" spans="1:54">
      <c r="A370" s="1">
        <v>466</v>
      </c>
      <c r="B370" t="s">
        <v>32</v>
      </c>
      <c r="C370" t="s">
        <v>86</v>
      </c>
      <c r="E370" s="3">
        <f t="shared" si="264"/>
        <v>64.858917636926464</v>
      </c>
      <c r="F370" s="3">
        <f t="shared" si="223"/>
        <v>56.115113174839053</v>
      </c>
      <c r="G370" s="3">
        <f t="shared" si="224"/>
        <v>68.492628443311574</v>
      </c>
      <c r="H370" s="5">
        <v>71.948665847587293</v>
      </c>
      <c r="I370" s="5">
        <v>56.221777324113923</v>
      </c>
      <c r="J370" s="5">
        <v>52.613465816448098</v>
      </c>
      <c r="K370" s="5">
        <v>57.811641560944452</v>
      </c>
      <c r="L370" s="5">
        <v>54.534591260356827</v>
      </c>
      <c r="M370" s="5">
        <v>51.943789503308068</v>
      </c>
      <c r="N370" s="5">
        <v>57.708646703857873</v>
      </c>
      <c r="O370" s="5">
        <v>53.356872039724472</v>
      </c>
      <c r="P370" s="5">
        <v>52.457031237551192</v>
      </c>
      <c r="Q370" s="5">
        <v>58.110480374994047</v>
      </c>
      <c r="R370" s="5">
        <v>53.676420673558709</v>
      </c>
      <c r="S370" s="5">
        <v>53.291221846644341</v>
      </c>
      <c r="T370" s="5">
        <v>62.109118102205137</v>
      </c>
      <c r="U370" s="5">
        <v>57.721915869895717</v>
      </c>
      <c r="V370" s="5">
        <v>71.629292129805833</v>
      </c>
      <c r="W370" s="5">
        <v>54.293276730653012</v>
      </c>
      <c r="X370" s="5">
        <v>58.44569325337379</v>
      </c>
      <c r="Y370" s="5">
        <v>71.658646633143306</v>
      </c>
      <c r="Z370" s="5">
        <v>63.075688458807988</v>
      </c>
      <c r="AA370" s="5">
        <v>56.209755774537271</v>
      </c>
      <c r="AB370" s="5">
        <v>72.909379485499784</v>
      </c>
      <c r="AC370" s="5">
        <f t="shared" si="265"/>
        <v>-3.6337108063851105</v>
      </c>
      <c r="AD370" s="5">
        <f t="shared" si="266"/>
        <v>8.7438044620874109</v>
      </c>
      <c r="AE370" s="5">
        <f t="shared" si="245"/>
        <v>-12.377515268472521</v>
      </c>
      <c r="AF370" s="3">
        <f t="shared" si="231"/>
        <v>19.335200031139195</v>
      </c>
      <c r="AG370" s="3">
        <f t="shared" si="232"/>
        <v>5.8678520576363837</v>
      </c>
      <c r="AH370" s="3">
        <f t="shared" si="233"/>
        <v>5.2516154663066814</v>
      </c>
      <c r="AI370" s="3">
        <f t="shared" si="234"/>
        <v>4.8192585283497067</v>
      </c>
      <c r="AJ370" s="3">
        <f t="shared" si="235"/>
        <v>-9.5201740276006959</v>
      </c>
      <c r="AK370" s="3">
        <f t="shared" si="236"/>
        <v>-17.365369902490293</v>
      </c>
      <c r="AL370" s="3">
        <f t="shared" si="237"/>
        <v>-9.8336910266917954</v>
      </c>
      <c r="AM370" s="18">
        <f t="shared" si="238"/>
        <v>15.72688852347337</v>
      </c>
      <c r="AN370" s="3">
        <f t="shared" si="239"/>
        <v>3.6083115076658245</v>
      </c>
      <c r="AO370" s="3">
        <f t="shared" si="240"/>
        <v>4.3517746641334014</v>
      </c>
      <c r="AP370" s="3">
        <f t="shared" si="241"/>
        <v>4.4340597014353378</v>
      </c>
      <c r="AQ370" s="3">
        <f t="shared" si="242"/>
        <v>4.38720223230942</v>
      </c>
      <c r="AR370" s="3">
        <f t="shared" si="243"/>
        <v>-4.1524165227207774</v>
      </c>
      <c r="AS370" s="3">
        <f t="shared" si="244"/>
        <v>6.8659326842707173</v>
      </c>
      <c r="AT370" s="18">
        <f t="shared" si="252"/>
        <v>3.6083115076658245</v>
      </c>
      <c r="AU370" s="18">
        <f t="shared" si="253"/>
        <v>2.5908017570487587</v>
      </c>
      <c r="AV370" s="18">
        <f t="shared" si="254"/>
        <v>0.89984080217328</v>
      </c>
      <c r="AW370" s="18">
        <f t="shared" si="255"/>
        <v>0.38519882691436891</v>
      </c>
      <c r="AX370" s="18">
        <f t="shared" si="256"/>
        <v>-13.907376259910116</v>
      </c>
      <c r="AY370" s="18">
        <f t="shared" si="257"/>
        <v>-13.212953379769516</v>
      </c>
      <c r="AZ370" s="18">
        <f t="shared" si="258"/>
        <v>-16.699623710962513</v>
      </c>
      <c r="BA370" t="str">
        <f t="shared" si="259"/>
        <v>BI-RUI-C002LD</v>
      </c>
      <c r="BB370" t="b">
        <f t="shared" si="260"/>
        <v>0</v>
      </c>
    </row>
    <row r="371" spans="1:54">
      <c r="A371" s="1">
        <v>28</v>
      </c>
      <c r="B371" t="s">
        <v>33</v>
      </c>
      <c r="C371" t="s">
        <v>86</v>
      </c>
      <c r="E371" s="3">
        <f t="shared" si="264"/>
        <v>59.60507054794536</v>
      </c>
      <c r="F371" s="3">
        <f t="shared" si="223"/>
        <v>57.01589160232264</v>
      </c>
      <c r="G371" s="3">
        <f t="shared" si="224"/>
        <v>69.942741920434088</v>
      </c>
      <c r="H371" s="5">
        <v>56.609374227044263</v>
      </c>
      <c r="I371" s="5">
        <v>54.092467022521937</v>
      </c>
      <c r="J371" s="5">
        <v>52.399820253867063</v>
      </c>
      <c r="K371" s="5">
        <v>59.79232104199027</v>
      </c>
      <c r="L371" s="5">
        <v>54.114421715210803</v>
      </c>
      <c r="M371" s="5">
        <v>53.320844223717991</v>
      </c>
      <c r="N371" s="5">
        <v>59.068093350943641</v>
      </c>
      <c r="O371" s="5">
        <v>55.750685639985058</v>
      </c>
      <c r="P371" s="5">
        <v>67.694020751675055</v>
      </c>
      <c r="Q371" s="5">
        <v>58.283485092482472</v>
      </c>
      <c r="R371" s="5">
        <v>55.042170455792103</v>
      </c>
      <c r="S371" s="5">
        <v>66.649342053617119</v>
      </c>
      <c r="T371" s="5">
        <v>60.330541262299597</v>
      </c>
      <c r="U371" s="5">
        <v>60.405160559362102</v>
      </c>
      <c r="V371" s="5">
        <v>72.758366923863974</v>
      </c>
      <c r="W371" s="5">
        <v>57.305444901293363</v>
      </c>
      <c r="X371" s="5">
        <v>59.959694864114851</v>
      </c>
      <c r="Y371" s="5">
        <v>72.601903182229151</v>
      </c>
      <c r="Z371" s="5">
        <v>62.748429707673537</v>
      </c>
      <c r="AA371" s="5">
        <v>53.481660353723257</v>
      </c>
      <c r="AB371" s="5">
        <v>73.245565968832949</v>
      </c>
      <c r="AC371" s="5">
        <f t="shared" si="265"/>
        <v>-10.337671372488728</v>
      </c>
      <c r="AD371" s="5">
        <f t="shared" si="266"/>
        <v>2.5891789456227201</v>
      </c>
      <c r="AE371" s="5">
        <f t="shared" si="245"/>
        <v>-12.926850318111448</v>
      </c>
      <c r="AF371" s="3">
        <f t="shared" si="231"/>
        <v>4.2095539731772007</v>
      </c>
      <c r="AG371" s="3">
        <f t="shared" si="232"/>
        <v>6.4714768182722793</v>
      </c>
      <c r="AH371" s="3">
        <f t="shared" si="233"/>
        <v>-8.6259274007314133</v>
      </c>
      <c r="AI371" s="3">
        <f t="shared" si="234"/>
        <v>-8.3658569611346465</v>
      </c>
      <c r="AJ371" s="3">
        <f t="shared" si="235"/>
        <v>-12.427825661564377</v>
      </c>
      <c r="AK371" s="3">
        <f t="shared" si="236"/>
        <v>-15.296458280935788</v>
      </c>
      <c r="AL371" s="3">
        <f t="shared" si="237"/>
        <v>-10.497136261159412</v>
      </c>
      <c r="AM371" s="18">
        <f t="shared" si="238"/>
        <v>2.516907204522326</v>
      </c>
      <c r="AN371" s="3">
        <f t="shared" si="239"/>
        <v>1.6926467686548747</v>
      </c>
      <c r="AO371" s="3">
        <f t="shared" si="240"/>
        <v>3.3174077109585838</v>
      </c>
      <c r="AP371" s="3">
        <f t="shared" si="241"/>
        <v>3.2413146366903689</v>
      </c>
      <c r="AQ371" s="3">
        <f t="shared" si="242"/>
        <v>-7.4619297062504586E-2</v>
      </c>
      <c r="AR371" s="3">
        <f t="shared" si="243"/>
        <v>-2.6542499628214884</v>
      </c>
      <c r="AS371" s="3">
        <f t="shared" si="244"/>
        <v>9.2667693539502807</v>
      </c>
      <c r="AT371" s="18">
        <f t="shared" si="252"/>
        <v>1.6926467686548747</v>
      </c>
      <c r="AU371" s="18">
        <f t="shared" si="253"/>
        <v>0.79357749149281176</v>
      </c>
      <c r="AV371" s="18">
        <f t="shared" si="254"/>
        <v>-11.943335111689997</v>
      </c>
      <c r="AW371" s="18">
        <f t="shared" si="255"/>
        <v>-11.607171597825015</v>
      </c>
      <c r="AX371" s="18">
        <f t="shared" si="256"/>
        <v>-12.353206364501872</v>
      </c>
      <c r="AY371" s="18">
        <f t="shared" si="257"/>
        <v>-12.642208318114299</v>
      </c>
      <c r="AZ371" s="18">
        <f t="shared" si="258"/>
        <v>-19.763905615109692</v>
      </c>
      <c r="BA371" t="str">
        <f t="shared" si="259"/>
        <v>BI-RUI-C002LD</v>
      </c>
      <c r="BB371" t="b">
        <f t="shared" si="260"/>
        <v>0</v>
      </c>
    </row>
    <row r="372" spans="1:54">
      <c r="A372" s="1">
        <v>529</v>
      </c>
      <c r="B372" t="s">
        <v>34</v>
      </c>
      <c r="C372" t="s">
        <v>86</v>
      </c>
      <c r="E372" s="3">
        <f t="shared" si="264"/>
        <v>61.016201843442097</v>
      </c>
      <c r="F372" s="3">
        <f t="shared" ref="F372:F440" si="267">10*LOG((1/7)*(10^(I372/10)+10^(L372/10)+10^(O372/10)+10^(R372/10)+10^(U372/10)+10^(X372/10)+10^(AA372/10)))</f>
        <v>57.692225565297406</v>
      </c>
      <c r="G372" s="3">
        <f t="shared" ref="G372:G440" si="268">10*LOG((1/7)*(10^(J372/10)+10^(M372/10)+10^(P372/10)+10^(S372/10)+10^(V372/10)+10^(Y372/10)+10^(AB372/10)))</f>
        <v>69.72767334368379</v>
      </c>
      <c r="H372" s="5">
        <v>58.269546170072132</v>
      </c>
      <c r="I372" s="5">
        <v>54.287596265877347</v>
      </c>
      <c r="J372" s="5">
        <v>68.256024591633334</v>
      </c>
      <c r="K372" s="5">
        <v>64.661520004384712</v>
      </c>
      <c r="L372" s="5">
        <v>56.640875709331937</v>
      </c>
      <c r="M372" s="5">
        <v>54.769226185547588</v>
      </c>
      <c r="N372" s="5">
        <v>60.020173184173792</v>
      </c>
      <c r="O372" s="5">
        <v>61.428124639889162</v>
      </c>
      <c r="P372" s="5">
        <v>56.851247970445833</v>
      </c>
      <c r="Q372" s="5">
        <v>59.062812814947172</v>
      </c>
      <c r="R372" s="5">
        <v>55.644688509809939</v>
      </c>
      <c r="S372" s="5">
        <v>56.647567771814337</v>
      </c>
      <c r="T372" s="5">
        <v>63.151481902171938</v>
      </c>
      <c r="U372" s="5">
        <v>58.148140891797851</v>
      </c>
      <c r="V372" s="5">
        <v>72.687328098818369</v>
      </c>
      <c r="W372" s="5">
        <v>58.036364827661153</v>
      </c>
      <c r="X372" s="5">
        <v>58.912301630876847</v>
      </c>
      <c r="Y372" s="5">
        <v>72.723994813438352</v>
      </c>
      <c r="Z372" s="5">
        <v>58.668640629357029</v>
      </c>
      <c r="AA372" s="5">
        <v>52.950192659043992</v>
      </c>
      <c r="AB372" s="5">
        <v>73.120870168728715</v>
      </c>
      <c r="AC372" s="5">
        <f t="shared" si="265"/>
        <v>-8.7114715002416929</v>
      </c>
      <c r="AD372" s="5">
        <f t="shared" si="266"/>
        <v>3.3239762781446913</v>
      </c>
      <c r="AE372" s="5">
        <f t="shared" si="245"/>
        <v>-12.035447778386384</v>
      </c>
      <c r="AF372" s="3">
        <f t="shared" si="231"/>
        <v>-9.9864784215612019</v>
      </c>
      <c r="AG372" s="3">
        <f t="shared" si="232"/>
        <v>9.8922938188371248</v>
      </c>
      <c r="AH372" s="3">
        <f t="shared" si="233"/>
        <v>3.1689252137279595</v>
      </c>
      <c r="AI372" s="3">
        <f t="shared" si="234"/>
        <v>2.4152450431328347</v>
      </c>
      <c r="AJ372" s="3">
        <f t="shared" si="235"/>
        <v>-9.5358461966464318</v>
      </c>
      <c r="AK372" s="3">
        <f t="shared" si="236"/>
        <v>-14.6876299857772</v>
      </c>
      <c r="AL372" s="3">
        <f t="shared" si="237"/>
        <v>-14.452229539371686</v>
      </c>
      <c r="AM372" s="18">
        <f t="shared" si="238"/>
        <v>3.981949904194785</v>
      </c>
      <c r="AN372" s="3">
        <f t="shared" si="239"/>
        <v>-13.968428325755987</v>
      </c>
      <c r="AO372" s="3">
        <f t="shared" si="240"/>
        <v>-1.4079514557153701</v>
      </c>
      <c r="AP372" s="3">
        <f t="shared" si="241"/>
        <v>3.4181243051372334</v>
      </c>
      <c r="AQ372" s="3">
        <f t="shared" si="242"/>
        <v>5.0033410103740863</v>
      </c>
      <c r="AR372" s="3">
        <f t="shared" si="243"/>
        <v>-0.87593680321569423</v>
      </c>
      <c r="AS372" s="3">
        <f t="shared" si="244"/>
        <v>5.7184479703130364</v>
      </c>
      <c r="AT372" s="18">
        <f t="shared" si="252"/>
        <v>-13.968428325755987</v>
      </c>
      <c r="AU372" s="18">
        <f t="shared" si="253"/>
        <v>1.8716495237843489</v>
      </c>
      <c r="AV372" s="18">
        <f t="shared" si="254"/>
        <v>4.5768766694433296</v>
      </c>
      <c r="AW372" s="18">
        <f t="shared" si="255"/>
        <v>-1.0028792620043987</v>
      </c>
      <c r="AX372" s="18">
        <f t="shared" si="256"/>
        <v>-14.539187207020518</v>
      </c>
      <c r="AY372" s="18">
        <f t="shared" si="257"/>
        <v>-13.811693182561505</v>
      </c>
      <c r="AZ372" s="18">
        <f t="shared" si="258"/>
        <v>-20.170677509684722</v>
      </c>
      <c r="BA372" t="str">
        <f t="shared" si="259"/>
        <v>BI-RUI-C002LD</v>
      </c>
      <c r="BB372" t="b">
        <f t="shared" si="260"/>
        <v>0</v>
      </c>
    </row>
    <row r="373" spans="1:54">
      <c r="A373" s="1">
        <v>403</v>
      </c>
      <c r="B373" t="s">
        <v>35</v>
      </c>
      <c r="C373" t="s">
        <v>86</v>
      </c>
      <c r="E373" s="3">
        <f t="shared" si="264"/>
        <v>62.648152283992914</v>
      </c>
      <c r="F373" s="3">
        <f t="shared" si="267"/>
        <v>57.668455754810878</v>
      </c>
      <c r="G373" s="3">
        <f t="shared" si="268"/>
        <v>70.185945217325624</v>
      </c>
      <c r="H373" s="5">
        <v>60.024328358478797</v>
      </c>
      <c r="I373" s="5">
        <v>55.489409424121988</v>
      </c>
      <c r="J373" s="5">
        <v>56.508908143845467</v>
      </c>
      <c r="K373" s="5">
        <v>63.793385711654523</v>
      </c>
      <c r="L373" s="5">
        <v>55.604236604291273</v>
      </c>
      <c r="M373" s="5">
        <v>65.42954776563802</v>
      </c>
      <c r="N373" s="5">
        <v>62.321464627542383</v>
      </c>
      <c r="O373" s="5">
        <v>58.822485893121588</v>
      </c>
      <c r="P373" s="5">
        <v>67.193321847262496</v>
      </c>
      <c r="Q373" s="5">
        <v>62.324895352373801</v>
      </c>
      <c r="R373" s="5">
        <v>59.105707753037471</v>
      </c>
      <c r="S373" s="5">
        <v>66.678092385244355</v>
      </c>
      <c r="T373" s="5">
        <v>66.172154117037337</v>
      </c>
      <c r="U373" s="5">
        <v>58.761848554845443</v>
      </c>
      <c r="V373" s="5">
        <v>73.697022457948719</v>
      </c>
      <c r="W373" s="5">
        <v>60.142868834817811</v>
      </c>
      <c r="X373" s="5">
        <v>58.921270525124868</v>
      </c>
      <c r="Y373" s="5">
        <v>73.284433097724943</v>
      </c>
      <c r="Z373" s="5">
        <v>59.48884302062217</v>
      </c>
      <c r="AA373" s="5">
        <v>54.253347346582594</v>
      </c>
      <c r="AB373" s="5">
        <v>71.613786458201588</v>
      </c>
      <c r="AC373" s="5">
        <f t="shared" si="265"/>
        <v>-7.5377929333327103</v>
      </c>
      <c r="AD373" s="5">
        <f t="shared" si="266"/>
        <v>4.9796965291820356</v>
      </c>
      <c r="AE373" s="5">
        <f t="shared" si="245"/>
        <v>-12.517489462514746</v>
      </c>
      <c r="AF373" s="3">
        <f t="shared" si="231"/>
        <v>3.5154202146333304</v>
      </c>
      <c r="AG373" s="3">
        <f t="shared" si="232"/>
        <v>-1.6361620539834973</v>
      </c>
      <c r="AH373" s="3">
        <f t="shared" si="233"/>
        <v>-4.8718572197201127</v>
      </c>
      <c r="AI373" s="3">
        <f t="shared" si="234"/>
        <v>-4.353197032870554</v>
      </c>
      <c r="AJ373" s="3">
        <f t="shared" si="235"/>
        <v>-7.5248683409113823</v>
      </c>
      <c r="AK373" s="3">
        <f t="shared" si="236"/>
        <v>-13.141564262907131</v>
      </c>
      <c r="AL373" s="3">
        <f t="shared" si="237"/>
        <v>-12.124943437579418</v>
      </c>
      <c r="AM373" s="18">
        <f t="shared" si="238"/>
        <v>4.5349189343568099</v>
      </c>
      <c r="AN373" s="3">
        <f t="shared" si="239"/>
        <v>-1.0194987197234795</v>
      </c>
      <c r="AO373" s="3">
        <f t="shared" si="240"/>
        <v>3.4989787344207954</v>
      </c>
      <c r="AP373" s="3">
        <f t="shared" si="241"/>
        <v>3.2191875993363297</v>
      </c>
      <c r="AQ373" s="3">
        <f t="shared" si="242"/>
        <v>7.4103055621918941</v>
      </c>
      <c r="AR373" s="3">
        <f t="shared" si="243"/>
        <v>1.2215983096929435</v>
      </c>
      <c r="AS373" s="3">
        <f t="shared" si="244"/>
        <v>5.2354956740395764</v>
      </c>
      <c r="AT373" s="18">
        <f t="shared" si="252"/>
        <v>-1.0194987197234795</v>
      </c>
      <c r="AU373" s="18">
        <f t="shared" si="253"/>
        <v>-9.8253111613467468</v>
      </c>
      <c r="AV373" s="18">
        <f t="shared" si="254"/>
        <v>-8.3708359541409081</v>
      </c>
      <c r="AW373" s="18">
        <f t="shared" si="255"/>
        <v>-7.5723846322068837</v>
      </c>
      <c r="AX373" s="18">
        <f t="shared" si="256"/>
        <v>-14.935173903103276</v>
      </c>
      <c r="AY373" s="18">
        <f t="shared" si="257"/>
        <v>-14.363162572600075</v>
      </c>
      <c r="AZ373" s="18">
        <f t="shared" si="258"/>
        <v>-17.360439111618994</v>
      </c>
      <c r="BA373" t="str">
        <f t="shared" si="259"/>
        <v>BI-RUI-C002LD</v>
      </c>
      <c r="BB373" t="b">
        <f t="shared" si="260"/>
        <v>0</v>
      </c>
    </row>
    <row r="374" spans="1:54">
      <c r="A374" s="1">
        <v>340</v>
      </c>
      <c r="B374" t="s">
        <v>36</v>
      </c>
      <c r="C374" t="s">
        <v>86</v>
      </c>
      <c r="E374" s="3">
        <f t="shared" si="264"/>
        <v>64.510588924204939</v>
      </c>
      <c r="F374" s="3">
        <f t="shared" si="267"/>
        <v>59.878792590169887</v>
      </c>
      <c r="G374" s="3">
        <f t="shared" si="268"/>
        <v>71.276177219018024</v>
      </c>
      <c r="H374" s="5">
        <v>66.168630142312651</v>
      </c>
      <c r="I374" s="5">
        <v>60.239397769527017</v>
      </c>
      <c r="J374" s="5">
        <v>60.807225204620359</v>
      </c>
      <c r="K374" s="5">
        <v>64.840186349663483</v>
      </c>
      <c r="L374" s="5">
        <v>59.649095245317973</v>
      </c>
      <c r="M374" s="5">
        <v>62.679674717100333</v>
      </c>
      <c r="N374" s="5">
        <v>62.964245732256067</v>
      </c>
      <c r="O374" s="5">
        <v>60.81824910847385</v>
      </c>
      <c r="P374" s="5">
        <v>61.221172057701587</v>
      </c>
      <c r="Q374" s="5">
        <v>63.892006828498417</v>
      </c>
      <c r="R374" s="5">
        <v>59.416018043794658</v>
      </c>
      <c r="S374" s="5">
        <v>62.390149777211413</v>
      </c>
      <c r="T374" s="5">
        <v>65.626372410730411</v>
      </c>
      <c r="U374" s="5">
        <v>60.260652844448963</v>
      </c>
      <c r="V374" s="5">
        <v>73.225035044467774</v>
      </c>
      <c r="W374" s="5">
        <v>63.57279005233552</v>
      </c>
      <c r="X374" s="5">
        <v>59.739316975835791</v>
      </c>
      <c r="Y374" s="5">
        <v>75.832482868833935</v>
      </c>
      <c r="Z374" s="5">
        <v>63.486107409385262</v>
      </c>
      <c r="AA374" s="5">
        <v>58.710951858955418</v>
      </c>
      <c r="AB374" s="5">
        <v>74.544867942717502</v>
      </c>
      <c r="AC374" s="5">
        <f t="shared" si="265"/>
        <v>-6.7655882948130852</v>
      </c>
      <c r="AD374" s="5">
        <f t="shared" si="266"/>
        <v>4.6317963340350516</v>
      </c>
      <c r="AE374" s="5">
        <f t="shared" si="245"/>
        <v>-11.397384628848137</v>
      </c>
      <c r="AF374" s="3">
        <f t="shared" si="231"/>
        <v>5.3614049376922921</v>
      </c>
      <c r="AG374" s="3">
        <f t="shared" si="232"/>
        <v>2.1605116325631499</v>
      </c>
      <c r="AH374" s="3">
        <f t="shared" si="233"/>
        <v>1.7430736745544806</v>
      </c>
      <c r="AI374" s="3">
        <f t="shared" si="234"/>
        <v>1.5018570512870042</v>
      </c>
      <c r="AJ374" s="3">
        <f t="shared" si="235"/>
        <v>-7.5986626337373622</v>
      </c>
      <c r="AK374" s="3">
        <f t="shared" si="236"/>
        <v>-12.259692816498415</v>
      </c>
      <c r="AL374" s="3">
        <f t="shared" si="237"/>
        <v>-11.05876053333224</v>
      </c>
      <c r="AM374" s="18">
        <f t="shared" si="238"/>
        <v>5.9292323727856342</v>
      </c>
      <c r="AN374" s="3">
        <f t="shared" si="239"/>
        <v>-0.5678274350933421</v>
      </c>
      <c r="AO374" s="3">
        <f t="shared" si="240"/>
        <v>2.1459966237822172</v>
      </c>
      <c r="AP374" s="3">
        <f t="shared" si="241"/>
        <v>4.4759887847037589</v>
      </c>
      <c r="AQ374" s="3">
        <f t="shared" si="242"/>
        <v>5.3657195662814487</v>
      </c>
      <c r="AR374" s="3">
        <f t="shared" si="243"/>
        <v>3.8334730764997289</v>
      </c>
      <c r="AS374" s="3">
        <f t="shared" si="244"/>
        <v>4.7751555504298437</v>
      </c>
      <c r="AT374" s="18">
        <f t="shared" si="252"/>
        <v>-0.5678274350933421</v>
      </c>
      <c r="AU374" s="18">
        <f t="shared" si="253"/>
        <v>-3.0305794717823602</v>
      </c>
      <c r="AV374" s="18">
        <f t="shared" si="254"/>
        <v>-0.40292294922773664</v>
      </c>
      <c r="AW374" s="18">
        <f t="shared" si="255"/>
        <v>-2.9741317334167547</v>
      </c>
      <c r="AX374" s="18">
        <f t="shared" si="256"/>
        <v>-12.964382200018811</v>
      </c>
      <c r="AY374" s="18">
        <f t="shared" si="257"/>
        <v>-16.093165892998144</v>
      </c>
      <c r="AZ374" s="18">
        <f t="shared" si="258"/>
        <v>-15.833916083762084</v>
      </c>
      <c r="BA374" t="str">
        <f t="shared" si="259"/>
        <v>BI-RUI-C002LD</v>
      </c>
      <c r="BB374" t="b">
        <f t="shared" si="260"/>
        <v>0</v>
      </c>
    </row>
    <row r="375" spans="1:54">
      <c r="A375" s="1">
        <v>91</v>
      </c>
      <c r="B375" t="s">
        <v>37</v>
      </c>
      <c r="C375" t="s">
        <v>86</v>
      </c>
      <c r="E375" s="3">
        <f t="shared" si="264"/>
        <v>65.717647224837691</v>
      </c>
      <c r="F375" s="3">
        <f t="shared" si="267"/>
        <v>64.299201792831596</v>
      </c>
      <c r="G375" s="3">
        <f t="shared" si="268"/>
        <v>71.434099784295</v>
      </c>
      <c r="H375" s="5">
        <v>64.877029891917616</v>
      </c>
      <c r="I375" s="5">
        <v>65.067514697710138</v>
      </c>
      <c r="J375" s="5">
        <v>67.22101259824781</v>
      </c>
      <c r="K375" s="5">
        <v>61.877361386301487</v>
      </c>
      <c r="L375" s="5">
        <v>63.914300968377802</v>
      </c>
      <c r="M375" s="5">
        <v>67.903532149306329</v>
      </c>
      <c r="N375" s="5">
        <v>60.992072944269012</v>
      </c>
      <c r="O375" s="5">
        <v>63.031261788578981</v>
      </c>
      <c r="P375" s="5">
        <v>65.864143994699319</v>
      </c>
      <c r="Q375" s="5">
        <v>62.192174265237213</v>
      </c>
      <c r="R375" s="5">
        <v>65.189468817523831</v>
      </c>
      <c r="S375" s="5">
        <v>67.723900386787463</v>
      </c>
      <c r="T375" s="5">
        <v>67.193910460144664</v>
      </c>
      <c r="U375" s="5">
        <v>64.207749149940341</v>
      </c>
      <c r="V375" s="5">
        <v>71.948530795058062</v>
      </c>
      <c r="W375" s="5">
        <v>66.153047962157515</v>
      </c>
      <c r="X375" s="5">
        <v>66.692831276713576</v>
      </c>
      <c r="Y375" s="5">
        <v>71.902538104109965</v>
      </c>
      <c r="Z375" s="5">
        <v>69.647678633814962</v>
      </c>
      <c r="AA375" s="5">
        <v>57.364628690497838</v>
      </c>
      <c r="AB375" s="5">
        <v>76.532632256958649</v>
      </c>
      <c r="AC375" s="5">
        <f t="shared" si="265"/>
        <v>-5.7164525594573092</v>
      </c>
      <c r="AD375" s="5">
        <f t="shared" si="266"/>
        <v>1.4184454320060951</v>
      </c>
      <c r="AE375" s="5">
        <f t="shared" si="245"/>
        <v>-7.1348979914634043</v>
      </c>
      <c r="AF375" s="3">
        <f t="shared" si="231"/>
        <v>-2.3439827063301948</v>
      </c>
      <c r="AG375" s="3">
        <f t="shared" si="232"/>
        <v>-6.026170763004842</v>
      </c>
      <c r="AH375" s="3">
        <f t="shared" si="233"/>
        <v>-4.8720710504303071</v>
      </c>
      <c r="AI375" s="3">
        <f t="shared" si="234"/>
        <v>-5.5317261215502498</v>
      </c>
      <c r="AJ375" s="3">
        <f t="shared" si="235"/>
        <v>-4.7546203349133975</v>
      </c>
      <c r="AK375" s="3">
        <f t="shared" si="236"/>
        <v>-5.7494901419524496</v>
      </c>
      <c r="AL375" s="3">
        <f t="shared" si="237"/>
        <v>-6.8849536231436872</v>
      </c>
      <c r="AM375" s="18">
        <f t="shared" si="238"/>
        <v>-0.19048480579252214</v>
      </c>
      <c r="AN375" s="3">
        <f t="shared" si="239"/>
        <v>-2.1534979005376726</v>
      </c>
      <c r="AO375" s="3">
        <f t="shared" si="240"/>
        <v>-2.0391888443099688</v>
      </c>
      <c r="AP375" s="3">
        <f t="shared" si="241"/>
        <v>-2.9972945522866183</v>
      </c>
      <c r="AQ375" s="3">
        <f t="shared" si="242"/>
        <v>2.9861613102043236</v>
      </c>
      <c r="AR375" s="3">
        <f t="shared" si="243"/>
        <v>-0.5397833145560611</v>
      </c>
      <c r="AS375" s="3">
        <f t="shared" si="244"/>
        <v>12.283049943317124</v>
      </c>
      <c r="AT375" s="18">
        <f t="shared" si="252"/>
        <v>-2.1534979005376726</v>
      </c>
      <c r="AU375" s="18">
        <f t="shared" si="253"/>
        <v>-3.9892311809285275</v>
      </c>
      <c r="AV375" s="18">
        <f t="shared" si="254"/>
        <v>-2.8328822061203383</v>
      </c>
      <c r="AW375" s="18">
        <f t="shared" si="255"/>
        <v>-2.5344315692636314</v>
      </c>
      <c r="AX375" s="18">
        <f t="shared" si="256"/>
        <v>-7.7407816451177212</v>
      </c>
      <c r="AY375" s="18">
        <f t="shared" si="257"/>
        <v>-5.2097068273963885</v>
      </c>
      <c r="AZ375" s="18">
        <f t="shared" si="258"/>
        <v>-19.168003566460811</v>
      </c>
      <c r="BA375" t="str">
        <f t="shared" si="259"/>
        <v>BI-RUI-C002LD</v>
      </c>
      <c r="BB375" t="b">
        <f t="shared" si="260"/>
        <v>0</v>
      </c>
    </row>
    <row r="376" spans="1:54">
      <c r="A376" s="1">
        <v>715</v>
      </c>
      <c r="B376" t="s">
        <v>38</v>
      </c>
      <c r="C376" t="s">
        <v>86</v>
      </c>
      <c r="E376" s="3">
        <f t="shared" si="264"/>
        <v>50.821313832109496</v>
      </c>
      <c r="F376" s="3">
        <f t="shared" si="267"/>
        <v>49.535544562204954</v>
      </c>
      <c r="G376" s="3">
        <f t="shared" si="268"/>
        <v>59.553937595784689</v>
      </c>
      <c r="H376" s="5">
        <v>49.625002618301203</v>
      </c>
      <c r="I376" s="5">
        <v>49.559039966190632</v>
      </c>
      <c r="J376" s="5">
        <v>46.748535429910291</v>
      </c>
      <c r="K376" s="5">
        <v>50.268439026607453</v>
      </c>
      <c r="L376" s="5">
        <v>47.686641272107053</v>
      </c>
      <c r="M376" s="5">
        <v>58.233048789238772</v>
      </c>
      <c r="N376" s="5">
        <v>50.85414926892912</v>
      </c>
      <c r="O376" s="5">
        <v>49.179387270871302</v>
      </c>
      <c r="P376" s="5">
        <v>48.351308978084887</v>
      </c>
      <c r="Q376" s="5">
        <v>50.456599293618453</v>
      </c>
      <c r="R376" s="5">
        <v>50.52434703197342</v>
      </c>
      <c r="S376" s="5">
        <v>49.048675598276887</v>
      </c>
      <c r="T376" s="5">
        <v>54.041036057277367</v>
      </c>
      <c r="U376" s="5">
        <v>51.251747192955648</v>
      </c>
      <c r="V376" s="5">
        <v>60.73108109692825</v>
      </c>
      <c r="W376" s="5">
        <v>50.22878627885067</v>
      </c>
      <c r="X376" s="5">
        <v>50.108942494192853</v>
      </c>
      <c r="Y376" s="5">
        <v>65.100744389343078</v>
      </c>
      <c r="Z376" s="5">
        <v>47.467758801935908</v>
      </c>
      <c r="AA376" s="5">
        <v>46.847825584553291</v>
      </c>
      <c r="AB376" s="5">
        <v>60.149889178517427</v>
      </c>
      <c r="AC376" s="5">
        <f t="shared" si="265"/>
        <v>-8.7326237636751927</v>
      </c>
      <c r="AD376" s="5">
        <f t="shared" si="266"/>
        <v>1.2857692699045415</v>
      </c>
      <c r="AE376" s="5">
        <f t="shared" si="245"/>
        <v>-10.018393033579734</v>
      </c>
      <c r="AF376" s="3">
        <f t="shared" si="231"/>
        <v>2.8764671883909116</v>
      </c>
      <c r="AG376" s="3">
        <f t="shared" si="232"/>
        <v>-7.9646097626313193</v>
      </c>
      <c r="AH376" s="3">
        <f t="shared" si="233"/>
        <v>2.5028402908442331</v>
      </c>
      <c r="AI376" s="3">
        <f t="shared" si="234"/>
        <v>1.4079236953415659</v>
      </c>
      <c r="AJ376" s="3">
        <f t="shared" si="235"/>
        <v>-6.690045039650883</v>
      </c>
      <c r="AK376" s="3">
        <f t="shared" si="236"/>
        <v>-14.871958110492407</v>
      </c>
      <c r="AL376" s="3">
        <f t="shared" si="237"/>
        <v>-12.682130376581519</v>
      </c>
      <c r="AM376" s="18">
        <f t="shared" si="238"/>
        <v>6.596265211057073E-2</v>
      </c>
      <c r="AN376" s="3">
        <f t="shared" si="239"/>
        <v>2.8105045362803409</v>
      </c>
      <c r="AO376" s="3">
        <f t="shared" si="240"/>
        <v>1.6747619980578179</v>
      </c>
      <c r="AP376" s="3">
        <f t="shared" si="241"/>
        <v>-6.7747738354967169E-2</v>
      </c>
      <c r="AQ376" s="3">
        <f t="shared" si="242"/>
        <v>2.7892888643217191</v>
      </c>
      <c r="AR376" s="3">
        <f t="shared" si="243"/>
        <v>0.11984378465781731</v>
      </c>
      <c r="AS376" s="3">
        <f t="shared" si="244"/>
        <v>0.61993321738261642</v>
      </c>
      <c r="AT376" s="18">
        <f t="shared" si="252"/>
        <v>2.8105045362803409</v>
      </c>
      <c r="AU376" s="18">
        <f t="shared" si="253"/>
        <v>-10.546407517131719</v>
      </c>
      <c r="AV376" s="18">
        <f t="shared" si="254"/>
        <v>0.8280782927864152</v>
      </c>
      <c r="AW376" s="18">
        <f t="shared" si="255"/>
        <v>1.4756714336965331</v>
      </c>
      <c r="AX376" s="18">
        <f t="shared" si="256"/>
        <v>-9.4793339039726021</v>
      </c>
      <c r="AY376" s="18">
        <f t="shared" si="257"/>
        <v>-14.991801895150225</v>
      </c>
      <c r="AZ376" s="18">
        <f t="shared" si="258"/>
        <v>-13.302063593964135</v>
      </c>
      <c r="BA376" t="str">
        <f t="shared" si="259"/>
        <v>BI-RUI-C002LD</v>
      </c>
      <c r="BB376" t="b">
        <f t="shared" si="260"/>
        <v>0</v>
      </c>
    </row>
    <row r="377" spans="1:54">
      <c r="A377" s="1">
        <v>653</v>
      </c>
      <c r="B377" t="s">
        <v>39</v>
      </c>
      <c r="C377" t="s">
        <v>86</v>
      </c>
      <c r="E377" s="3">
        <f t="shared" si="264"/>
        <v>61.093072691516994</v>
      </c>
      <c r="F377" s="3">
        <f t="shared" si="267"/>
        <v>57.043409203426421</v>
      </c>
      <c r="G377" s="3">
        <f t="shared" si="268"/>
        <v>62.928994753019239</v>
      </c>
      <c r="H377" s="5">
        <v>59.086239968442072</v>
      </c>
      <c r="I377" s="5">
        <v>49.054829579625917</v>
      </c>
      <c r="J377" s="5">
        <v>49.966605023478159</v>
      </c>
      <c r="K377" s="5">
        <v>68.302709401602428</v>
      </c>
      <c r="L377" s="5">
        <v>48.507136881890311</v>
      </c>
      <c r="M377" s="5">
        <v>50.411736017669369</v>
      </c>
      <c r="N377" s="5">
        <v>57.910509594863058</v>
      </c>
      <c r="O377" s="5">
        <v>63.351014094304297</v>
      </c>
      <c r="P377" s="5">
        <v>64.593136749887918</v>
      </c>
      <c r="Q377" s="5">
        <v>54.257343982588758</v>
      </c>
      <c r="R377" s="5">
        <v>57.251965226297123</v>
      </c>
      <c r="S377" s="5">
        <v>60.829300850467561</v>
      </c>
      <c r="T377" s="5">
        <v>55.11787502687541</v>
      </c>
      <c r="U377" s="5">
        <v>56.733494514876718</v>
      </c>
      <c r="V377" s="5">
        <v>64.536540561307405</v>
      </c>
      <c r="W377" s="5">
        <v>50.640816547978311</v>
      </c>
      <c r="X377" s="5">
        <v>48.995583347346439</v>
      </c>
      <c r="Y377" s="5">
        <v>65.942265812102164</v>
      </c>
      <c r="Z377" s="5">
        <v>50.112603114696697</v>
      </c>
      <c r="AA377" s="5">
        <v>51.67740635273276</v>
      </c>
      <c r="AB377" s="5">
        <v>64.266067845522471</v>
      </c>
      <c r="AC377" s="5">
        <f t="shared" si="265"/>
        <v>-1.8359220615022451</v>
      </c>
      <c r="AD377" s="5">
        <f t="shared" si="266"/>
        <v>4.0496634880905731</v>
      </c>
      <c r="AE377" s="5">
        <f t="shared" si="245"/>
        <v>-5.8855855495928182</v>
      </c>
      <c r="AF377" s="3">
        <f t="shared" si="231"/>
        <v>9.1196349449639129</v>
      </c>
      <c r="AG377" s="3">
        <f t="shared" si="232"/>
        <v>17.890973383933058</v>
      </c>
      <c r="AH377" s="3">
        <f t="shared" si="233"/>
        <v>-6.6826271550248606</v>
      </c>
      <c r="AI377" s="3">
        <f t="shared" si="234"/>
        <v>-6.5719568678788036</v>
      </c>
      <c r="AJ377" s="3">
        <f t="shared" si="235"/>
        <v>-9.4186655344319945</v>
      </c>
      <c r="AK377" s="3">
        <f t="shared" si="236"/>
        <v>-15.301449264123853</v>
      </c>
      <c r="AL377" s="3">
        <f t="shared" si="237"/>
        <v>-14.153464730825775</v>
      </c>
      <c r="AM377" s="18">
        <f t="shared" si="238"/>
        <v>10.031410388816155</v>
      </c>
      <c r="AN377" s="3">
        <f t="shared" si="239"/>
        <v>-0.91177544385224252</v>
      </c>
      <c r="AO377" s="3">
        <f t="shared" si="240"/>
        <v>-5.4405044994412393</v>
      </c>
      <c r="AP377" s="3">
        <f t="shared" si="241"/>
        <v>-2.9946212437083659</v>
      </c>
      <c r="AQ377" s="3">
        <f t="shared" si="242"/>
        <v>-1.6156194880013075</v>
      </c>
      <c r="AR377" s="3">
        <f t="shared" si="243"/>
        <v>1.6452332006318713</v>
      </c>
      <c r="AS377" s="3">
        <f t="shared" si="244"/>
        <v>-1.5648032380360632</v>
      </c>
      <c r="AT377" s="18">
        <f t="shared" si="252"/>
        <v>-0.91177544385224252</v>
      </c>
      <c r="AU377" s="18">
        <f t="shared" si="253"/>
        <v>-1.9045991357790584</v>
      </c>
      <c r="AV377" s="18">
        <f t="shared" si="254"/>
        <v>-1.2421226555836213</v>
      </c>
      <c r="AW377" s="18">
        <f t="shared" si="255"/>
        <v>-3.5773356241704377</v>
      </c>
      <c r="AX377" s="18">
        <f t="shared" si="256"/>
        <v>-7.803046046430687</v>
      </c>
      <c r="AY377" s="18">
        <f t="shared" si="257"/>
        <v>-16.946682464755725</v>
      </c>
      <c r="AZ377" s="18">
        <f t="shared" si="258"/>
        <v>-12.588661492789711</v>
      </c>
      <c r="BA377" t="str">
        <f t="shared" si="259"/>
        <v>BI-RUI-C002LD</v>
      </c>
      <c r="BB377" t="b">
        <f t="shared" si="260"/>
        <v>0</v>
      </c>
    </row>
    <row r="378" spans="1:54">
      <c r="A378" s="1">
        <v>592</v>
      </c>
      <c r="B378" t="s">
        <v>40</v>
      </c>
      <c r="C378" t="s">
        <v>86</v>
      </c>
      <c r="E378" s="3">
        <f t="shared" si="264"/>
        <v>54.917384309840017</v>
      </c>
      <c r="F378" s="3">
        <f t="shared" si="267"/>
        <v>53.486414126579021</v>
      </c>
      <c r="G378" s="3">
        <f t="shared" si="268"/>
        <v>65.954538099222418</v>
      </c>
      <c r="H378" s="5">
        <v>55.19513886336911</v>
      </c>
      <c r="I378" s="5">
        <v>51.619883969632262</v>
      </c>
      <c r="J378" s="5">
        <v>59.046478310438957</v>
      </c>
      <c r="K378" s="5">
        <v>53.26617848088916</v>
      </c>
      <c r="L378" s="5">
        <v>49.676899881647188</v>
      </c>
      <c r="M378" s="5">
        <v>48.893092877827101</v>
      </c>
      <c r="N378" s="5">
        <v>53.183147378982127</v>
      </c>
      <c r="O378" s="5">
        <v>50.651281055429237</v>
      </c>
      <c r="P378" s="5">
        <v>47.513989609487538</v>
      </c>
      <c r="Q378" s="5">
        <v>55.487530356971263</v>
      </c>
      <c r="R378" s="5">
        <v>49.496641773098133</v>
      </c>
      <c r="S378" s="5">
        <v>65.724645710260432</v>
      </c>
      <c r="T378" s="5">
        <v>57.395336043509872</v>
      </c>
      <c r="U378" s="5">
        <v>59.072333202261539</v>
      </c>
      <c r="V378" s="5">
        <v>68.510383657990175</v>
      </c>
      <c r="W378" s="5">
        <v>51.39006597168197</v>
      </c>
      <c r="X378" s="5">
        <v>54.237701572206738</v>
      </c>
      <c r="Y378" s="5">
        <v>69.673162746065586</v>
      </c>
      <c r="Z378" s="5">
        <v>55.802339269983861</v>
      </c>
      <c r="AA378" s="5">
        <v>46.622689807696567</v>
      </c>
      <c r="AB378" s="5">
        <v>68.150836547994203</v>
      </c>
      <c r="AC378" s="5">
        <f t="shared" si="265"/>
        <v>-11.037153789382401</v>
      </c>
      <c r="AD378" s="5">
        <f t="shared" si="266"/>
        <v>1.430970183260996</v>
      </c>
      <c r="AE378" s="5">
        <f t="shared" si="245"/>
        <v>-12.468123972643397</v>
      </c>
      <c r="AF378" s="3">
        <f t="shared" si="231"/>
        <v>-3.8513394470698472</v>
      </c>
      <c r="AG378" s="3">
        <f t="shared" si="232"/>
        <v>4.3730856030620586</v>
      </c>
      <c r="AH378" s="3">
        <f t="shared" si="233"/>
        <v>5.6691577694945892</v>
      </c>
      <c r="AI378" s="3">
        <f t="shared" si="234"/>
        <v>-10.23711535328917</v>
      </c>
      <c r="AJ378" s="3">
        <f t="shared" si="235"/>
        <v>-11.115047614480304</v>
      </c>
      <c r="AK378" s="3">
        <f t="shared" si="236"/>
        <v>-18.283096774383615</v>
      </c>
      <c r="AL378" s="3">
        <f t="shared" si="237"/>
        <v>-12.348497278010342</v>
      </c>
      <c r="AM378" s="18">
        <f t="shared" si="238"/>
        <v>3.5752548937368474</v>
      </c>
      <c r="AN378" s="3">
        <f t="shared" si="239"/>
        <v>-7.4265943408066946</v>
      </c>
      <c r="AO378" s="3">
        <f t="shared" si="240"/>
        <v>2.5318663235528902</v>
      </c>
      <c r="AP378" s="3">
        <f t="shared" si="241"/>
        <v>5.9908885838731294</v>
      </c>
      <c r="AQ378" s="3">
        <f t="shared" si="242"/>
        <v>-1.6769971587516679</v>
      </c>
      <c r="AR378" s="3">
        <f t="shared" si="243"/>
        <v>-2.8476356005247681</v>
      </c>
      <c r="AS378" s="3">
        <f t="shared" si="244"/>
        <v>9.1796494622872942</v>
      </c>
      <c r="AT378" s="18">
        <f t="shared" si="252"/>
        <v>-7.4265943408066946</v>
      </c>
      <c r="AU378" s="18">
        <f t="shared" si="253"/>
        <v>0.78380700382008683</v>
      </c>
      <c r="AV378" s="18">
        <f t="shared" si="254"/>
        <v>3.137291445941699</v>
      </c>
      <c r="AW378" s="18">
        <f t="shared" si="255"/>
        <v>-16.228003937162299</v>
      </c>
      <c r="AX378" s="18">
        <f t="shared" si="256"/>
        <v>-9.4380504557286358</v>
      </c>
      <c r="AY378" s="18">
        <f t="shared" si="257"/>
        <v>-15.435461173858847</v>
      </c>
      <c r="AZ378" s="18">
        <f t="shared" si="258"/>
        <v>-21.528146740297636</v>
      </c>
      <c r="BA378" t="str">
        <f t="shared" si="259"/>
        <v>BI-RUI-C002LD</v>
      </c>
      <c r="BB378" t="b">
        <f t="shared" si="260"/>
        <v>0</v>
      </c>
    </row>
    <row r="379" spans="1:54" s="12" customFormat="1" ht="15.75" thickBot="1">
      <c r="A379" s="1">
        <v>154</v>
      </c>
      <c r="B379" s="12" t="s">
        <v>41</v>
      </c>
      <c r="C379" s="12" t="s">
        <v>86</v>
      </c>
      <c r="D379"/>
      <c r="E379" s="3">
        <f t="shared" si="264"/>
        <v>61.949607756797178</v>
      </c>
      <c r="F379" s="3">
        <f t="shared" si="267"/>
        <v>55.290523744578536</v>
      </c>
      <c r="G379" s="3">
        <f t="shared" si="268"/>
        <v>70.035625880101975</v>
      </c>
      <c r="H379" s="5">
        <v>57.236634267209418</v>
      </c>
      <c r="I379" s="5">
        <v>50.860154036060202</v>
      </c>
      <c r="J379" s="5">
        <v>64.403063121179457</v>
      </c>
      <c r="K379" s="5">
        <v>58.974336498914759</v>
      </c>
      <c r="L379" s="5">
        <v>58.030981928123943</v>
      </c>
      <c r="M379" s="5">
        <v>67.899306884243003</v>
      </c>
      <c r="N379" s="5">
        <v>58.316707617834453</v>
      </c>
      <c r="O379" s="5">
        <v>52.62593221291354</v>
      </c>
      <c r="P379" s="5">
        <v>66.901849731988989</v>
      </c>
      <c r="Q379" s="5">
        <v>59.55727815324785</v>
      </c>
      <c r="R379" s="5">
        <v>57.579484198322753</v>
      </c>
      <c r="S379" s="5">
        <v>69.590114429474482</v>
      </c>
      <c r="T379" s="5">
        <v>67.233325602202029</v>
      </c>
      <c r="U379" s="5">
        <v>55.658516150852982</v>
      </c>
      <c r="V379" s="5">
        <v>71.806261569209724</v>
      </c>
      <c r="W379" s="5">
        <v>58.468368452095383</v>
      </c>
      <c r="X379" s="5">
        <v>53.4780287585682</v>
      </c>
      <c r="Y379" s="5">
        <v>72.239084332645945</v>
      </c>
      <c r="Z379" s="5">
        <v>63.168683390922602</v>
      </c>
      <c r="AA379" s="5">
        <v>54.196714090079418</v>
      </c>
      <c r="AB379" s="5">
        <v>71.973591298558148</v>
      </c>
      <c r="AC379" s="5">
        <f>E379-G379</f>
        <v>-8.0860181233047967</v>
      </c>
      <c r="AD379" s="5">
        <f>E379-F379</f>
        <v>6.6590840122186421</v>
      </c>
      <c r="AE379" s="5">
        <f t="shared" si="245"/>
        <v>-14.745102135523439</v>
      </c>
      <c r="AF379" s="3">
        <f t="shared" si="231"/>
        <v>-7.1664288539700394</v>
      </c>
      <c r="AG379" s="3">
        <f t="shared" si="232"/>
        <v>-8.924970385328244</v>
      </c>
      <c r="AH379" s="3">
        <f t="shared" si="233"/>
        <v>-8.5851421141545359</v>
      </c>
      <c r="AI379" s="3">
        <f t="shared" si="234"/>
        <v>-10.032836276226632</v>
      </c>
      <c r="AJ379" s="3">
        <f t="shared" si="235"/>
        <v>-4.5729359670076946</v>
      </c>
      <c r="AK379" s="3">
        <f t="shared" si="236"/>
        <v>-13.770715880550561</v>
      </c>
      <c r="AL379" s="3">
        <f t="shared" si="237"/>
        <v>-8.8049079076355454</v>
      </c>
      <c r="AM379" s="18">
        <f t="shared" si="238"/>
        <v>6.3764802311492161</v>
      </c>
      <c r="AN379" s="3">
        <f t="shared" si="239"/>
        <v>-13.542909085119256</v>
      </c>
      <c r="AO379" s="3">
        <f t="shared" si="240"/>
        <v>5.6907754049209132</v>
      </c>
      <c r="AP379" s="3">
        <f t="shared" si="241"/>
        <v>1.9777939549250974</v>
      </c>
      <c r="AQ379" s="3">
        <f t="shared" si="242"/>
        <v>11.574809451349047</v>
      </c>
      <c r="AR379" s="3">
        <f t="shared" si="243"/>
        <v>4.9903396935271829</v>
      </c>
      <c r="AS379" s="3">
        <f t="shared" si="244"/>
        <v>8.9719693008431847</v>
      </c>
      <c r="AT379" s="18">
        <f t="shared" si="252"/>
        <v>-13.542909085119256</v>
      </c>
      <c r="AU379" s="18">
        <f t="shared" si="253"/>
        <v>-9.8683249561190607</v>
      </c>
      <c r="AV379" s="18">
        <f t="shared" si="254"/>
        <v>-14.275917519075449</v>
      </c>
      <c r="AW379" s="18">
        <f t="shared" si="255"/>
        <v>-12.01063023115173</v>
      </c>
      <c r="AX379" s="18">
        <f t="shared" si="256"/>
        <v>-16.147745418356742</v>
      </c>
      <c r="AY379" s="18">
        <f t="shared" si="257"/>
        <v>-18.761055574077744</v>
      </c>
      <c r="AZ379" s="18">
        <f t="shared" si="258"/>
        <v>-17.77687720847873</v>
      </c>
      <c r="BA379" t="str">
        <f t="shared" si="259"/>
        <v>BI-RUI-C002LD</v>
      </c>
      <c r="BB379" t="b">
        <f t="shared" si="260"/>
        <v>0</v>
      </c>
    </row>
    <row r="380" spans="1:54" ht="15.75" thickBot="1">
      <c r="A380" s="21"/>
      <c r="B380" s="22" t="s">
        <v>137</v>
      </c>
      <c r="C380" s="23" t="str">
        <f>C368</f>
        <v>BI-RUI-C002LD</v>
      </c>
      <c r="D380" s="23">
        <f>D368</f>
        <v>0</v>
      </c>
      <c r="E380" s="34" cm="1">
        <f t="array" ref="E380">10*LOG(AVERAGE(10^(E368:E379/10)))</f>
        <v>62.252334337803021</v>
      </c>
      <c r="F380" s="35" cm="1">
        <f t="array" ref="F380">10*LOG(AVERAGE(10^(F368:F379/10)))</f>
        <v>58.150205562531944</v>
      </c>
      <c r="G380" s="36" cm="1">
        <f t="array" ref="G380">10*LOG(AVERAGE(10^(G368:G379/10)))</f>
        <v>69.10183718304134</v>
      </c>
      <c r="H380" s="34" cm="1">
        <f t="array" ref="H380">10*LOG(AVERAGE(10^(H368:H379/10)))</f>
        <v>64.176995112436387</v>
      </c>
      <c r="I380" s="35" cm="1">
        <f t="array" ref="I380">10*LOG(AVERAGE(10^(I368:I379/10)))</f>
        <v>57.624470123272687</v>
      </c>
      <c r="J380" s="36" cm="1">
        <f t="array" ref="J380">10*LOG(AVERAGE(10^(J368:J379/10)))</f>
        <v>61.851701616402643</v>
      </c>
      <c r="K380" s="34" cm="1">
        <f t="array" ref="K380">10*LOG(AVERAGE(10^(K368:K379/10)))</f>
        <v>62.354108820097942</v>
      </c>
      <c r="L380" s="35" cm="1">
        <f t="array" ref="L380">10*LOG(AVERAGE(10^(L368:L379/10)))</f>
        <v>57.089534661060483</v>
      </c>
      <c r="M380" s="36" cm="1">
        <f t="array" ref="M380">10*LOG(AVERAGE(10^(M368:M379/10)))</f>
        <v>62.624221532996884</v>
      </c>
      <c r="N380" s="34" cm="1">
        <f t="array" ref="N380">10*LOG(AVERAGE(10^(N368:N379/10)))</f>
        <v>59.493021077254873</v>
      </c>
      <c r="O380" s="35" cm="1">
        <f t="array" ref="O380">10*LOG(AVERAGE(10^(O368:O379/10)))</f>
        <v>58.900467723798393</v>
      </c>
      <c r="P380" s="36" cm="1">
        <f t="array" ref="P380">10*LOG(AVERAGE(10^(P368:P379/10)))</f>
        <v>63.740022515772445</v>
      </c>
      <c r="Q380" s="34" cm="1">
        <f t="array" ref="Q380">10*LOG(AVERAGE(10^(Q368:Q379/10)))</f>
        <v>61.09671423516992</v>
      </c>
      <c r="R380" s="35" cm="1">
        <f t="array" ref="R380">10*LOG(AVERAGE(10^(R368:R379/10)))</f>
        <v>58.534615547759337</v>
      </c>
      <c r="S380" s="36" cm="1">
        <f t="array" ref="S380">10*LOG(AVERAGE(10^(S368:S379/10)))</f>
        <v>65.271353228520766</v>
      </c>
      <c r="T380" s="34" cm="1">
        <f t="array" ref="T380">10*LOG(AVERAGE(10^(T368:T379/10)))</f>
        <v>63.680768777701317</v>
      </c>
      <c r="U380" s="35" cm="1">
        <f t="array" ref="U380">10*LOG(AVERAGE(10^(U368:U379/10)))</f>
        <v>59.12946797872182</v>
      </c>
      <c r="V380" s="36" cm="1">
        <f t="array" ref="V380">10*LOG(AVERAGE(10^(V368:V379/10)))</f>
        <v>71.668571342258218</v>
      </c>
      <c r="W380" s="34" cm="1">
        <f t="array" ref="W380">10*LOG(AVERAGE(10^(W368:W379/10)))</f>
        <v>59.885607389703289</v>
      </c>
      <c r="X380" s="35" cm="1">
        <f t="array" ref="X380">10*LOG(AVERAGE(10^(X368:X379/10)))</f>
        <v>59.50370191755966</v>
      </c>
      <c r="Y380" s="36" cm="1">
        <f t="array" ref="Y380">10*LOG(AVERAGE(10^(Y368:Y379/10)))</f>
        <v>72.041882390770965</v>
      </c>
      <c r="Z380" s="34" cm="1">
        <f t="array" ref="Z380">10*LOG(AVERAGE(10^(Z368:Z379/10)))</f>
        <v>62.871451951939612</v>
      </c>
      <c r="AA380" s="35" cm="1">
        <f t="array" ref="AA380">10*LOG(AVERAGE(10^(AA368:AA379/10)))</f>
        <v>54.494701261289542</v>
      </c>
      <c r="AB380" s="36" cm="1">
        <f t="array" ref="AB380">10*LOG(AVERAGE(10^(AB368:AB379/10)))</f>
        <v>72.340514203789198</v>
      </c>
      <c r="AC380" s="29">
        <f>E380-G380</f>
        <v>-6.8495028452383195</v>
      </c>
      <c r="AD380" s="24">
        <f>E380-F380</f>
        <v>4.1021287752710762</v>
      </c>
      <c r="AE380" s="24">
        <f t="shared" si="245"/>
        <v>-10.951631620509396</v>
      </c>
      <c r="AF380" s="30">
        <f t="shared" si="231"/>
        <v>2.3252934960337441</v>
      </c>
      <c r="AG380" s="25">
        <f t="shared" si="232"/>
        <v>-0.27011271289894268</v>
      </c>
      <c r="AH380" s="25">
        <f t="shared" si="233"/>
        <v>-4.2470014385175716</v>
      </c>
      <c r="AI380" s="25">
        <f t="shared" si="234"/>
        <v>-4.1746389933508468</v>
      </c>
      <c r="AJ380" s="25">
        <f t="shared" si="235"/>
        <v>-7.9878025645569011</v>
      </c>
      <c r="AK380" s="25">
        <f t="shared" si="236"/>
        <v>-12.156275001067677</v>
      </c>
      <c r="AL380" s="31">
        <f t="shared" si="237"/>
        <v>-9.4690622518495857</v>
      </c>
      <c r="AM380" s="32">
        <f t="shared" si="238"/>
        <v>6.5525249891637003</v>
      </c>
      <c r="AN380" s="27">
        <f t="shared" si="239"/>
        <v>-4.2272314931299562</v>
      </c>
      <c r="AO380" s="27">
        <f t="shared" si="240"/>
        <v>0.59255335345648064</v>
      </c>
      <c r="AP380" s="27">
        <f t="shared" si="241"/>
        <v>2.5620986874105824</v>
      </c>
      <c r="AQ380" s="27">
        <f t="shared" si="242"/>
        <v>4.5513007989794971</v>
      </c>
      <c r="AR380" s="27">
        <f t="shared" si="243"/>
        <v>0.3819054721436288</v>
      </c>
      <c r="AS380" s="33">
        <f t="shared" si="244"/>
        <v>8.3767506906500699</v>
      </c>
      <c r="AT380" s="27">
        <f t="shared" si="252"/>
        <v>-4.2272314931299562</v>
      </c>
      <c r="AU380" s="26">
        <f t="shared" si="253"/>
        <v>-5.5346868719364011</v>
      </c>
      <c r="AV380" s="26">
        <f t="shared" si="254"/>
        <v>-4.8395547919740523</v>
      </c>
      <c r="AW380" s="26">
        <f t="shared" si="255"/>
        <v>-6.7367376807614292</v>
      </c>
      <c r="AX380" s="26">
        <f t="shared" si="256"/>
        <v>-12.539103363536398</v>
      </c>
      <c r="AY380" s="26">
        <f t="shared" si="257"/>
        <v>-12.538180473211305</v>
      </c>
      <c r="AZ380" s="28">
        <f t="shared" si="258"/>
        <v>-17.845812942499656</v>
      </c>
    </row>
    <row r="381" spans="1:54">
      <c r="A381" s="2">
        <v>216</v>
      </c>
      <c r="B381" t="s">
        <v>27</v>
      </c>
      <c r="C381" t="s">
        <v>87</v>
      </c>
      <c r="D381" t="s">
        <v>88</v>
      </c>
      <c r="E381" s="3">
        <f>10*LOG((1/7)*(10^(H381/10)+10^(K381/10)+10^(N381/10)+10^(Q381/10)+10^(T381/10)+10^(W381/10)+10^(Z381/10)))</f>
        <v>59.08821038384113</v>
      </c>
      <c r="F381" s="3">
        <f t="shared" si="267"/>
        <v>59.399738479192301</v>
      </c>
      <c r="G381" s="3">
        <f t="shared" si="268"/>
        <v>57.926044493068822</v>
      </c>
      <c r="H381" s="5">
        <v>59.533024185873202</v>
      </c>
      <c r="I381" s="5">
        <v>58.188066390178093</v>
      </c>
      <c r="J381" s="5">
        <v>54.141317479453193</v>
      </c>
      <c r="K381" s="5">
        <v>60.125845091963733</v>
      </c>
      <c r="L381" s="5">
        <v>57.749609513039452</v>
      </c>
      <c r="M381" s="5">
        <v>56.313109356441338</v>
      </c>
      <c r="N381" s="5">
        <v>58.830209358815253</v>
      </c>
      <c r="O381" s="5">
        <v>60.470446415855939</v>
      </c>
      <c r="P381" s="5">
        <v>53.404353403995522</v>
      </c>
      <c r="Q381" s="5">
        <v>58.990223023274787</v>
      </c>
      <c r="R381" s="5">
        <v>60.73993685542797</v>
      </c>
      <c r="S381" s="5">
        <v>53.955659329053091</v>
      </c>
      <c r="T381" s="5">
        <v>60.067381753267767</v>
      </c>
      <c r="U381" s="5">
        <v>58.955660869038283</v>
      </c>
      <c r="V381" s="5">
        <v>53.630649409853071</v>
      </c>
      <c r="W381" s="5">
        <v>57.12000478603283</v>
      </c>
      <c r="X381" s="5">
        <v>61.589022673512027</v>
      </c>
      <c r="Y381" s="5">
        <v>54.607193158625719</v>
      </c>
      <c r="Z381" s="5">
        <v>58.193160997016307</v>
      </c>
      <c r="AA381" s="5">
        <v>54.964836086661222</v>
      </c>
      <c r="AB381" s="5">
        <v>64.26110582907738</v>
      </c>
      <c r="AC381" s="5">
        <f>E381-G381</f>
        <v>1.1621658907723074</v>
      </c>
      <c r="AD381" s="5">
        <f>E381-F381</f>
        <v>-0.31152809535117143</v>
      </c>
      <c r="AE381" s="5">
        <f t="shared" si="245"/>
        <v>1.4736939861234788</v>
      </c>
      <c r="AF381" s="3">
        <f t="shared" si="231"/>
        <v>5.3917067064200097</v>
      </c>
      <c r="AG381" s="3">
        <f t="shared" si="232"/>
        <v>3.812735735522395</v>
      </c>
      <c r="AH381" s="3">
        <f t="shared" si="233"/>
        <v>5.4258559548197312</v>
      </c>
      <c r="AI381" s="3">
        <f t="shared" si="234"/>
        <v>5.0345636942216956</v>
      </c>
      <c r="AJ381" s="3">
        <f t="shared" si="235"/>
        <v>6.4367323434146968</v>
      </c>
      <c r="AK381" s="3">
        <f t="shared" si="236"/>
        <v>2.5128116274071104</v>
      </c>
      <c r="AL381" s="3">
        <f t="shared" si="237"/>
        <v>-6.0679448320610732</v>
      </c>
      <c r="AM381" s="18">
        <f t="shared" si="238"/>
        <v>1.3449577956951089</v>
      </c>
      <c r="AN381" s="3">
        <f t="shared" si="239"/>
        <v>4.0467489107249008</v>
      </c>
      <c r="AO381" s="3">
        <f t="shared" si="240"/>
        <v>-1.6402370570406859</v>
      </c>
      <c r="AP381" s="3">
        <f t="shared" si="241"/>
        <v>-1.7497138321531835</v>
      </c>
      <c r="AQ381" s="3">
        <f t="shared" si="242"/>
        <v>1.1117208842294843</v>
      </c>
      <c r="AR381" s="3">
        <f t="shared" si="243"/>
        <v>-4.4690178874791968</v>
      </c>
      <c r="AS381" s="3">
        <f t="shared" si="244"/>
        <v>3.2283249103550844</v>
      </c>
      <c r="AT381" s="18">
        <f t="shared" si="252"/>
        <v>4.0467489107249008</v>
      </c>
      <c r="AU381" s="18">
        <f t="shared" si="253"/>
        <v>1.4365001565981146</v>
      </c>
      <c r="AV381" s="18">
        <f t="shared" si="254"/>
        <v>7.0660930118604171</v>
      </c>
      <c r="AW381" s="18">
        <f t="shared" si="255"/>
        <v>6.7842775263748791</v>
      </c>
      <c r="AX381" s="18">
        <f t="shared" si="256"/>
        <v>5.3250114591852125</v>
      </c>
      <c r="AY381" s="18">
        <f t="shared" si="257"/>
        <v>6.9818295148863072</v>
      </c>
      <c r="AZ381" s="18">
        <f t="shared" si="258"/>
        <v>-9.2962697424161576</v>
      </c>
      <c r="BA381" t="str">
        <f t="shared" si="259"/>
        <v>BI-RUI-C003LD</v>
      </c>
      <c r="BB381" t="b">
        <f t="shared" si="260"/>
        <v>0</v>
      </c>
    </row>
    <row r="382" spans="1:54">
      <c r="A382" s="1">
        <v>279</v>
      </c>
      <c r="B382" t="s">
        <v>30</v>
      </c>
      <c r="C382" t="s">
        <v>87</v>
      </c>
      <c r="E382" s="3">
        <f t="shared" ref="E382:E392" si="269">10*LOG((1/7)*(10^(H382/10)+10^(K382/10)+10^(N382/10)+10^(Q382/10)+10^(T382/10)+10^(W382/10)+10^(Z382/10)))</f>
        <v>68.845511976118786</v>
      </c>
      <c r="F382" s="3">
        <f t="shared" si="267"/>
        <v>61.475628731887248</v>
      </c>
      <c r="G382" s="3">
        <f t="shared" si="268"/>
        <v>54.107432366340859</v>
      </c>
      <c r="H382" s="5">
        <v>61.779049057392619</v>
      </c>
      <c r="I382" s="5">
        <v>60.194117426639629</v>
      </c>
      <c r="J382" s="5">
        <v>50.422450415342759</v>
      </c>
      <c r="K382" s="5">
        <v>58.955556678570083</v>
      </c>
      <c r="L382" s="5">
        <v>58.800579117736874</v>
      </c>
      <c r="M382" s="5">
        <v>48.032959615452732</v>
      </c>
      <c r="N382" s="5">
        <v>60.772589689410317</v>
      </c>
      <c r="O382" s="5">
        <v>58.508462789096157</v>
      </c>
      <c r="P382" s="5">
        <v>52.811790102369763</v>
      </c>
      <c r="Q382" s="5">
        <v>76.584995303526981</v>
      </c>
      <c r="R382" s="5">
        <v>58.606251719272763</v>
      </c>
      <c r="S382" s="5">
        <v>53.873489740728893</v>
      </c>
      <c r="T382" s="5">
        <v>60.529788479784621</v>
      </c>
      <c r="U382" s="5">
        <v>62.105384837219908</v>
      </c>
      <c r="V382" s="5">
        <v>53.94165177083071</v>
      </c>
      <c r="W382" s="5">
        <v>63.965904150134577</v>
      </c>
      <c r="X382" s="5">
        <v>65.203577213844653</v>
      </c>
      <c r="Y382" s="5">
        <v>55.468730079995339</v>
      </c>
      <c r="Z382" s="5">
        <v>59.997616545106837</v>
      </c>
      <c r="AA382" s="5">
        <v>62.188958652037229</v>
      </c>
      <c r="AB382" s="5">
        <v>57.733629035872987</v>
      </c>
      <c r="AC382" s="5">
        <f t="shared" ref="AC382:AC391" si="270">E382-G382</f>
        <v>14.738079609777927</v>
      </c>
      <c r="AD382" s="5">
        <f t="shared" ref="AD382:AD391" si="271">E382-F382</f>
        <v>7.3698832442315378</v>
      </c>
      <c r="AE382" s="5">
        <f t="shared" si="245"/>
        <v>7.3681963655463889</v>
      </c>
      <c r="AF382" s="3">
        <f t="shared" si="231"/>
        <v>11.35659864204986</v>
      </c>
      <c r="AG382" s="3">
        <f t="shared" si="232"/>
        <v>10.922597063117351</v>
      </c>
      <c r="AH382" s="3">
        <f t="shared" si="233"/>
        <v>7.9607995870405546</v>
      </c>
      <c r="AI382" s="3">
        <f t="shared" si="234"/>
        <v>22.711505562798088</v>
      </c>
      <c r="AJ382" s="3">
        <f t="shared" si="235"/>
        <v>6.5881367089539111</v>
      </c>
      <c r="AK382" s="3">
        <f t="shared" si="236"/>
        <v>8.4971740701392378</v>
      </c>
      <c r="AL382" s="3">
        <f t="shared" si="237"/>
        <v>2.2639875092338499</v>
      </c>
      <c r="AM382" s="18">
        <f t="shared" si="238"/>
        <v>1.5849316307529904</v>
      </c>
      <c r="AN382" s="3">
        <f t="shared" si="239"/>
        <v>9.77166701129687</v>
      </c>
      <c r="AO382" s="3">
        <f t="shared" si="240"/>
        <v>2.2641269003141602</v>
      </c>
      <c r="AP382" s="3">
        <f t="shared" si="241"/>
        <v>17.978743584254218</v>
      </c>
      <c r="AQ382" s="3">
        <f t="shared" si="242"/>
        <v>-1.5755963574352876</v>
      </c>
      <c r="AR382" s="3">
        <f t="shared" si="243"/>
        <v>-1.2376730637100763</v>
      </c>
      <c r="AS382" s="3">
        <f t="shared" si="244"/>
        <v>-2.1913421069303922</v>
      </c>
      <c r="AT382" s="18">
        <f t="shared" si="252"/>
        <v>9.77166701129687</v>
      </c>
      <c r="AU382" s="18">
        <f t="shared" si="253"/>
        <v>10.767619502284141</v>
      </c>
      <c r="AV382" s="18">
        <f t="shared" si="254"/>
        <v>5.6966726867263944</v>
      </c>
      <c r="AW382" s="18">
        <f t="shared" si="255"/>
        <v>4.7327619785438699</v>
      </c>
      <c r="AX382" s="18">
        <f t="shared" si="256"/>
        <v>8.1637330663891987</v>
      </c>
      <c r="AY382" s="18">
        <f t="shared" si="257"/>
        <v>9.7348471338493141</v>
      </c>
      <c r="AZ382" s="18">
        <f t="shared" si="258"/>
        <v>4.4553296161642422</v>
      </c>
      <c r="BA382" t="b">
        <f t="shared" si="259"/>
        <v>0</v>
      </c>
      <c r="BB382" t="b">
        <f t="shared" si="260"/>
        <v>0</v>
      </c>
    </row>
    <row r="383" spans="1:54">
      <c r="A383" s="1">
        <v>467</v>
      </c>
      <c r="B383" t="s">
        <v>32</v>
      </c>
      <c r="C383" t="s">
        <v>87</v>
      </c>
      <c r="E383" s="3">
        <f t="shared" si="269"/>
        <v>57.754722603034239</v>
      </c>
      <c r="F383" s="3">
        <f t="shared" si="267"/>
        <v>57.850639285239573</v>
      </c>
      <c r="G383" s="3">
        <f t="shared" si="268"/>
        <v>52.187934401392951</v>
      </c>
      <c r="H383" s="5">
        <v>57.159702312004313</v>
      </c>
      <c r="I383" s="5">
        <v>54.097275230866103</v>
      </c>
      <c r="J383" s="5">
        <v>50.050213128598507</v>
      </c>
      <c r="K383" s="5">
        <v>56.019291075420298</v>
      </c>
      <c r="L383" s="5">
        <v>55.988370639030087</v>
      </c>
      <c r="M383" s="5">
        <v>48.964179087339453</v>
      </c>
      <c r="N383" s="5">
        <v>57.638352087419221</v>
      </c>
      <c r="O383" s="5">
        <v>56.903915334348433</v>
      </c>
      <c r="P383" s="5">
        <v>49.905223768103312</v>
      </c>
      <c r="Q383" s="5">
        <v>59.948487031599711</v>
      </c>
      <c r="R383" s="5">
        <v>59.139030903346587</v>
      </c>
      <c r="S383" s="5">
        <v>50.303590387465569</v>
      </c>
      <c r="T383" s="5">
        <v>57.753823251735383</v>
      </c>
      <c r="U383" s="5">
        <v>58.96424770932768</v>
      </c>
      <c r="V383" s="5">
        <v>52.668432650184641</v>
      </c>
      <c r="W383" s="5">
        <v>56.887406966726282</v>
      </c>
      <c r="X383" s="5">
        <v>60.834477648864393</v>
      </c>
      <c r="Y383" s="5">
        <v>54.275073440928708</v>
      </c>
      <c r="Z383" s="5">
        <v>57.788972229168621</v>
      </c>
      <c r="AA383" s="5">
        <v>54.820349209161783</v>
      </c>
      <c r="AB383" s="5">
        <v>55.064907906581112</v>
      </c>
      <c r="AC383" s="5">
        <f t="shared" si="270"/>
        <v>5.5667882016412875</v>
      </c>
      <c r="AD383" s="5">
        <f t="shared" si="271"/>
        <v>-9.591668220533478E-2</v>
      </c>
      <c r="AE383" s="5">
        <f t="shared" si="245"/>
        <v>5.6627048838466223</v>
      </c>
      <c r="AF383" s="3">
        <f t="shared" si="231"/>
        <v>7.109489183405806</v>
      </c>
      <c r="AG383" s="3">
        <f t="shared" si="232"/>
        <v>7.0551119880808457</v>
      </c>
      <c r="AH383" s="3">
        <f t="shared" si="233"/>
        <v>7.7331283193159095</v>
      </c>
      <c r="AI383" s="3">
        <f t="shared" si="234"/>
        <v>9.6448966441341426</v>
      </c>
      <c r="AJ383" s="3">
        <f t="shared" si="235"/>
        <v>5.085390601550742</v>
      </c>
      <c r="AK383" s="3">
        <f t="shared" si="236"/>
        <v>2.6123335257975739</v>
      </c>
      <c r="AL383" s="3">
        <f t="shared" si="237"/>
        <v>2.724064322587509</v>
      </c>
      <c r="AM383" s="18">
        <f t="shared" si="238"/>
        <v>3.0624270811382104</v>
      </c>
      <c r="AN383" s="3">
        <f t="shared" si="239"/>
        <v>4.0470621022675957</v>
      </c>
      <c r="AO383" s="3">
        <f t="shared" si="240"/>
        <v>0.73443675307078848</v>
      </c>
      <c r="AP383" s="3">
        <f t="shared" si="241"/>
        <v>0.80945612825312452</v>
      </c>
      <c r="AQ383" s="3">
        <f t="shared" si="242"/>
        <v>-1.2104244575922962</v>
      </c>
      <c r="AR383" s="3">
        <f t="shared" si="243"/>
        <v>-3.9470706821381114</v>
      </c>
      <c r="AS383" s="3">
        <f t="shared" si="244"/>
        <v>2.968623020006838</v>
      </c>
      <c r="AT383" s="18">
        <f t="shared" si="252"/>
        <v>4.0470621022675957</v>
      </c>
      <c r="AU383" s="18">
        <f t="shared" si="253"/>
        <v>7.0241915516906346</v>
      </c>
      <c r="AV383" s="18">
        <f t="shared" si="254"/>
        <v>6.998691566245121</v>
      </c>
      <c r="AW383" s="18">
        <f t="shared" si="255"/>
        <v>8.8354405158810181</v>
      </c>
      <c r="AX383" s="18">
        <f t="shared" si="256"/>
        <v>6.2958150591430382</v>
      </c>
      <c r="AY383" s="18">
        <f t="shared" si="257"/>
        <v>6.5594042079356853</v>
      </c>
      <c r="AZ383" s="18">
        <f t="shared" si="258"/>
        <v>-0.24455869741932901</v>
      </c>
      <c r="BA383" t="b">
        <f t="shared" si="259"/>
        <v>0</v>
      </c>
      <c r="BB383" t="b">
        <f t="shared" si="260"/>
        <v>0</v>
      </c>
    </row>
    <row r="384" spans="1:54">
      <c r="A384" s="1">
        <v>29</v>
      </c>
      <c r="B384" t="s">
        <v>33</v>
      </c>
      <c r="C384" t="s">
        <v>87</v>
      </c>
      <c r="E384" s="3">
        <f t="shared" si="269"/>
        <v>57.440853288265373</v>
      </c>
      <c r="F384" s="3">
        <f t="shared" si="267"/>
        <v>60.236978221937932</v>
      </c>
      <c r="G384" s="3">
        <f t="shared" si="268"/>
        <v>52.299203466540696</v>
      </c>
      <c r="H384" s="5">
        <v>55.567921097308783</v>
      </c>
      <c r="I384" s="5">
        <v>54.880044716933213</v>
      </c>
      <c r="J384" s="5">
        <v>51.487700607721301</v>
      </c>
      <c r="K384" s="5">
        <v>56.056779138495877</v>
      </c>
      <c r="L384" s="5">
        <v>55.818570634478426</v>
      </c>
      <c r="M384" s="5">
        <v>48.467621771905087</v>
      </c>
      <c r="N384" s="5">
        <v>56.871185177536773</v>
      </c>
      <c r="O384" s="5">
        <v>55.963096042906308</v>
      </c>
      <c r="P384" s="5">
        <v>50.221566879010282</v>
      </c>
      <c r="Q384" s="5">
        <v>58.996401088752457</v>
      </c>
      <c r="R384" s="5">
        <v>63.528843018290729</v>
      </c>
      <c r="S384" s="5">
        <v>51.193103100161757</v>
      </c>
      <c r="T384" s="5">
        <v>58.549686257779932</v>
      </c>
      <c r="U384" s="5">
        <v>60.700412071831558</v>
      </c>
      <c r="V384" s="5">
        <v>53.713155407131268</v>
      </c>
      <c r="W384" s="5">
        <v>58.370522422825317</v>
      </c>
      <c r="X384" s="5">
        <v>63.323009140074362</v>
      </c>
      <c r="Y384" s="5">
        <v>53.886746366263203</v>
      </c>
      <c r="Z384" s="5">
        <v>56.394243664124168</v>
      </c>
      <c r="AA384" s="5">
        <v>58.635845973451922</v>
      </c>
      <c r="AB384" s="5">
        <v>54.161775242429037</v>
      </c>
      <c r="AC384" s="5">
        <f t="shared" si="270"/>
        <v>5.1416498217246769</v>
      </c>
      <c r="AD384" s="5">
        <f t="shared" si="271"/>
        <v>-2.7961249336725587</v>
      </c>
      <c r="AE384" s="5">
        <f t="shared" si="245"/>
        <v>7.9377747553972355</v>
      </c>
      <c r="AF384" s="3">
        <f t="shared" si="231"/>
        <v>4.0802204895874823</v>
      </c>
      <c r="AG384" s="3">
        <f t="shared" si="232"/>
        <v>7.5891573665907899</v>
      </c>
      <c r="AH384" s="3">
        <f t="shared" si="233"/>
        <v>6.6496182985264909</v>
      </c>
      <c r="AI384" s="3">
        <f t="shared" si="234"/>
        <v>7.8032979885906997</v>
      </c>
      <c r="AJ384" s="3">
        <f t="shared" si="235"/>
        <v>4.8365308506486642</v>
      </c>
      <c r="AK384" s="3">
        <f t="shared" si="236"/>
        <v>4.4837760565621139</v>
      </c>
      <c r="AL384" s="3">
        <f t="shared" si="237"/>
        <v>2.2324684216951312</v>
      </c>
      <c r="AM384" s="18">
        <f t="shared" si="238"/>
        <v>0.68787638037557031</v>
      </c>
      <c r="AN384" s="3">
        <f t="shared" si="239"/>
        <v>3.392344109211912</v>
      </c>
      <c r="AO384" s="3">
        <f t="shared" si="240"/>
        <v>0.90808913463046537</v>
      </c>
      <c r="AP384" s="3">
        <f t="shared" si="241"/>
        <v>-4.5324419295382725</v>
      </c>
      <c r="AQ384" s="3">
        <f t="shared" si="242"/>
        <v>-2.1507258140516257</v>
      </c>
      <c r="AR384" s="3">
        <f t="shared" si="243"/>
        <v>-4.9524867172490445</v>
      </c>
      <c r="AS384" s="3">
        <f t="shared" si="244"/>
        <v>-2.2416023093277531</v>
      </c>
      <c r="AT384" s="18">
        <f t="shared" si="252"/>
        <v>3.392344109211912</v>
      </c>
      <c r="AU384" s="18">
        <f t="shared" si="253"/>
        <v>7.3509488625733397</v>
      </c>
      <c r="AV384" s="18">
        <f t="shared" si="254"/>
        <v>5.7415291638960255</v>
      </c>
      <c r="AW384" s="18">
        <f t="shared" si="255"/>
        <v>12.335739918128972</v>
      </c>
      <c r="AX384" s="18">
        <f t="shared" si="256"/>
        <v>6.9872566647002898</v>
      </c>
      <c r="AY384" s="18">
        <f t="shared" si="257"/>
        <v>9.4362627738111584</v>
      </c>
      <c r="AZ384" s="18">
        <f t="shared" si="258"/>
        <v>4.4740707310228842</v>
      </c>
      <c r="BA384" t="b">
        <f t="shared" si="259"/>
        <v>0</v>
      </c>
      <c r="BB384" t="b">
        <f t="shared" si="260"/>
        <v>0</v>
      </c>
    </row>
    <row r="385" spans="1:54">
      <c r="A385" s="1">
        <v>530</v>
      </c>
      <c r="B385" t="s">
        <v>34</v>
      </c>
      <c r="C385" t="s">
        <v>87</v>
      </c>
      <c r="E385" s="3">
        <f t="shared" si="269"/>
        <v>59.62621960971839</v>
      </c>
      <c r="F385" s="3">
        <f t="shared" si="267"/>
        <v>63.803686173168039</v>
      </c>
      <c r="G385" s="3">
        <f t="shared" si="268"/>
        <v>56.396560119255781</v>
      </c>
      <c r="H385" s="5">
        <v>60.001644325102362</v>
      </c>
      <c r="I385" s="5">
        <v>60.163462199076157</v>
      </c>
      <c r="J385" s="5">
        <v>50.996741371377972</v>
      </c>
      <c r="K385" s="5">
        <v>58.885760725216791</v>
      </c>
      <c r="L385" s="5">
        <v>58.122206386105411</v>
      </c>
      <c r="M385" s="5">
        <v>50.779410849515827</v>
      </c>
      <c r="N385" s="5">
        <v>59.407063017940757</v>
      </c>
      <c r="O385" s="5">
        <v>59.380654129370171</v>
      </c>
      <c r="P385" s="5">
        <v>50.946635764290761</v>
      </c>
      <c r="Q385" s="5">
        <v>59.575731119501476</v>
      </c>
      <c r="R385" s="5">
        <v>62.955119941141568</v>
      </c>
      <c r="S385" s="5">
        <v>50.526084203958852</v>
      </c>
      <c r="T385" s="5">
        <v>60.384597478950234</v>
      </c>
      <c r="U385" s="5">
        <v>68.121177896550464</v>
      </c>
      <c r="V385" s="5">
        <v>59.503218615092813</v>
      </c>
      <c r="W385" s="5">
        <v>59.860841848460034</v>
      </c>
      <c r="X385" s="5">
        <v>67.07291842517597</v>
      </c>
      <c r="Y385" s="5">
        <v>59.48860668776787</v>
      </c>
      <c r="Z385" s="5">
        <v>59.0756092822065</v>
      </c>
      <c r="AA385" s="5">
        <v>58.401630799148442</v>
      </c>
      <c r="AB385" s="5">
        <v>58.974484789473763</v>
      </c>
      <c r="AC385" s="5">
        <f t="shared" si="270"/>
        <v>3.229659490462609</v>
      </c>
      <c r="AD385" s="5">
        <f t="shared" si="271"/>
        <v>-4.1774665634496486</v>
      </c>
      <c r="AE385" s="5">
        <f t="shared" si="245"/>
        <v>7.4071260539122576</v>
      </c>
      <c r="AF385" s="3">
        <f t="shared" si="231"/>
        <v>9.0049029537243896</v>
      </c>
      <c r="AG385" s="3">
        <f t="shared" si="232"/>
        <v>8.106349875700964</v>
      </c>
      <c r="AH385" s="3">
        <f t="shared" si="233"/>
        <v>8.4604272536499963</v>
      </c>
      <c r="AI385" s="3">
        <f t="shared" si="234"/>
        <v>9.049646915542624</v>
      </c>
      <c r="AJ385" s="3">
        <f t="shared" si="235"/>
        <v>0.88137886385742092</v>
      </c>
      <c r="AK385" s="3">
        <f t="shared" si="236"/>
        <v>0.37223516069216345</v>
      </c>
      <c r="AL385" s="3">
        <f t="shared" si="237"/>
        <v>0.10112449273273683</v>
      </c>
      <c r="AM385" s="18">
        <f t="shared" si="238"/>
        <v>-0.16181787397379566</v>
      </c>
      <c r="AN385" s="3">
        <f t="shared" si="239"/>
        <v>9.1667208276981853</v>
      </c>
      <c r="AO385" s="3">
        <f t="shared" si="240"/>
        <v>2.6408888570585987E-2</v>
      </c>
      <c r="AP385" s="3">
        <f t="shared" si="241"/>
        <v>-3.3793888216400916</v>
      </c>
      <c r="AQ385" s="3">
        <f t="shared" si="242"/>
        <v>-7.73658041760023</v>
      </c>
      <c r="AR385" s="3">
        <f t="shared" si="243"/>
        <v>-7.2120765767159369</v>
      </c>
      <c r="AS385" s="3">
        <f t="shared" si="244"/>
        <v>0.67397848305805752</v>
      </c>
      <c r="AT385" s="18">
        <f t="shared" si="252"/>
        <v>9.1667208276981853</v>
      </c>
      <c r="AU385" s="18">
        <f t="shared" si="253"/>
        <v>7.3427955365895841</v>
      </c>
      <c r="AV385" s="18">
        <f t="shared" si="254"/>
        <v>8.4340183650794103</v>
      </c>
      <c r="AW385" s="18">
        <f t="shared" si="255"/>
        <v>12.429035737182716</v>
      </c>
      <c r="AX385" s="18">
        <f t="shared" si="256"/>
        <v>8.6179592814576509</v>
      </c>
      <c r="AY385" s="18">
        <f t="shared" si="257"/>
        <v>7.5843117374081004</v>
      </c>
      <c r="AZ385" s="18">
        <f t="shared" si="258"/>
        <v>-0.57285399032532069</v>
      </c>
      <c r="BA385" t="str">
        <f t="shared" si="259"/>
        <v>BI-RUI-C003LD</v>
      </c>
      <c r="BB385" t="b">
        <f t="shared" si="260"/>
        <v>0</v>
      </c>
    </row>
    <row r="386" spans="1:54">
      <c r="A386" s="1">
        <v>404</v>
      </c>
      <c r="B386" t="s">
        <v>35</v>
      </c>
      <c r="C386" t="s">
        <v>87</v>
      </c>
      <c r="E386" s="3">
        <f t="shared" si="269"/>
        <v>60.072342589167739</v>
      </c>
      <c r="F386" s="3">
        <f t="shared" si="267"/>
        <v>63.933590493953872</v>
      </c>
      <c r="G386" s="3">
        <f t="shared" si="268"/>
        <v>56.662935171021623</v>
      </c>
      <c r="H386" s="5">
        <v>58.873983811938757</v>
      </c>
      <c r="I386" s="5">
        <v>58.109621663831412</v>
      </c>
      <c r="J386" s="5">
        <v>49.634479098777682</v>
      </c>
      <c r="K386" s="5">
        <v>58.184888442627127</v>
      </c>
      <c r="L386" s="5">
        <v>59.885409359836849</v>
      </c>
      <c r="M386" s="5">
        <v>49.946353254391553</v>
      </c>
      <c r="N386" s="5">
        <v>60.374496648921863</v>
      </c>
      <c r="O386" s="5">
        <v>62.827512007044952</v>
      </c>
      <c r="P386" s="5">
        <v>49.466469099010837</v>
      </c>
      <c r="Q386" s="5">
        <v>61.691817410723928</v>
      </c>
      <c r="R386" s="5">
        <v>64.443568259372213</v>
      </c>
      <c r="S386" s="5">
        <v>52.302071349647221</v>
      </c>
      <c r="T386" s="5">
        <v>61.935876267443348</v>
      </c>
      <c r="U386" s="5">
        <v>67.552940561751186</v>
      </c>
      <c r="V386" s="5">
        <v>58.710158114328507</v>
      </c>
      <c r="W386" s="5">
        <v>58.8553441395159</v>
      </c>
      <c r="X386" s="5">
        <v>66.591699417638267</v>
      </c>
      <c r="Y386" s="5">
        <v>60.184165077411279</v>
      </c>
      <c r="Z386" s="5">
        <v>58.982954946786023</v>
      </c>
      <c r="AA386" s="5">
        <v>58.699525308301659</v>
      </c>
      <c r="AB386" s="5">
        <v>60.047136194744198</v>
      </c>
      <c r="AC386" s="5">
        <f t="shared" si="270"/>
        <v>3.4094074181461167</v>
      </c>
      <c r="AD386" s="5">
        <f t="shared" si="271"/>
        <v>-3.8612479047861328</v>
      </c>
      <c r="AE386" s="5">
        <f t="shared" si="245"/>
        <v>7.2706553229322495</v>
      </c>
      <c r="AF386" s="3">
        <f t="shared" si="231"/>
        <v>9.2395047131610752</v>
      </c>
      <c r="AG386" s="3">
        <f t="shared" si="232"/>
        <v>8.2385351882355735</v>
      </c>
      <c r="AH386" s="3">
        <f t="shared" si="233"/>
        <v>10.908027549911026</v>
      </c>
      <c r="AI386" s="3">
        <f t="shared" si="234"/>
        <v>9.389746061076707</v>
      </c>
      <c r="AJ386" s="3">
        <f t="shared" si="235"/>
        <v>3.2257181531148404</v>
      </c>
      <c r="AK386" s="3">
        <f t="shared" si="236"/>
        <v>-1.3288209378953795</v>
      </c>
      <c r="AL386" s="3">
        <f t="shared" si="237"/>
        <v>-1.0641812479581745</v>
      </c>
      <c r="AM386" s="18">
        <f t="shared" si="238"/>
        <v>0.76436214810734526</v>
      </c>
      <c r="AN386" s="3">
        <f t="shared" si="239"/>
        <v>8.47514256505373</v>
      </c>
      <c r="AO386" s="3">
        <f t="shared" si="240"/>
        <v>-2.4530153581230891</v>
      </c>
      <c r="AP386" s="3">
        <f t="shared" si="241"/>
        <v>-2.7517508486482853</v>
      </c>
      <c r="AQ386" s="3">
        <f t="shared" si="242"/>
        <v>-5.6170642943078377</v>
      </c>
      <c r="AR386" s="3">
        <f t="shared" si="243"/>
        <v>-7.7363552781223675</v>
      </c>
      <c r="AS386" s="3">
        <f t="shared" si="244"/>
        <v>0.28342963848436398</v>
      </c>
      <c r="AT386" s="18">
        <f t="shared" si="252"/>
        <v>8.47514256505373</v>
      </c>
      <c r="AU386" s="18">
        <f t="shared" si="253"/>
        <v>9.9390561054452959</v>
      </c>
      <c r="AV386" s="18">
        <f t="shared" si="254"/>
        <v>13.361042908034115</v>
      </c>
      <c r="AW386" s="18">
        <f t="shared" si="255"/>
        <v>12.141496909724992</v>
      </c>
      <c r="AX386" s="18">
        <f t="shared" si="256"/>
        <v>8.8427824474226782</v>
      </c>
      <c r="AY386" s="18">
        <f t="shared" si="257"/>
        <v>6.407534340226988</v>
      </c>
      <c r="AZ386" s="18">
        <f t="shared" si="258"/>
        <v>-1.3476108864425385</v>
      </c>
      <c r="BA386" t="str">
        <f t="shared" si="259"/>
        <v>BI-RUI-C003LD</v>
      </c>
      <c r="BB386" t="b">
        <f t="shared" si="260"/>
        <v>0</v>
      </c>
    </row>
    <row r="387" spans="1:54">
      <c r="A387" s="1">
        <v>341</v>
      </c>
      <c r="B387" t="s">
        <v>36</v>
      </c>
      <c r="C387" t="s">
        <v>87</v>
      </c>
      <c r="E387" s="3">
        <f t="shared" si="269"/>
        <v>60.911545749025457</v>
      </c>
      <c r="F387" s="3">
        <f t="shared" si="267"/>
        <v>66.197062608994372</v>
      </c>
      <c r="G387" s="3">
        <f t="shared" si="268"/>
        <v>55.908778155048601</v>
      </c>
      <c r="H387" s="5">
        <v>59.546492821989638</v>
      </c>
      <c r="I387" s="5">
        <v>65.093752933677379</v>
      </c>
      <c r="J387" s="5">
        <v>49.836618885180037</v>
      </c>
      <c r="K387" s="5">
        <v>58.568827926443383</v>
      </c>
      <c r="L387" s="5">
        <v>63.806568823354517</v>
      </c>
      <c r="M387" s="5">
        <v>49.948011856295018</v>
      </c>
      <c r="N387" s="5">
        <v>59.315181907198657</v>
      </c>
      <c r="O387" s="5">
        <v>64.729125432576467</v>
      </c>
      <c r="P387" s="5">
        <v>51.252547157657773</v>
      </c>
      <c r="Q387" s="5">
        <v>58.678493090913541</v>
      </c>
      <c r="R387" s="5">
        <v>65.502758585542054</v>
      </c>
      <c r="S387" s="5">
        <v>49.612356688243842</v>
      </c>
      <c r="T387" s="5">
        <v>61.374389603065097</v>
      </c>
      <c r="U387" s="5">
        <v>68.830509858600962</v>
      </c>
      <c r="V387" s="5">
        <v>55.898837648085859</v>
      </c>
      <c r="W387" s="5">
        <v>65.236069742835625</v>
      </c>
      <c r="X387" s="5">
        <v>69.516121448788297</v>
      </c>
      <c r="Y387" s="5">
        <v>59.682734367053527</v>
      </c>
      <c r="Z387" s="5">
        <v>58.523250837362497</v>
      </c>
      <c r="AA387" s="5">
        <v>56.242944371054108</v>
      </c>
      <c r="AB387" s="5">
        <v>59.957774347812652</v>
      </c>
      <c r="AC387" s="5">
        <f t="shared" si="270"/>
        <v>5.0027675939768557</v>
      </c>
      <c r="AD387" s="5">
        <f t="shared" si="271"/>
        <v>-5.2855168599689151</v>
      </c>
      <c r="AE387" s="5">
        <f t="shared" si="245"/>
        <v>10.288284453945771</v>
      </c>
      <c r="AF387" s="3">
        <f t="shared" si="231"/>
        <v>9.7098739368096005</v>
      </c>
      <c r="AG387" s="3">
        <f t="shared" si="232"/>
        <v>8.6208160701483649</v>
      </c>
      <c r="AH387" s="3">
        <f t="shared" si="233"/>
        <v>8.0626347495408837</v>
      </c>
      <c r="AI387" s="3">
        <f t="shared" si="234"/>
        <v>9.0661364026696987</v>
      </c>
      <c r="AJ387" s="3">
        <f t="shared" si="235"/>
        <v>5.4755519549792382</v>
      </c>
      <c r="AK387" s="3">
        <f t="shared" si="236"/>
        <v>5.5533353757820976</v>
      </c>
      <c r="AL387" s="3">
        <f t="shared" si="237"/>
        <v>-1.4345235104501555</v>
      </c>
      <c r="AM387" s="18">
        <f t="shared" si="238"/>
        <v>-5.5472601116877414</v>
      </c>
      <c r="AN387" s="3">
        <f t="shared" si="239"/>
        <v>15.257134048497342</v>
      </c>
      <c r="AO387" s="3">
        <f t="shared" si="240"/>
        <v>-5.4139435253778103</v>
      </c>
      <c r="AP387" s="3">
        <f t="shared" si="241"/>
        <v>-6.8242654946285128</v>
      </c>
      <c r="AQ387" s="3">
        <f t="shared" si="242"/>
        <v>-7.4561202555358648</v>
      </c>
      <c r="AR387" s="3">
        <f t="shared" si="243"/>
        <v>-4.2800517059526726</v>
      </c>
      <c r="AS387" s="3">
        <f t="shared" si="244"/>
        <v>2.2803064663083887</v>
      </c>
      <c r="AT387" s="18">
        <f t="shared" si="252"/>
        <v>15.257134048497342</v>
      </c>
      <c r="AU387" s="18">
        <f t="shared" si="253"/>
        <v>13.858556967059499</v>
      </c>
      <c r="AV387" s="18">
        <f t="shared" si="254"/>
        <v>13.476578274918694</v>
      </c>
      <c r="AW387" s="18">
        <f t="shared" si="255"/>
        <v>15.890401897298212</v>
      </c>
      <c r="AX387" s="18">
        <f t="shared" si="256"/>
        <v>12.931672210515103</v>
      </c>
      <c r="AY387" s="18">
        <f t="shared" si="257"/>
        <v>9.8333870817347702</v>
      </c>
      <c r="AZ387" s="18">
        <f t="shared" si="258"/>
        <v>-3.7148299767585442</v>
      </c>
      <c r="BA387" t="str">
        <f t="shared" si="259"/>
        <v>BI-RUI-C003LD</v>
      </c>
      <c r="BB387" t="b">
        <f t="shared" si="260"/>
        <v>0</v>
      </c>
    </row>
    <row r="388" spans="1:54">
      <c r="A388" s="1">
        <v>92</v>
      </c>
      <c r="B388" t="s">
        <v>37</v>
      </c>
      <c r="C388" t="s">
        <v>87</v>
      </c>
      <c r="E388" s="3">
        <f t="shared" si="269"/>
        <v>65.007375113931019</v>
      </c>
      <c r="F388" s="3">
        <f t="shared" si="267"/>
        <v>70.008750914163073</v>
      </c>
      <c r="G388" s="3">
        <f t="shared" si="268"/>
        <v>73.520399988395326</v>
      </c>
      <c r="H388" s="5">
        <v>57.80198423525411</v>
      </c>
      <c r="I388" s="5">
        <v>55.574390970829128</v>
      </c>
      <c r="J388" s="5">
        <v>52.428930155788002</v>
      </c>
      <c r="K388" s="5">
        <v>70.406366529624819</v>
      </c>
      <c r="L388" s="5">
        <v>76.790932393525111</v>
      </c>
      <c r="M388" s="5">
        <v>70.221667569744625</v>
      </c>
      <c r="N388" s="5">
        <v>65.507834592821425</v>
      </c>
      <c r="O388" s="5">
        <v>62.332112597537773</v>
      </c>
      <c r="P388" s="5">
        <v>78.00941428852947</v>
      </c>
      <c r="Q388" s="5">
        <v>58.35301778981534</v>
      </c>
      <c r="R388" s="5">
        <v>61.135724440101249</v>
      </c>
      <c r="S388" s="5">
        <v>50.598872291005428</v>
      </c>
      <c r="T388" s="5">
        <v>66.855493305196902</v>
      </c>
      <c r="U388" s="5">
        <v>72.78921039628213</v>
      </c>
      <c r="V388" s="5">
        <v>74.424234935661673</v>
      </c>
      <c r="W388" s="5">
        <v>61.769831671189628</v>
      </c>
      <c r="X388" s="5">
        <v>0</v>
      </c>
      <c r="Y388" s="5">
        <v>77.459009487944144</v>
      </c>
      <c r="Z388" s="5">
        <v>0</v>
      </c>
      <c r="AA388" s="5">
        <v>0</v>
      </c>
      <c r="AB388" s="5">
        <v>0</v>
      </c>
      <c r="AC388" s="5">
        <f t="shared" si="270"/>
        <v>-8.5130248744643069</v>
      </c>
      <c r="AD388" s="5">
        <f t="shared" si="271"/>
        <v>-5.0013758002320543</v>
      </c>
      <c r="AE388" s="5">
        <f t="shared" si="245"/>
        <v>-3.5116490742322526</v>
      </c>
      <c r="AF388" s="3">
        <f t="shared" ref="AF388:AF451" si="272">H388-J388</f>
        <v>5.3730540794661081</v>
      </c>
      <c r="AG388" s="3">
        <f t="shared" ref="AG388:AG451" si="273">K388-M388</f>
        <v>0.18469895988019402</v>
      </c>
      <c r="AH388" s="3">
        <f t="shared" ref="AH388:AH451" si="274">N388-P388</f>
        <v>-12.501579695708045</v>
      </c>
      <c r="AI388" s="3">
        <f t="shared" ref="AI388:AI451" si="275">Q388-S388</f>
        <v>7.7541454988099119</v>
      </c>
      <c r="AJ388" s="3">
        <f t="shared" ref="AJ388:AJ451" si="276">T388-V388</f>
        <v>-7.5687416304647712</v>
      </c>
      <c r="AK388" s="3">
        <f t="shared" ref="AK388:AK451" si="277">W388-Y388</f>
        <v>-15.689177816754516</v>
      </c>
      <c r="AL388" s="3">
        <f t="shared" ref="AL388:AL451" si="278">Z388-AB388</f>
        <v>0</v>
      </c>
      <c r="AM388" s="18">
        <f t="shared" ref="AM388:AM451" si="279">H388-I388</f>
        <v>2.2275932644249821</v>
      </c>
      <c r="AN388" s="3">
        <f t="shared" ref="AN388:AN451" si="280">I388-J388</f>
        <v>3.1454608150411261</v>
      </c>
      <c r="AO388" s="3">
        <f t="shared" ref="AO388:AO451" si="281">N388-O388</f>
        <v>3.1757219952836522</v>
      </c>
      <c r="AP388" s="3">
        <f t="shared" ref="AP388:AP451" si="282">Q388-R388</f>
        <v>-2.7827066502859097</v>
      </c>
      <c r="AQ388" s="3">
        <f t="shared" ref="AQ388:AQ451" si="283">T388-U388</f>
        <v>-5.9337170910852279</v>
      </c>
      <c r="AR388" s="3">
        <f t="shared" ref="AR388:AR451" si="284">W388-X388</f>
        <v>61.769831671189628</v>
      </c>
      <c r="AS388" s="3">
        <f t="shared" ref="AS388:AS451" si="285">Z388-AA388</f>
        <v>0</v>
      </c>
      <c r="AT388" s="18">
        <f t="shared" si="252"/>
        <v>3.1454608150411261</v>
      </c>
      <c r="AU388" s="18">
        <f t="shared" si="253"/>
        <v>6.569264823780486</v>
      </c>
      <c r="AV388" s="18">
        <f t="shared" si="254"/>
        <v>-15.677301690991698</v>
      </c>
      <c r="AW388" s="18">
        <f t="shared" si="255"/>
        <v>10.536852149095822</v>
      </c>
      <c r="AX388" s="18">
        <f t="shared" si="256"/>
        <v>-1.6350245393795433</v>
      </c>
      <c r="AY388" s="18">
        <f t="shared" si="257"/>
        <v>-77.459009487944144</v>
      </c>
      <c r="AZ388" s="18">
        <f t="shared" si="258"/>
        <v>0</v>
      </c>
      <c r="BA388" t="b">
        <f t="shared" si="259"/>
        <v>0</v>
      </c>
      <c r="BB388" t="b">
        <f t="shared" si="260"/>
        <v>0</v>
      </c>
    </row>
    <row r="389" spans="1:54">
      <c r="A389" s="1">
        <v>716</v>
      </c>
      <c r="B389" t="s">
        <v>38</v>
      </c>
      <c r="C389" t="s">
        <v>87</v>
      </c>
      <c r="E389" s="3">
        <f t="shared" si="269"/>
        <v>72.573365661111012</v>
      </c>
      <c r="F389" s="3">
        <f t="shared" si="267"/>
        <v>60.02913101484252</v>
      </c>
      <c r="G389" s="3">
        <f t="shared" si="268"/>
        <v>52.594952576253888</v>
      </c>
      <c r="H389" s="5">
        <v>56.742734565119491</v>
      </c>
      <c r="I389" s="5">
        <v>54.114643651355109</v>
      </c>
      <c r="J389" s="5">
        <v>50.213873149059147</v>
      </c>
      <c r="K389" s="5">
        <v>80.897268635678458</v>
      </c>
      <c r="L389" s="5">
        <v>54.749336466518059</v>
      </c>
      <c r="M389" s="5">
        <v>49.343975919268992</v>
      </c>
      <c r="N389" s="5">
        <v>55.916873520981888</v>
      </c>
      <c r="O389" s="5">
        <v>58.475960963491218</v>
      </c>
      <c r="P389" s="5">
        <v>49.356975641457417</v>
      </c>
      <c r="Q389" s="5">
        <v>58.505998116750121</v>
      </c>
      <c r="R389" s="5">
        <v>58.59505991574872</v>
      </c>
      <c r="S389" s="5">
        <v>50.469808360979883</v>
      </c>
      <c r="T389" s="5">
        <v>59.544332547690608</v>
      </c>
      <c r="U389" s="5">
        <v>62.522893894526462</v>
      </c>
      <c r="V389" s="5">
        <v>54.705239418982337</v>
      </c>
      <c r="W389" s="5">
        <v>57.925857991144341</v>
      </c>
      <c r="X389" s="5">
        <v>64.553380564248371</v>
      </c>
      <c r="Y389" s="5">
        <v>55.344147401022923</v>
      </c>
      <c r="Z389" s="5">
        <v>57.46804116967165</v>
      </c>
      <c r="AA389" s="5">
        <v>56.254605685217477</v>
      </c>
      <c r="AB389" s="5">
        <v>53.906480550904689</v>
      </c>
      <c r="AC389" s="5">
        <f t="shared" si="270"/>
        <v>19.978413084857124</v>
      </c>
      <c r="AD389" s="5">
        <f t="shared" si="271"/>
        <v>12.544234646268492</v>
      </c>
      <c r="AE389" s="5">
        <f t="shared" ref="AE389:AE452" si="286">F389-G389</f>
        <v>7.4341784385886314</v>
      </c>
      <c r="AF389" s="3">
        <f t="shared" si="272"/>
        <v>6.5288614160603444</v>
      </c>
      <c r="AG389" s="3">
        <f t="shared" si="273"/>
        <v>31.553292716409466</v>
      </c>
      <c r="AH389" s="3">
        <f t="shared" si="274"/>
        <v>6.5598978795244705</v>
      </c>
      <c r="AI389" s="3">
        <f t="shared" si="275"/>
        <v>8.0361897557702378</v>
      </c>
      <c r="AJ389" s="3">
        <f t="shared" si="276"/>
        <v>4.8390931287082708</v>
      </c>
      <c r="AK389" s="3">
        <f t="shared" si="277"/>
        <v>2.5817105901214177</v>
      </c>
      <c r="AL389" s="3">
        <f t="shared" si="278"/>
        <v>3.5615606187669613</v>
      </c>
      <c r="AM389" s="18">
        <f t="shared" si="279"/>
        <v>2.6280909137643818</v>
      </c>
      <c r="AN389" s="3">
        <f t="shared" si="280"/>
        <v>3.9007705022959627</v>
      </c>
      <c r="AO389" s="3">
        <f t="shared" si="281"/>
        <v>-2.5590874425093304</v>
      </c>
      <c r="AP389" s="3">
        <f t="shared" si="282"/>
        <v>-8.9061798998599784E-2</v>
      </c>
      <c r="AQ389" s="3">
        <f t="shared" si="283"/>
        <v>-2.9785613468358534</v>
      </c>
      <c r="AR389" s="3">
        <f t="shared" si="284"/>
        <v>-6.6275225731040308</v>
      </c>
      <c r="AS389" s="3">
        <f t="shared" si="285"/>
        <v>1.2134354844541733</v>
      </c>
      <c r="AT389" s="18">
        <f t="shared" si="252"/>
        <v>3.9007705022959627</v>
      </c>
      <c r="AU389" s="18">
        <f t="shared" si="253"/>
        <v>5.4053605472490673</v>
      </c>
      <c r="AV389" s="18">
        <f t="shared" si="254"/>
        <v>9.1189853220338009</v>
      </c>
      <c r="AW389" s="18">
        <f t="shared" si="255"/>
        <v>8.1252515547688375</v>
      </c>
      <c r="AX389" s="18">
        <f t="shared" si="256"/>
        <v>7.8176544755441242</v>
      </c>
      <c r="AY389" s="18">
        <f t="shared" si="257"/>
        <v>9.2092331632254485</v>
      </c>
      <c r="AZ389" s="18">
        <f t="shared" si="258"/>
        <v>2.348125134312788</v>
      </c>
      <c r="BA389" t="b">
        <f t="shared" si="259"/>
        <v>0</v>
      </c>
      <c r="BB389" t="b">
        <f t="shared" si="260"/>
        <v>0</v>
      </c>
    </row>
    <row r="390" spans="1:54">
      <c r="A390" s="1">
        <v>654</v>
      </c>
      <c r="B390" t="s">
        <v>39</v>
      </c>
      <c r="C390" t="s">
        <v>87</v>
      </c>
      <c r="E390" s="3">
        <f t="shared" si="269"/>
        <v>65.66858923378399</v>
      </c>
      <c r="F390" s="3">
        <f t="shared" si="267"/>
        <v>64.029724395173972</v>
      </c>
      <c r="G390" s="3">
        <f t="shared" si="268"/>
        <v>56.773229800669199</v>
      </c>
      <c r="H390" s="5">
        <v>73.132485636462746</v>
      </c>
      <c r="I390" s="5">
        <v>59.068026629110371</v>
      </c>
      <c r="J390" s="5">
        <v>52.97776908418772</v>
      </c>
      <c r="K390" s="5">
        <v>58.701140607617802</v>
      </c>
      <c r="L390" s="5">
        <v>58.604201105232477</v>
      </c>
      <c r="M390" s="5">
        <v>52.462049901315012</v>
      </c>
      <c r="N390" s="5">
        <v>58.157841626090367</v>
      </c>
      <c r="O390" s="5">
        <v>58.520726519200309</v>
      </c>
      <c r="P390" s="5">
        <v>53.614864641556991</v>
      </c>
      <c r="Q390" s="5">
        <v>57.93785775610872</v>
      </c>
      <c r="R390" s="5">
        <v>59.904196432446277</v>
      </c>
      <c r="S390" s="5">
        <v>53.667812067191527</v>
      </c>
      <c r="T390" s="5">
        <v>61.214486655021197</v>
      </c>
      <c r="U390" s="5">
        <v>62.768281407898471</v>
      </c>
      <c r="V390" s="5">
        <v>56.752509842239768</v>
      </c>
      <c r="W390" s="5">
        <v>59.409202749893502</v>
      </c>
      <c r="X390" s="5">
        <v>70.046209402334881</v>
      </c>
      <c r="Y390" s="5">
        <v>61.662605546980089</v>
      </c>
      <c r="Z390" s="5">
        <v>60.153955470423867</v>
      </c>
      <c r="AA390" s="5">
        <v>63.95130351528767</v>
      </c>
      <c r="AB390" s="5">
        <v>57.424246462243708</v>
      </c>
      <c r="AC390" s="5">
        <f t="shared" si="270"/>
        <v>8.8953594331147912</v>
      </c>
      <c r="AD390" s="5">
        <f t="shared" si="271"/>
        <v>1.6388648386100186</v>
      </c>
      <c r="AE390" s="5">
        <f t="shared" si="286"/>
        <v>7.2564945945047725</v>
      </c>
      <c r="AF390" s="3">
        <f t="shared" si="272"/>
        <v>20.154716552275026</v>
      </c>
      <c r="AG390" s="3">
        <f t="shared" si="273"/>
        <v>6.2390907063027896</v>
      </c>
      <c r="AH390" s="3">
        <f t="shared" si="274"/>
        <v>4.5429769845333752</v>
      </c>
      <c r="AI390" s="3">
        <f t="shared" si="275"/>
        <v>4.2700456889171932</v>
      </c>
      <c r="AJ390" s="3">
        <f t="shared" si="276"/>
        <v>4.4619768127814297</v>
      </c>
      <c r="AK390" s="3">
        <f t="shared" si="277"/>
        <v>-2.2534027970865864</v>
      </c>
      <c r="AL390" s="3">
        <f t="shared" si="278"/>
        <v>2.7297090081801585</v>
      </c>
      <c r="AM390" s="18">
        <f t="shared" si="279"/>
        <v>14.064459007352376</v>
      </c>
      <c r="AN390" s="3">
        <f t="shared" si="280"/>
        <v>6.0902575449226504</v>
      </c>
      <c r="AO390" s="3">
        <f t="shared" si="281"/>
        <v>-0.36288489310994265</v>
      </c>
      <c r="AP390" s="3">
        <f t="shared" si="282"/>
        <v>-1.966338676337557</v>
      </c>
      <c r="AQ390" s="3">
        <f t="shared" si="283"/>
        <v>-1.5537947528772733</v>
      </c>
      <c r="AR390" s="3">
        <f t="shared" si="284"/>
        <v>-10.637006652441379</v>
      </c>
      <c r="AS390" s="3">
        <f t="shared" si="285"/>
        <v>-3.7973480448638028</v>
      </c>
      <c r="AT390" s="18">
        <f t="shared" si="252"/>
        <v>6.0902575449226504</v>
      </c>
      <c r="AU390" s="18">
        <f t="shared" si="253"/>
        <v>6.1421512039174644</v>
      </c>
      <c r="AV390" s="18">
        <f t="shared" si="254"/>
        <v>4.9058618776433178</v>
      </c>
      <c r="AW390" s="18">
        <f t="shared" si="255"/>
        <v>6.2363843652547502</v>
      </c>
      <c r="AX390" s="18">
        <f t="shared" si="256"/>
        <v>6.015771565658703</v>
      </c>
      <c r="AY390" s="18">
        <f t="shared" si="257"/>
        <v>8.3836038553547922</v>
      </c>
      <c r="AZ390" s="18">
        <f t="shared" si="258"/>
        <v>6.5270570530439613</v>
      </c>
      <c r="BA390" t="str">
        <f t="shared" si="259"/>
        <v>BI-RUI-C003LD</v>
      </c>
      <c r="BB390" t="b">
        <f t="shared" si="260"/>
        <v>0</v>
      </c>
    </row>
    <row r="391" spans="1:54">
      <c r="A391" s="1">
        <v>593</v>
      </c>
      <c r="B391" t="s">
        <v>40</v>
      </c>
      <c r="C391" t="s">
        <v>87</v>
      </c>
      <c r="E391" s="3">
        <f t="shared" si="269"/>
        <v>66.814543942306216</v>
      </c>
      <c r="F391" s="3">
        <f t="shared" si="267"/>
        <v>60.016647180056005</v>
      </c>
      <c r="G391" s="3">
        <f t="shared" si="268"/>
        <v>53.789682154280939</v>
      </c>
      <c r="H391" s="5">
        <v>58.84399061249286</v>
      </c>
      <c r="I391" s="5">
        <v>56.473996954587648</v>
      </c>
      <c r="J391" s="5">
        <v>51.01140567859737</v>
      </c>
      <c r="K391" s="5">
        <v>73.708980307151307</v>
      </c>
      <c r="L391" s="5">
        <v>58.028969960749563</v>
      </c>
      <c r="M391" s="5">
        <v>53.064002550904718</v>
      </c>
      <c r="N391" s="5">
        <v>59.511115883185873</v>
      </c>
      <c r="O391" s="5">
        <v>59.700812933314303</v>
      </c>
      <c r="P391" s="5">
        <v>50.071274663863001</v>
      </c>
      <c r="Q391" s="5">
        <v>64.27170940804983</v>
      </c>
      <c r="R391" s="5">
        <v>56.982332184871012</v>
      </c>
      <c r="S391" s="5">
        <v>52.117992041904508</v>
      </c>
      <c r="T391" s="5">
        <v>63.10593578473145</v>
      </c>
      <c r="U391" s="5">
        <v>60.1354591625187</v>
      </c>
      <c r="V391" s="5">
        <v>53.13224660662339</v>
      </c>
      <c r="W391" s="5">
        <v>58.019049072601199</v>
      </c>
      <c r="X391" s="5">
        <v>64.76970228110018</v>
      </c>
      <c r="Y391" s="5">
        <v>55.972249906446557</v>
      </c>
      <c r="Z391" s="5">
        <v>64.932527330314628</v>
      </c>
      <c r="AA391" s="5">
        <v>56.852630023715712</v>
      </c>
      <c r="AB391" s="5">
        <v>56.818835590305063</v>
      </c>
      <c r="AC391" s="5">
        <f t="shared" si="270"/>
        <v>13.024861788025277</v>
      </c>
      <c r="AD391" s="5">
        <f t="shared" si="271"/>
        <v>6.7978967622502111</v>
      </c>
      <c r="AE391" s="5">
        <f t="shared" si="286"/>
        <v>6.2269650257750655</v>
      </c>
      <c r="AF391" s="3">
        <f t="shared" si="272"/>
        <v>7.8325849338954896</v>
      </c>
      <c r="AG391" s="3">
        <f t="shared" si="273"/>
        <v>20.64497775624659</v>
      </c>
      <c r="AH391" s="3">
        <f t="shared" si="274"/>
        <v>9.4398412193228722</v>
      </c>
      <c r="AI391" s="3">
        <f t="shared" si="275"/>
        <v>12.153717366145322</v>
      </c>
      <c r="AJ391" s="3">
        <f t="shared" si="276"/>
        <v>9.9736891781080601</v>
      </c>
      <c r="AK391" s="3">
        <f t="shared" si="277"/>
        <v>2.0467991661546421</v>
      </c>
      <c r="AL391" s="3">
        <f t="shared" si="278"/>
        <v>8.1136917400095641</v>
      </c>
      <c r="AM391" s="18">
        <f t="shared" si="279"/>
        <v>2.3699936579052121</v>
      </c>
      <c r="AN391" s="3">
        <f t="shared" si="280"/>
        <v>5.4625912759902775</v>
      </c>
      <c r="AO391" s="3">
        <f t="shared" si="281"/>
        <v>-0.18969705012843008</v>
      </c>
      <c r="AP391" s="3">
        <f t="shared" si="282"/>
        <v>7.2893772231788176</v>
      </c>
      <c r="AQ391" s="3">
        <f t="shared" si="283"/>
        <v>2.9704766222127503</v>
      </c>
      <c r="AR391" s="3">
        <f t="shared" si="284"/>
        <v>-6.7506532084989814</v>
      </c>
      <c r="AS391" s="3">
        <f t="shared" si="285"/>
        <v>8.0798973065989159</v>
      </c>
      <c r="AT391" s="18">
        <f t="shared" si="252"/>
        <v>5.4625912759902775</v>
      </c>
      <c r="AU391" s="18">
        <f t="shared" si="253"/>
        <v>4.9649674098448457</v>
      </c>
      <c r="AV391" s="18">
        <f t="shared" si="254"/>
        <v>9.6295382694513023</v>
      </c>
      <c r="AW391" s="18">
        <f t="shared" si="255"/>
        <v>4.8643401429665047</v>
      </c>
      <c r="AX391" s="18">
        <f t="shared" si="256"/>
        <v>7.0032125558953098</v>
      </c>
      <c r="AY391" s="18">
        <f t="shared" si="257"/>
        <v>8.7974523746536235</v>
      </c>
      <c r="AZ391" s="18">
        <f t="shared" si="258"/>
        <v>3.3794433410648139E-2</v>
      </c>
      <c r="BA391" t="b">
        <f t="shared" si="259"/>
        <v>0</v>
      </c>
      <c r="BB391" t="b">
        <f t="shared" si="260"/>
        <v>0</v>
      </c>
    </row>
    <row r="392" spans="1:54" s="12" customFormat="1" ht="15.75" thickBot="1">
      <c r="A392" s="1">
        <v>155</v>
      </c>
      <c r="B392" s="12" t="s">
        <v>41</v>
      </c>
      <c r="C392" s="12" t="s">
        <v>87</v>
      </c>
      <c r="D392"/>
      <c r="E392" s="3">
        <f t="shared" si="269"/>
        <v>59.749752824684926</v>
      </c>
      <c r="F392" s="3">
        <f t="shared" si="267"/>
        <v>61.687401351438076</v>
      </c>
      <c r="G392" s="3">
        <f t="shared" si="268"/>
        <v>54.17239076987434</v>
      </c>
      <c r="H392" s="5">
        <v>59.59685104168954</v>
      </c>
      <c r="I392" s="5">
        <v>61.419052037401023</v>
      </c>
      <c r="J392" s="5">
        <v>51.683955762483848</v>
      </c>
      <c r="K392" s="5">
        <v>58.37424286933733</v>
      </c>
      <c r="L392" s="5">
        <v>59.089515086476929</v>
      </c>
      <c r="M392" s="5">
        <v>52.336945891389121</v>
      </c>
      <c r="N392" s="5">
        <v>60.484556600847057</v>
      </c>
      <c r="O392" s="5">
        <v>62.876308112200483</v>
      </c>
      <c r="P392" s="5">
        <v>54.590634733485643</v>
      </c>
      <c r="Q392" s="5">
        <v>60.228039267236788</v>
      </c>
      <c r="R392" s="5">
        <v>60.812535110373098</v>
      </c>
      <c r="S392" s="5">
        <v>54.748171242444997</v>
      </c>
      <c r="T392" s="5">
        <v>60.864604827500123</v>
      </c>
      <c r="U392" s="5">
        <v>63.147685231245767</v>
      </c>
      <c r="V392" s="5">
        <v>54.93109988328905</v>
      </c>
      <c r="W392" s="5">
        <v>59.018896206045603</v>
      </c>
      <c r="X392" s="5">
        <v>63.075043058935861</v>
      </c>
      <c r="Y392" s="5">
        <v>55.636215389829857</v>
      </c>
      <c r="Z392" s="5">
        <v>59.132515019572082</v>
      </c>
      <c r="AA392" s="5">
        <v>59.479962691794697</v>
      </c>
      <c r="AB392" s="5">
        <v>53.932519360716647</v>
      </c>
      <c r="AC392" s="5">
        <f>E392-G392</f>
        <v>5.5773620548105853</v>
      </c>
      <c r="AD392" s="5">
        <f>E392-F392</f>
        <v>-1.9376485267531507</v>
      </c>
      <c r="AE392" s="5">
        <f t="shared" si="286"/>
        <v>7.515010581563736</v>
      </c>
      <c r="AF392" s="3">
        <f t="shared" si="272"/>
        <v>7.9128952792056921</v>
      </c>
      <c r="AG392" s="3">
        <f t="shared" si="273"/>
        <v>6.0372969779482091</v>
      </c>
      <c r="AH392" s="3">
        <f t="shared" si="274"/>
        <v>5.8939218673614135</v>
      </c>
      <c r="AI392" s="3">
        <f t="shared" si="275"/>
        <v>5.4798680247917915</v>
      </c>
      <c r="AJ392" s="3">
        <f t="shared" si="276"/>
        <v>5.933504944211073</v>
      </c>
      <c r="AK392" s="3">
        <f t="shared" si="277"/>
        <v>3.3826808162157462</v>
      </c>
      <c r="AL392" s="3">
        <f t="shared" si="278"/>
        <v>5.1999956588554355</v>
      </c>
      <c r="AM392" s="18">
        <f t="shared" si="279"/>
        <v>-1.8222009957114835</v>
      </c>
      <c r="AN392" s="3">
        <f t="shared" si="280"/>
        <v>9.7350962749171757</v>
      </c>
      <c r="AO392" s="3">
        <f t="shared" si="281"/>
        <v>-2.3917515113534265</v>
      </c>
      <c r="AP392" s="3">
        <f t="shared" si="282"/>
        <v>-0.58449584313630965</v>
      </c>
      <c r="AQ392" s="3">
        <f t="shared" si="283"/>
        <v>-2.2830804037456431</v>
      </c>
      <c r="AR392" s="3">
        <f t="shared" si="284"/>
        <v>-4.056146852890258</v>
      </c>
      <c r="AS392" s="3">
        <f t="shared" si="285"/>
        <v>-0.3474476722226143</v>
      </c>
      <c r="AT392" s="18">
        <f t="shared" si="252"/>
        <v>9.7350962749171757</v>
      </c>
      <c r="AU392" s="18">
        <f t="shared" si="253"/>
        <v>6.7525691950878084</v>
      </c>
      <c r="AV392" s="18">
        <f t="shared" si="254"/>
        <v>8.28567337871484</v>
      </c>
      <c r="AW392" s="18">
        <f t="shared" si="255"/>
        <v>6.0643638679281011</v>
      </c>
      <c r="AX392" s="18">
        <f t="shared" si="256"/>
        <v>8.2165853479567161</v>
      </c>
      <c r="AY392" s="18">
        <f t="shared" si="257"/>
        <v>7.4388276691060042</v>
      </c>
      <c r="AZ392" s="18">
        <f t="shared" si="258"/>
        <v>5.5474433310780498</v>
      </c>
      <c r="BA392" t="b">
        <f t="shared" si="259"/>
        <v>0</v>
      </c>
      <c r="BB392" t="b">
        <f t="shared" si="260"/>
        <v>0</v>
      </c>
    </row>
    <row r="393" spans="1:54" ht="15.75" thickBot="1">
      <c r="A393" s="21"/>
      <c r="B393" s="22" t="s">
        <v>137</v>
      </c>
      <c r="C393" s="23" t="str">
        <f>C381</f>
        <v>BI-RUI-C003LD</v>
      </c>
      <c r="D393" s="23" t="str">
        <f>D381</f>
        <v>Muelle de Ripa</v>
      </c>
      <c r="E393" s="34" cm="1">
        <f t="array" ref="E393">10*LOG(AVERAGE(10^(E381:E392/10)))</f>
        <v>65.591440525113029</v>
      </c>
      <c r="F393" s="35" cm="1">
        <f t="array" ref="F393">10*LOG(AVERAGE(10^(F381:F392/10)))</f>
        <v>63.834633138700795</v>
      </c>
      <c r="G393" s="36" cm="1">
        <f t="array" ref="G393">10*LOG(AVERAGE(10^(G381:G392/10)))</f>
        <v>63.383498503282183</v>
      </c>
      <c r="H393" s="34" cm="1">
        <f t="array" ref="H393">10*LOG(AVERAGE(10^(H381:H392/10)))</f>
        <v>63.874054314721533</v>
      </c>
      <c r="I393" s="35" cm="1">
        <f t="array" ref="I393">10*LOG(AVERAGE(10^(I381:I392/10)))</f>
        <v>59.396024377223746</v>
      </c>
      <c r="J393" s="36" cm="1">
        <f t="array" ref="J393">10*LOG(AVERAGE(10^(J381:J392/10)))</f>
        <v>51.455718701618352</v>
      </c>
      <c r="K393" s="34" cm="1">
        <f t="array" ref="K393">10*LOG(AVERAGE(10^(K381:K392/10)))</f>
        <v>71.34656944275433</v>
      </c>
      <c r="L393" s="35" cm="1">
        <f t="array" ref="L393">10*LOG(AVERAGE(10^(L381:L392/10)))</f>
        <v>66.72031609061905</v>
      </c>
      <c r="M393" s="36" cm="1">
        <f t="array" ref="M393">10*LOG(AVERAGE(10^(M381:M392/10)))</f>
        <v>60.04228846857059</v>
      </c>
      <c r="N393" s="34" cm="1">
        <f t="array" ref="N393">10*LOG(AVERAGE(10^(N381:N392/10)))</f>
        <v>60.160995989871182</v>
      </c>
      <c r="O393" s="35" cm="1">
        <f t="array" ref="O393">10*LOG(AVERAGE(10^(O381:O392/10)))</f>
        <v>60.810864016259451</v>
      </c>
      <c r="P393" s="36" cm="1">
        <f t="array" ref="P393">10*LOG(AVERAGE(10^(P381:P392/10)))</f>
        <v>67.3304714596472</v>
      </c>
      <c r="Q393" s="34" cm="1">
        <f t="array" ref="Q393">10*LOG(AVERAGE(10^(Q381:Q392/10)))</f>
        <v>66.766156265924124</v>
      </c>
      <c r="R393" s="35" cm="1">
        <f t="array" ref="R393">10*LOG(AVERAGE(10^(R381:R392/10)))</f>
        <v>61.760369861924779</v>
      </c>
      <c r="S393" s="36" cm="1">
        <f t="array" ref="S393">10*LOG(AVERAGE(10^(S381:S392/10)))</f>
        <v>52.274333523256395</v>
      </c>
      <c r="T393" s="34" cm="1">
        <f t="array" ref="T393">10*LOG(AVERAGE(10^(T381:T392/10)))</f>
        <v>61.717241568002308</v>
      </c>
      <c r="U393" s="35" cm="1">
        <f t="array" ref="U393">10*LOG(AVERAGE(10^(U381:U392/10)))</f>
        <v>66.195733775275187</v>
      </c>
      <c r="V393" s="36" cm="1">
        <f t="array" ref="V393">10*LOG(AVERAGE(10^(V381:V392/10)))</f>
        <v>64.246733854561469</v>
      </c>
      <c r="W393" s="34" cm="1">
        <f t="array" ref="W393">10*LOG(AVERAGE(10^(W381:W392/10)))</f>
        <v>60.571072938251831</v>
      </c>
      <c r="X393" s="35" cm="1">
        <f t="array" ref="X393">10*LOG(AVERAGE(10^(X381:X392/10)))</f>
        <v>65.712306351362997</v>
      </c>
      <c r="Y393" s="36" cm="1">
        <f t="array" ref="Y393">10*LOG(AVERAGE(10^(Y381:Y392/10)))</f>
        <v>67.152479735892015</v>
      </c>
      <c r="Z393" s="34" cm="1">
        <f t="array" ref="Z393">10*LOG(AVERAGE(10^(Z381:Z392/10)))</f>
        <v>59.434156480393568</v>
      </c>
      <c r="AA393" s="35" cm="1">
        <f t="array" ref="AA393">10*LOG(AVERAGE(10^(AA381:AA392/10)))</f>
        <v>58.815213046138197</v>
      </c>
      <c r="AB393" s="36" cm="1">
        <f t="array" ref="AB393">10*LOG(AVERAGE(10^(AB381:AB392/10)))</f>
        <v>58.325123465541147</v>
      </c>
      <c r="AC393" s="29">
        <f>E393-G393</f>
        <v>2.2079420218308456</v>
      </c>
      <c r="AD393" s="24">
        <f>E393-F393</f>
        <v>1.756807386412234</v>
      </c>
      <c r="AE393" s="24">
        <f t="shared" si="286"/>
        <v>0.45113463541861165</v>
      </c>
      <c r="AF393" s="30">
        <f t="shared" si="272"/>
        <v>12.418335613103181</v>
      </c>
      <c r="AG393" s="25">
        <f t="shared" si="273"/>
        <v>11.30428097418374</v>
      </c>
      <c r="AH393" s="25">
        <f t="shared" si="274"/>
        <v>-7.1694754697760175</v>
      </c>
      <c r="AI393" s="25">
        <f t="shared" si="275"/>
        <v>14.491822742667729</v>
      </c>
      <c r="AJ393" s="25">
        <f t="shared" si="276"/>
        <v>-2.5294922865591616</v>
      </c>
      <c r="AK393" s="25">
        <f t="shared" si="277"/>
        <v>-6.5814067976401844</v>
      </c>
      <c r="AL393" s="31">
        <f t="shared" si="278"/>
        <v>1.1090330148524217</v>
      </c>
      <c r="AM393" s="32">
        <f t="shared" si="279"/>
        <v>4.4780299374977872</v>
      </c>
      <c r="AN393" s="27">
        <f t="shared" si="280"/>
        <v>7.9403056756053942</v>
      </c>
      <c r="AO393" s="27">
        <f t="shared" si="281"/>
        <v>-0.64986802638826902</v>
      </c>
      <c r="AP393" s="27">
        <f t="shared" si="282"/>
        <v>5.0057864039993447</v>
      </c>
      <c r="AQ393" s="27">
        <f t="shared" si="283"/>
        <v>-4.478492207272879</v>
      </c>
      <c r="AR393" s="27">
        <f t="shared" si="284"/>
        <v>-5.1412334131111663</v>
      </c>
      <c r="AS393" s="33">
        <f t="shared" si="285"/>
        <v>0.61894343425537102</v>
      </c>
      <c r="AT393" s="27">
        <f t="shared" si="252"/>
        <v>7.9403056756053942</v>
      </c>
      <c r="AU393" s="26">
        <f t="shared" si="253"/>
        <v>6.6780276220484609</v>
      </c>
      <c r="AV393" s="26">
        <f t="shared" si="254"/>
        <v>-6.5196074433877484</v>
      </c>
      <c r="AW393" s="26">
        <f t="shared" si="255"/>
        <v>9.4860363386683844</v>
      </c>
      <c r="AX393" s="26">
        <f t="shared" si="256"/>
        <v>1.9489999207137174</v>
      </c>
      <c r="AY393" s="26">
        <f t="shared" si="257"/>
        <v>-1.4401733845290181</v>
      </c>
      <c r="AZ393" s="28">
        <f t="shared" si="258"/>
        <v>0.49008958059705066</v>
      </c>
    </row>
    <row r="394" spans="1:54">
      <c r="A394" s="2">
        <v>217</v>
      </c>
      <c r="B394" t="s">
        <v>27</v>
      </c>
      <c r="C394" t="s">
        <v>89</v>
      </c>
      <c r="E394" s="3">
        <f>10*LOG((1/7)*(10^(H394/10)+10^(K394/10)+10^(N394/10)+10^(Q394/10)+10^(T394/10)+10^(W394/10)+10^(Z394/10)))</f>
        <v>60.691948357352061</v>
      </c>
      <c r="F394" s="3">
        <f t="shared" si="267"/>
        <v>59.609406010248485</v>
      </c>
      <c r="G394" s="3">
        <f t="shared" si="268"/>
        <v>67.832301207787722</v>
      </c>
      <c r="H394" s="5">
        <v>57.466668635735097</v>
      </c>
      <c r="I394" s="5">
        <v>58.11554702221617</v>
      </c>
      <c r="J394" s="5">
        <v>57.849797908698207</v>
      </c>
      <c r="K394" s="5">
        <v>58.91436066075719</v>
      </c>
      <c r="L394" s="5">
        <v>55.17963383866374</v>
      </c>
      <c r="M394" s="5">
        <v>59.757763117674138</v>
      </c>
      <c r="N394" s="5">
        <v>58.488568715031889</v>
      </c>
      <c r="O394" s="5">
        <v>54.809066554618752</v>
      </c>
      <c r="P394" s="5">
        <v>62.968406510546806</v>
      </c>
      <c r="Q394" s="5">
        <v>57.000226042790501</v>
      </c>
      <c r="R394" s="5">
        <v>62.099087879438798</v>
      </c>
      <c r="S394" s="5">
        <v>60.452511887946642</v>
      </c>
      <c r="T394" s="5">
        <v>61.569402147345428</v>
      </c>
      <c r="U394" s="5">
        <v>61.200628886884317</v>
      </c>
      <c r="V394" s="5">
        <v>71.103452275678606</v>
      </c>
      <c r="W394" s="5">
        <v>64.242055452648188</v>
      </c>
      <c r="X394" s="5">
        <v>62.003905715188949</v>
      </c>
      <c r="Y394" s="5">
        <v>71.174486799548731</v>
      </c>
      <c r="Z394" s="5">
        <v>61.969322062495038</v>
      </c>
      <c r="AA394" s="5">
        <v>57.719571962236017</v>
      </c>
      <c r="AB394" s="5">
        <v>70.737215270701896</v>
      </c>
      <c r="AC394" s="5">
        <f>E394-G394</f>
        <v>-7.1403528504356615</v>
      </c>
      <c r="AD394" s="5">
        <f>E394-F394</f>
        <v>1.0825423471035762</v>
      </c>
      <c r="AE394" s="5">
        <f t="shared" si="286"/>
        <v>-8.2228951975392377</v>
      </c>
      <c r="AF394" s="3">
        <f t="shared" si="272"/>
        <v>-0.38312927296311017</v>
      </c>
      <c r="AG394" s="3">
        <f t="shared" si="273"/>
        <v>-0.84340245691694804</v>
      </c>
      <c r="AH394" s="3">
        <f t="shared" si="274"/>
        <v>-4.4798377955149178</v>
      </c>
      <c r="AI394" s="3">
        <f t="shared" si="275"/>
        <v>-3.4522858451561405</v>
      </c>
      <c r="AJ394" s="3">
        <f t="shared" si="276"/>
        <v>-9.5340501283331776</v>
      </c>
      <c r="AK394" s="3">
        <f t="shared" si="277"/>
        <v>-6.9324313469005432</v>
      </c>
      <c r="AL394" s="3">
        <f t="shared" si="278"/>
        <v>-8.767893208206857</v>
      </c>
      <c r="AM394" s="18">
        <f t="shared" si="279"/>
        <v>-0.64887838648107277</v>
      </c>
      <c r="AN394" s="3">
        <f t="shared" si="280"/>
        <v>0.2657491135179626</v>
      </c>
      <c r="AO394" s="3">
        <f t="shared" si="281"/>
        <v>3.6795021604131364</v>
      </c>
      <c r="AP394" s="3">
        <f t="shared" si="282"/>
        <v>-5.0988618366482967</v>
      </c>
      <c r="AQ394" s="3">
        <f t="shared" si="283"/>
        <v>0.36877326046111136</v>
      </c>
      <c r="AR394" s="3">
        <f t="shared" si="284"/>
        <v>2.2381497374592385</v>
      </c>
      <c r="AS394" s="3">
        <f t="shared" si="285"/>
        <v>4.2497501002590212</v>
      </c>
      <c r="AT394" s="18">
        <f t="shared" si="252"/>
        <v>0.2657491135179626</v>
      </c>
      <c r="AU394" s="18">
        <f t="shared" si="253"/>
        <v>-4.5781292790103976</v>
      </c>
      <c r="AV394" s="18">
        <f t="shared" si="254"/>
        <v>-8.1593399559280542</v>
      </c>
      <c r="AW394" s="18">
        <f t="shared" si="255"/>
        <v>1.6465759914921563</v>
      </c>
      <c r="AX394" s="18">
        <f t="shared" si="256"/>
        <v>-9.9028233887942889</v>
      </c>
      <c r="AY394" s="18">
        <f t="shared" si="257"/>
        <v>-9.1705810843597817</v>
      </c>
      <c r="AZ394" s="18">
        <f t="shared" si="258"/>
        <v>-13.017643308465878</v>
      </c>
      <c r="BA394" t="str">
        <f t="shared" si="259"/>
        <v>BI-RUI-C004LD</v>
      </c>
      <c r="BB394" t="b">
        <f t="shared" si="260"/>
        <v>0</v>
      </c>
    </row>
    <row r="395" spans="1:54">
      <c r="A395" s="1">
        <v>280</v>
      </c>
      <c r="B395" t="s">
        <v>30</v>
      </c>
      <c r="C395" t="s">
        <v>89</v>
      </c>
      <c r="E395" s="3">
        <f t="shared" ref="E395:E405" si="287">10*LOG((1/7)*(10^(H395/10)+10^(K395/10)+10^(N395/10)+10^(Q395/10)+10^(T395/10)+10^(W395/10)+10^(Z395/10)))</f>
        <v>56.375978089344194</v>
      </c>
      <c r="F395" s="3">
        <f t="shared" si="267"/>
        <v>54.717002668269473</v>
      </c>
      <c r="G395" s="3">
        <f t="shared" si="268"/>
        <v>62.387983264752762</v>
      </c>
      <c r="H395" s="5">
        <v>57.872869248857988</v>
      </c>
      <c r="I395" s="5">
        <v>48.398640204721843</v>
      </c>
      <c r="J395" s="5">
        <v>51.257538457946268</v>
      </c>
      <c r="K395" s="5">
        <v>55.169236832113072</v>
      </c>
      <c r="L395" s="5">
        <v>50.925294842404092</v>
      </c>
      <c r="M395" s="5">
        <v>42.628973974680648</v>
      </c>
      <c r="N395" s="5">
        <v>52.115029750862938</v>
      </c>
      <c r="O395" s="5">
        <v>48.38521920426497</v>
      </c>
      <c r="P395" s="5">
        <v>49.488069155178273</v>
      </c>
      <c r="Q395" s="5">
        <v>56.098823035846692</v>
      </c>
      <c r="R395" s="5">
        <v>54.994455028370659</v>
      </c>
      <c r="S395" s="5">
        <v>57.612165422239663</v>
      </c>
      <c r="T395" s="5">
        <v>57.035894243241373</v>
      </c>
      <c r="U395" s="5">
        <v>59.645127920313783</v>
      </c>
      <c r="V395" s="5">
        <v>66.603186638737185</v>
      </c>
      <c r="W395" s="5">
        <v>56.154370410964283</v>
      </c>
      <c r="X395" s="5">
        <v>54.354336999465403</v>
      </c>
      <c r="Y395" s="5">
        <v>65.643416203370862</v>
      </c>
      <c r="Z395" s="5">
        <v>57.848560857819081</v>
      </c>
      <c r="AA395" s="5">
        <v>54.802824649833667</v>
      </c>
      <c r="AB395" s="5">
        <v>64.87373105188243</v>
      </c>
      <c r="AC395" s="5">
        <f t="shared" ref="AC395:AC404" si="288">E395-G395</f>
        <v>-6.0120051754085679</v>
      </c>
      <c r="AD395" s="5">
        <f t="shared" ref="AD395:AD404" si="289">E395-F395</f>
        <v>1.6589754210747216</v>
      </c>
      <c r="AE395" s="5">
        <f t="shared" si="286"/>
        <v>-7.6709805964832896</v>
      </c>
      <c r="AF395" s="3">
        <f t="shared" si="272"/>
        <v>6.6153307909117203</v>
      </c>
      <c r="AG395" s="3">
        <f t="shared" si="273"/>
        <v>12.540262857432424</v>
      </c>
      <c r="AH395" s="3">
        <f t="shared" si="274"/>
        <v>2.6269605956846647</v>
      </c>
      <c r="AI395" s="3">
        <f t="shared" si="275"/>
        <v>-1.5133423863929707</v>
      </c>
      <c r="AJ395" s="3">
        <f t="shared" si="276"/>
        <v>-9.5672923954958122</v>
      </c>
      <c r="AK395" s="3">
        <f t="shared" si="277"/>
        <v>-9.4890457924065785</v>
      </c>
      <c r="AL395" s="3">
        <f t="shared" si="278"/>
        <v>-7.0251701940633495</v>
      </c>
      <c r="AM395" s="18">
        <f t="shared" si="279"/>
        <v>9.4742290441361448</v>
      </c>
      <c r="AN395" s="3">
        <f t="shared" si="280"/>
        <v>-2.8588982532244245</v>
      </c>
      <c r="AO395" s="3">
        <f t="shared" si="281"/>
        <v>3.7298105465979674</v>
      </c>
      <c r="AP395" s="3">
        <f t="shared" si="282"/>
        <v>1.1043680074760331</v>
      </c>
      <c r="AQ395" s="3">
        <f t="shared" si="283"/>
        <v>-2.6092336770724103</v>
      </c>
      <c r="AR395" s="3">
        <f t="shared" si="284"/>
        <v>1.8000334114988803</v>
      </c>
      <c r="AS395" s="3">
        <f t="shared" si="285"/>
        <v>3.0457362079854136</v>
      </c>
      <c r="AT395" s="18">
        <f t="shared" si="252"/>
        <v>-2.8588982532244245</v>
      </c>
      <c r="AU395" s="18">
        <f t="shared" si="253"/>
        <v>8.2963208677234448</v>
      </c>
      <c r="AV395" s="18">
        <f t="shared" si="254"/>
        <v>-1.1028499509133027</v>
      </c>
      <c r="AW395" s="18">
        <f t="shared" si="255"/>
        <v>-2.6177103938690038</v>
      </c>
      <c r="AX395" s="18">
        <f t="shared" si="256"/>
        <v>-6.958058718423402</v>
      </c>
      <c r="AY395" s="18">
        <f t="shared" si="257"/>
        <v>-11.289079203905459</v>
      </c>
      <c r="AZ395" s="18">
        <f t="shared" si="258"/>
        <v>-10.070906402048763</v>
      </c>
      <c r="BA395" t="str">
        <f t="shared" si="259"/>
        <v>BI-RUI-C004LD</v>
      </c>
      <c r="BB395" t="b">
        <f t="shared" si="260"/>
        <v>0</v>
      </c>
    </row>
    <row r="396" spans="1:54">
      <c r="A396" s="1">
        <v>468</v>
      </c>
      <c r="B396" t="s">
        <v>32</v>
      </c>
      <c r="C396" t="s">
        <v>89</v>
      </c>
      <c r="E396" s="3">
        <f t="shared" si="287"/>
        <v>58.019266352076038</v>
      </c>
      <c r="F396" s="3">
        <f t="shared" si="267"/>
        <v>56.64121834751478</v>
      </c>
      <c r="G396" s="3">
        <f t="shared" si="268"/>
        <v>63.942874566588763</v>
      </c>
      <c r="H396" s="5">
        <v>59.189773634696763</v>
      </c>
      <c r="I396" s="5">
        <v>49.916627568732807</v>
      </c>
      <c r="J396" s="5">
        <v>48.954219986432889</v>
      </c>
      <c r="K396" s="5">
        <v>59.154407366077201</v>
      </c>
      <c r="L396" s="5">
        <v>49.425030114998371</v>
      </c>
      <c r="M396" s="5">
        <v>48.665706717278987</v>
      </c>
      <c r="N396" s="5">
        <v>55.480701800283313</v>
      </c>
      <c r="O396" s="5">
        <v>51.068548157392243</v>
      </c>
      <c r="P396" s="5">
        <v>52.95634880460392</v>
      </c>
      <c r="Q396" s="5">
        <v>54.738522702126971</v>
      </c>
      <c r="R396" s="5">
        <v>57.086658342776737</v>
      </c>
      <c r="S396" s="5">
        <v>52.260500765400579</v>
      </c>
      <c r="T396" s="5">
        <v>59.900784950228037</v>
      </c>
      <c r="U396" s="5">
        <v>61.720864216205207</v>
      </c>
      <c r="V396" s="5">
        <v>67.705126440142408</v>
      </c>
      <c r="W396" s="5">
        <v>57.052686430212759</v>
      </c>
      <c r="X396" s="5">
        <v>58.38584004254443</v>
      </c>
      <c r="Y396" s="5">
        <v>68.835188874759211</v>
      </c>
      <c r="Z396" s="5">
        <v>58.114037961272253</v>
      </c>
      <c r="AA396" s="5">
        <v>53.606629279904809</v>
      </c>
      <c r="AB396" s="5">
        <v>65.175377013166965</v>
      </c>
      <c r="AC396" s="5">
        <f t="shared" si="288"/>
        <v>-5.9236082145127256</v>
      </c>
      <c r="AD396" s="5">
        <f t="shared" si="289"/>
        <v>1.3780480045612578</v>
      </c>
      <c r="AE396" s="5">
        <f t="shared" si="286"/>
        <v>-7.3016562190739833</v>
      </c>
      <c r="AF396" s="3">
        <f t="shared" si="272"/>
        <v>10.235553648263874</v>
      </c>
      <c r="AG396" s="3">
        <f t="shared" si="273"/>
        <v>10.488700648798215</v>
      </c>
      <c r="AH396" s="3">
        <f t="shared" si="274"/>
        <v>2.5243529956793935</v>
      </c>
      <c r="AI396" s="3">
        <f t="shared" si="275"/>
        <v>2.4780219367263925</v>
      </c>
      <c r="AJ396" s="3">
        <f t="shared" si="276"/>
        <v>-7.8043414899143713</v>
      </c>
      <c r="AK396" s="3">
        <f t="shared" si="277"/>
        <v>-11.782502444546452</v>
      </c>
      <c r="AL396" s="3">
        <f t="shared" si="278"/>
        <v>-7.0613390518947128</v>
      </c>
      <c r="AM396" s="18">
        <f t="shared" si="279"/>
        <v>9.2731460659639566</v>
      </c>
      <c r="AN396" s="3">
        <f t="shared" si="280"/>
        <v>0.96240758229991741</v>
      </c>
      <c r="AO396" s="3">
        <f t="shared" si="281"/>
        <v>4.4121536428910701</v>
      </c>
      <c r="AP396" s="3">
        <f t="shared" si="282"/>
        <v>-2.3481356406497653</v>
      </c>
      <c r="AQ396" s="3">
        <f t="shared" si="283"/>
        <v>-1.8200792659771707</v>
      </c>
      <c r="AR396" s="3">
        <f t="shared" si="284"/>
        <v>-1.333153612331671</v>
      </c>
      <c r="AS396" s="3">
        <f t="shared" si="285"/>
        <v>4.5074086813674441</v>
      </c>
      <c r="AT396" s="18">
        <f t="shared" si="252"/>
        <v>0.96240758229991741</v>
      </c>
      <c r="AU396" s="18">
        <f t="shared" si="253"/>
        <v>0.75932339771938473</v>
      </c>
      <c r="AV396" s="18">
        <f t="shared" si="254"/>
        <v>-1.8878006472116766</v>
      </c>
      <c r="AW396" s="18">
        <f t="shared" si="255"/>
        <v>4.8261575773761578</v>
      </c>
      <c r="AX396" s="18">
        <f t="shared" si="256"/>
        <v>-5.9842622239372005</v>
      </c>
      <c r="AY396" s="18">
        <f t="shared" si="257"/>
        <v>-10.449348832214781</v>
      </c>
      <c r="AZ396" s="18">
        <f t="shared" si="258"/>
        <v>-11.568747733262157</v>
      </c>
      <c r="BA396" t="str">
        <f t="shared" si="259"/>
        <v>BI-RUI-C004LD</v>
      </c>
      <c r="BB396" t="b">
        <f t="shared" si="260"/>
        <v>0</v>
      </c>
    </row>
    <row r="397" spans="1:54">
      <c r="A397" s="1">
        <v>30</v>
      </c>
      <c r="B397" t="s">
        <v>33</v>
      </c>
      <c r="C397" t="s">
        <v>89</v>
      </c>
      <c r="E397" s="3">
        <f t="shared" si="287"/>
        <v>60.876107380779388</v>
      </c>
      <c r="F397" s="3">
        <f t="shared" si="267"/>
        <v>58.961728143801544</v>
      </c>
      <c r="G397" s="3">
        <f t="shared" si="268"/>
        <v>67.661081548261762</v>
      </c>
      <c r="H397" s="5">
        <v>56.447857908303718</v>
      </c>
      <c r="I397" s="5">
        <v>53.507121890809941</v>
      </c>
      <c r="J397" s="5">
        <v>48.232467564579338</v>
      </c>
      <c r="K397" s="5">
        <v>64.358346203158675</v>
      </c>
      <c r="L397" s="5">
        <v>53.576022255435348</v>
      </c>
      <c r="M397" s="5">
        <v>49.014952042409099</v>
      </c>
      <c r="N397" s="5">
        <v>60.42383411472499</v>
      </c>
      <c r="O397" s="5">
        <v>55.57575669618528</v>
      </c>
      <c r="P397" s="5">
        <v>70.145116551068597</v>
      </c>
      <c r="Q397" s="5">
        <v>56.002870419085092</v>
      </c>
      <c r="R397" s="5">
        <v>55.07606099770306</v>
      </c>
      <c r="S397" s="5">
        <v>63.281425467995653</v>
      </c>
      <c r="T397" s="5">
        <v>59.194860844098493</v>
      </c>
      <c r="U397" s="5">
        <v>63.949017705821163</v>
      </c>
      <c r="V397" s="5">
        <v>70.222236437146549</v>
      </c>
      <c r="W397" s="5">
        <v>60.300226215158801</v>
      </c>
      <c r="X397" s="5">
        <v>62.072538453676827</v>
      </c>
      <c r="Y397" s="5">
        <v>69.569085225130991</v>
      </c>
      <c r="Z397" s="5">
        <v>62.993120274974032</v>
      </c>
      <c r="AA397" s="5">
        <v>54.50891766417751</v>
      </c>
      <c r="AB397" s="5">
        <v>69.373160278975604</v>
      </c>
      <c r="AC397" s="5">
        <f t="shared" si="288"/>
        <v>-6.7849741674823747</v>
      </c>
      <c r="AD397" s="5">
        <f t="shared" si="289"/>
        <v>1.9143792369778438</v>
      </c>
      <c r="AE397" s="5">
        <f t="shared" si="286"/>
        <v>-8.6993534044602185</v>
      </c>
      <c r="AF397" s="3">
        <f t="shared" si="272"/>
        <v>8.2153903437243798</v>
      </c>
      <c r="AG397" s="3">
        <f t="shared" si="273"/>
        <v>15.343394160749575</v>
      </c>
      <c r="AH397" s="3">
        <f t="shared" si="274"/>
        <v>-9.721282436343607</v>
      </c>
      <c r="AI397" s="3">
        <f t="shared" si="275"/>
        <v>-7.2785550489105617</v>
      </c>
      <c r="AJ397" s="3">
        <f t="shared" si="276"/>
        <v>-11.027375593048056</v>
      </c>
      <c r="AK397" s="3">
        <f t="shared" si="277"/>
        <v>-9.2688590099721893</v>
      </c>
      <c r="AL397" s="3">
        <f t="shared" si="278"/>
        <v>-6.3800400040015717</v>
      </c>
      <c r="AM397" s="18">
        <f t="shared" si="279"/>
        <v>2.9407360174937764</v>
      </c>
      <c r="AN397" s="3">
        <f t="shared" si="280"/>
        <v>5.2746543262306034</v>
      </c>
      <c r="AO397" s="3">
        <f t="shared" si="281"/>
        <v>4.8480774185397095</v>
      </c>
      <c r="AP397" s="3">
        <f t="shared" si="282"/>
        <v>0.92680942138203193</v>
      </c>
      <c r="AQ397" s="3">
        <f t="shared" si="283"/>
        <v>-4.7541568617226702</v>
      </c>
      <c r="AR397" s="3">
        <f t="shared" si="284"/>
        <v>-1.7723122385180261</v>
      </c>
      <c r="AS397" s="3">
        <f t="shared" si="285"/>
        <v>8.4842026107965225</v>
      </c>
      <c r="AT397" s="18">
        <f t="shared" si="252"/>
        <v>5.2746543262306034</v>
      </c>
      <c r="AU397" s="18">
        <f t="shared" si="253"/>
        <v>4.5610702130262482</v>
      </c>
      <c r="AV397" s="18">
        <f t="shared" si="254"/>
        <v>-14.569359854883317</v>
      </c>
      <c r="AW397" s="18">
        <f t="shared" si="255"/>
        <v>-8.2053644702925936</v>
      </c>
      <c r="AX397" s="18">
        <f t="shared" si="256"/>
        <v>-6.273218731325386</v>
      </c>
      <c r="AY397" s="18">
        <f t="shared" si="257"/>
        <v>-7.4965467714541631</v>
      </c>
      <c r="AZ397" s="18">
        <f t="shared" si="258"/>
        <v>-14.864242614798094</v>
      </c>
      <c r="BA397" t="str">
        <f t="shared" si="259"/>
        <v>BI-RUI-C004LD</v>
      </c>
      <c r="BB397" t="b">
        <f t="shared" si="260"/>
        <v>0</v>
      </c>
    </row>
    <row r="398" spans="1:54">
      <c r="A398" s="1">
        <v>531</v>
      </c>
      <c r="B398" t="s">
        <v>34</v>
      </c>
      <c r="C398" t="s">
        <v>89</v>
      </c>
      <c r="E398" s="3">
        <f t="shared" si="287"/>
        <v>62.060303358877562</v>
      </c>
      <c r="F398" s="3">
        <f t="shared" si="267"/>
        <v>60.443035069090634</v>
      </c>
      <c r="G398" s="3">
        <f t="shared" si="268"/>
        <v>64.858913237042287</v>
      </c>
      <c r="H398" s="5">
        <v>57.539058518034153</v>
      </c>
      <c r="I398" s="5">
        <v>54.884014217378592</v>
      </c>
      <c r="J398" s="5">
        <v>58.99577646910209</v>
      </c>
      <c r="K398" s="5">
        <v>66.705621809882871</v>
      </c>
      <c r="L398" s="5">
        <v>62.220492498872417</v>
      </c>
      <c r="M398" s="5">
        <v>47.85013671657677</v>
      </c>
      <c r="N398" s="5">
        <v>62.368938038261057</v>
      </c>
      <c r="O398" s="5">
        <v>61.906706352855061</v>
      </c>
      <c r="P398" s="5">
        <v>52.086293013645061</v>
      </c>
      <c r="Q398" s="5">
        <v>59.051426655847983</v>
      </c>
      <c r="R398" s="5">
        <v>59.193297611233113</v>
      </c>
      <c r="S398" s="5">
        <v>51.501318414817938</v>
      </c>
      <c r="T398" s="5">
        <v>61.687410555175838</v>
      </c>
      <c r="U398" s="5">
        <v>62.302008723462947</v>
      </c>
      <c r="V398" s="5">
        <v>70.308128536406954</v>
      </c>
      <c r="W398" s="5">
        <v>60.287093531515872</v>
      </c>
      <c r="X398" s="5">
        <v>60.262322030711744</v>
      </c>
      <c r="Y398" s="5">
        <v>66.086069277921268</v>
      </c>
      <c r="Z398" s="5">
        <v>59.666908400199141</v>
      </c>
      <c r="AA398" s="5">
        <v>58.017243836198837</v>
      </c>
      <c r="AB398" s="5">
        <v>67.383745641959692</v>
      </c>
      <c r="AC398" s="5">
        <f t="shared" si="288"/>
        <v>-2.7986098781647257</v>
      </c>
      <c r="AD398" s="5">
        <f t="shared" si="289"/>
        <v>1.6172682897869279</v>
      </c>
      <c r="AE398" s="5">
        <f t="shared" si="286"/>
        <v>-4.4158781679516537</v>
      </c>
      <c r="AF398" s="3">
        <f t="shared" si="272"/>
        <v>-1.4567179510679367</v>
      </c>
      <c r="AG398" s="3">
        <f t="shared" si="273"/>
        <v>18.8554850933061</v>
      </c>
      <c r="AH398" s="3">
        <f t="shared" si="274"/>
        <v>10.282645024615995</v>
      </c>
      <c r="AI398" s="3">
        <f t="shared" si="275"/>
        <v>7.5501082410300455</v>
      </c>
      <c r="AJ398" s="3">
        <f t="shared" si="276"/>
        <v>-8.6207179812311168</v>
      </c>
      <c r="AK398" s="3">
        <f t="shared" si="277"/>
        <v>-5.7989757464053966</v>
      </c>
      <c r="AL398" s="3">
        <f t="shared" si="278"/>
        <v>-7.7168372417605511</v>
      </c>
      <c r="AM398" s="18">
        <f t="shared" si="279"/>
        <v>2.6550443006555611</v>
      </c>
      <c r="AN398" s="3">
        <f t="shared" si="280"/>
        <v>-4.1117622517234977</v>
      </c>
      <c r="AO398" s="3">
        <f t="shared" si="281"/>
        <v>0.46223168540599602</v>
      </c>
      <c r="AP398" s="3">
        <f t="shared" si="282"/>
        <v>-0.14187095538513006</v>
      </c>
      <c r="AQ398" s="3">
        <f t="shared" si="283"/>
        <v>-0.61459816828710956</v>
      </c>
      <c r="AR398" s="3">
        <f t="shared" si="284"/>
        <v>2.4771500804128266E-2</v>
      </c>
      <c r="AS398" s="3">
        <f t="shared" si="285"/>
        <v>1.6496645640003038</v>
      </c>
      <c r="AT398" s="18">
        <f t="shared" si="252"/>
        <v>-4.1117622517234977</v>
      </c>
      <c r="AU398" s="18">
        <f t="shared" si="253"/>
        <v>14.370355782295647</v>
      </c>
      <c r="AV398" s="18">
        <f t="shared" si="254"/>
        <v>9.820413339209999</v>
      </c>
      <c r="AW398" s="18">
        <f t="shared" si="255"/>
        <v>7.6919791964151756</v>
      </c>
      <c r="AX398" s="18">
        <f t="shared" si="256"/>
        <v>-8.0061198129440072</v>
      </c>
      <c r="AY398" s="18">
        <f t="shared" si="257"/>
        <v>-5.8237472472095249</v>
      </c>
      <c r="AZ398" s="18">
        <f t="shared" si="258"/>
        <v>-9.3665018057608549</v>
      </c>
      <c r="BA398" t="str">
        <f t="shared" si="259"/>
        <v>BI-RUI-C004LD</v>
      </c>
      <c r="BB398" t="b">
        <f t="shared" si="260"/>
        <v>0</v>
      </c>
    </row>
    <row r="399" spans="1:54">
      <c r="A399" s="1">
        <v>405</v>
      </c>
      <c r="B399" t="s">
        <v>35</v>
      </c>
      <c r="C399" t="s">
        <v>89</v>
      </c>
      <c r="E399" s="3">
        <f t="shared" si="287"/>
        <v>61.805247667593704</v>
      </c>
      <c r="F399" s="3">
        <f t="shared" si="267"/>
        <v>54.916285919434117</v>
      </c>
      <c r="G399" s="3">
        <f t="shared" si="268"/>
        <v>63.582512641166716</v>
      </c>
      <c r="H399" s="5">
        <v>58.263541740276843</v>
      </c>
      <c r="I399" s="5">
        <v>51.007209444777992</v>
      </c>
      <c r="J399" s="5">
        <v>46.806469186729792</v>
      </c>
      <c r="K399" s="5">
        <v>68.33279522319684</v>
      </c>
      <c r="L399" s="5">
        <v>53.102608259846917</v>
      </c>
      <c r="M399" s="5">
        <v>57.30088921969633</v>
      </c>
      <c r="N399" s="5">
        <v>55.72718660045112</v>
      </c>
      <c r="O399" s="5">
        <v>53.094665499825702</v>
      </c>
      <c r="P399" s="5">
        <v>59.971572116735537</v>
      </c>
      <c r="Q399" s="5">
        <v>56.941645465890922</v>
      </c>
      <c r="R399" s="5">
        <v>55.705132834946987</v>
      </c>
      <c r="S399" s="5">
        <v>61.173418467587723</v>
      </c>
      <c r="T399" s="5">
        <v>58.824861544701953</v>
      </c>
      <c r="U399" s="5">
        <v>55.95648852402504</v>
      </c>
      <c r="V399" s="5">
        <v>65.990001018576464</v>
      </c>
      <c r="W399" s="5">
        <v>57.694459715050712</v>
      </c>
      <c r="X399" s="5">
        <v>58.803911170502303</v>
      </c>
      <c r="Y399" s="5">
        <v>68.163534189158284</v>
      </c>
      <c r="Z399" s="5">
        <v>59.570510044179812</v>
      </c>
      <c r="AA399" s="5">
        <v>50.478141803396817</v>
      </c>
      <c r="AB399" s="5">
        <v>64.081144346616185</v>
      </c>
      <c r="AC399" s="5">
        <f t="shared" si="288"/>
        <v>-1.7772649735730113</v>
      </c>
      <c r="AD399" s="5">
        <f t="shared" si="289"/>
        <v>6.8889617481595877</v>
      </c>
      <c r="AE399" s="5">
        <f t="shared" si="286"/>
        <v>-8.666226721732599</v>
      </c>
      <c r="AF399" s="3">
        <f t="shared" si="272"/>
        <v>11.45707255354705</v>
      </c>
      <c r="AG399" s="3">
        <f t="shared" si="273"/>
        <v>11.031906003500509</v>
      </c>
      <c r="AH399" s="3">
        <f t="shared" si="274"/>
        <v>-4.2443855162844173</v>
      </c>
      <c r="AI399" s="3">
        <f t="shared" si="275"/>
        <v>-4.2317730016968014</v>
      </c>
      <c r="AJ399" s="3">
        <f t="shared" si="276"/>
        <v>-7.1651394738745111</v>
      </c>
      <c r="AK399" s="3">
        <f t="shared" si="277"/>
        <v>-10.469074474107572</v>
      </c>
      <c r="AL399" s="3">
        <f t="shared" si="278"/>
        <v>-4.5106343024363724</v>
      </c>
      <c r="AM399" s="18">
        <f t="shared" si="279"/>
        <v>7.2563322954988507</v>
      </c>
      <c r="AN399" s="3">
        <f t="shared" si="280"/>
        <v>4.2007402580481994</v>
      </c>
      <c r="AO399" s="3">
        <f t="shared" si="281"/>
        <v>2.6325211006254179</v>
      </c>
      <c r="AP399" s="3">
        <f t="shared" si="282"/>
        <v>1.2365126309439347</v>
      </c>
      <c r="AQ399" s="3">
        <f t="shared" si="283"/>
        <v>2.8683730206769127</v>
      </c>
      <c r="AR399" s="3">
        <f t="shared" si="284"/>
        <v>-1.1094514554515911</v>
      </c>
      <c r="AS399" s="3">
        <f t="shared" si="285"/>
        <v>9.0923682407829958</v>
      </c>
      <c r="AT399" s="18">
        <f t="shared" si="252"/>
        <v>4.2007402580481994</v>
      </c>
      <c r="AU399" s="18">
        <f t="shared" si="253"/>
        <v>-4.1982809598494129</v>
      </c>
      <c r="AV399" s="18">
        <f t="shared" si="254"/>
        <v>-6.8769066169098352</v>
      </c>
      <c r="AW399" s="18">
        <f t="shared" si="255"/>
        <v>-5.4682856326407361</v>
      </c>
      <c r="AX399" s="18">
        <f t="shared" si="256"/>
        <v>-10.033512494551424</v>
      </c>
      <c r="AY399" s="18">
        <f t="shared" si="257"/>
        <v>-9.3596230186559808</v>
      </c>
      <c r="AZ399" s="18">
        <f t="shared" si="258"/>
        <v>-13.603002543219368</v>
      </c>
      <c r="BA399" t="str">
        <f t="shared" si="259"/>
        <v>BI-RUI-C004LD</v>
      </c>
      <c r="BB399" t="b">
        <f t="shared" si="260"/>
        <v>0</v>
      </c>
    </row>
    <row r="400" spans="1:54">
      <c r="A400" s="1">
        <v>342</v>
      </c>
      <c r="B400" t="s">
        <v>36</v>
      </c>
      <c r="C400" t="s">
        <v>89</v>
      </c>
      <c r="E400" s="3">
        <f t="shared" si="287"/>
        <v>56.541201753765961</v>
      </c>
      <c r="F400" s="3">
        <f t="shared" si="267"/>
        <v>52.411223571201013</v>
      </c>
      <c r="G400" s="3">
        <f t="shared" si="268"/>
        <v>60.712806472563862</v>
      </c>
      <c r="H400" s="5">
        <v>54.257936813291138</v>
      </c>
      <c r="I400" s="5">
        <v>52.40776266730596</v>
      </c>
      <c r="J400" s="5">
        <v>46.7166920321582</v>
      </c>
      <c r="K400" s="5">
        <v>57.197924608527593</v>
      </c>
      <c r="L400" s="5">
        <v>53.911832905748369</v>
      </c>
      <c r="M400" s="5">
        <v>47.677573102391477</v>
      </c>
      <c r="N400" s="5">
        <v>54.9828005601386</v>
      </c>
      <c r="O400" s="5">
        <v>52.18803572105864</v>
      </c>
      <c r="P400" s="5">
        <v>48.166920271588822</v>
      </c>
      <c r="Q400" s="5">
        <v>55.372316131601849</v>
      </c>
      <c r="R400" s="5">
        <v>51.842463995547938</v>
      </c>
      <c r="S400" s="5">
        <v>51.238158566497518</v>
      </c>
      <c r="T400" s="5">
        <v>57.678288466690233</v>
      </c>
      <c r="U400" s="5">
        <v>51.739952947763243</v>
      </c>
      <c r="V400" s="5">
        <v>63.672824870825593</v>
      </c>
      <c r="W400" s="5">
        <v>59.55437298214153</v>
      </c>
      <c r="X400" s="5">
        <v>53.702030493044873</v>
      </c>
      <c r="Y400" s="5">
        <v>65.080704853500492</v>
      </c>
      <c r="Z400" s="5">
        <v>53.376114501074753</v>
      </c>
      <c r="AA400" s="5">
        <v>49.877601701600177</v>
      </c>
      <c r="AB400" s="5">
        <v>63.78993694661353</v>
      </c>
      <c r="AC400" s="5">
        <f t="shared" si="288"/>
        <v>-4.1716047187979015</v>
      </c>
      <c r="AD400" s="5">
        <f t="shared" si="289"/>
        <v>4.1299781825649475</v>
      </c>
      <c r="AE400" s="5">
        <f t="shared" si="286"/>
        <v>-8.301582901362849</v>
      </c>
      <c r="AF400" s="3">
        <f t="shared" si="272"/>
        <v>7.5412447811329386</v>
      </c>
      <c r="AG400" s="3">
        <f t="shared" si="273"/>
        <v>9.5203515061361159</v>
      </c>
      <c r="AH400" s="3">
        <f t="shared" si="274"/>
        <v>6.8158802885497778</v>
      </c>
      <c r="AI400" s="3">
        <f t="shared" si="275"/>
        <v>4.1341575651043314</v>
      </c>
      <c r="AJ400" s="3">
        <f t="shared" si="276"/>
        <v>-5.9945364041353599</v>
      </c>
      <c r="AK400" s="3">
        <f t="shared" si="277"/>
        <v>-5.5263318713589626</v>
      </c>
      <c r="AL400" s="3">
        <f t="shared" si="278"/>
        <v>-10.413822445538777</v>
      </c>
      <c r="AM400" s="18">
        <f t="shared" si="279"/>
        <v>1.8501741459851786</v>
      </c>
      <c r="AN400" s="3">
        <f t="shared" si="280"/>
        <v>5.69107063514776</v>
      </c>
      <c r="AO400" s="3">
        <f t="shared" si="281"/>
        <v>2.79476483907996</v>
      </c>
      <c r="AP400" s="3">
        <f t="shared" si="282"/>
        <v>3.5298521360539112</v>
      </c>
      <c r="AQ400" s="3">
        <f t="shared" si="283"/>
        <v>5.9383355189269906</v>
      </c>
      <c r="AR400" s="3">
        <f t="shared" si="284"/>
        <v>5.8523424890966567</v>
      </c>
      <c r="AS400" s="3">
        <f t="shared" si="285"/>
        <v>3.4985127994745753</v>
      </c>
      <c r="AT400" s="18">
        <f t="shared" si="252"/>
        <v>5.69107063514776</v>
      </c>
      <c r="AU400" s="18">
        <f t="shared" si="253"/>
        <v>6.2342598033568919</v>
      </c>
      <c r="AV400" s="18">
        <f t="shared" si="254"/>
        <v>4.0211154494698178</v>
      </c>
      <c r="AW400" s="18">
        <f t="shared" si="255"/>
        <v>0.60430542905042017</v>
      </c>
      <c r="AX400" s="18">
        <f t="shared" si="256"/>
        <v>-11.932871923062351</v>
      </c>
      <c r="AY400" s="18">
        <f t="shared" si="257"/>
        <v>-11.378674360455619</v>
      </c>
      <c r="AZ400" s="18">
        <f t="shared" si="258"/>
        <v>-13.912335245013352</v>
      </c>
      <c r="BA400" t="str">
        <f t="shared" si="259"/>
        <v>BI-RUI-C004LD</v>
      </c>
      <c r="BB400" t="b">
        <f t="shared" si="260"/>
        <v>0</v>
      </c>
    </row>
    <row r="401" spans="1:54">
      <c r="A401" s="1">
        <v>93</v>
      </c>
      <c r="B401" t="s">
        <v>37</v>
      </c>
      <c r="C401" t="s">
        <v>89</v>
      </c>
      <c r="E401" s="3">
        <f t="shared" si="287"/>
        <v>60.571939136869275</v>
      </c>
      <c r="F401" s="3">
        <f t="shared" si="267"/>
        <v>62.121212696227573</v>
      </c>
      <c r="G401" s="3">
        <f t="shared" si="268"/>
        <v>65.454202283713443</v>
      </c>
      <c r="H401" s="5">
        <v>55.945497808068723</v>
      </c>
      <c r="I401" s="5">
        <v>59.253098740430858</v>
      </c>
      <c r="J401" s="5">
        <v>60.764467349919613</v>
      </c>
      <c r="K401" s="5">
        <v>55.135861375524733</v>
      </c>
      <c r="L401" s="5">
        <v>55.703652039189848</v>
      </c>
      <c r="M401" s="5">
        <v>58.321394622759549</v>
      </c>
      <c r="N401" s="5">
        <v>62.125005782329048</v>
      </c>
      <c r="O401" s="5">
        <v>56.489534210427813</v>
      </c>
      <c r="P401" s="5">
        <v>58.689334945334849</v>
      </c>
      <c r="Q401" s="5">
        <v>59.388351785315891</v>
      </c>
      <c r="R401" s="5">
        <v>63.820916053531221</v>
      </c>
      <c r="S401" s="5">
        <v>60.639567929594648</v>
      </c>
      <c r="T401" s="5">
        <v>59.792495162416579</v>
      </c>
      <c r="U401" s="5">
        <v>64.117618438556747</v>
      </c>
      <c r="V401" s="5">
        <v>65.790418947088739</v>
      </c>
      <c r="W401" s="5">
        <v>61.07516144467894</v>
      </c>
      <c r="X401" s="5">
        <v>66.170935193169768</v>
      </c>
      <c r="Y401" s="5">
        <v>68.101239577016372</v>
      </c>
      <c r="Z401" s="5">
        <v>64.034365803386919</v>
      </c>
      <c r="AA401" s="5">
        <v>57.900448911503261</v>
      </c>
      <c r="AB401" s="5">
        <v>70.234358135814631</v>
      </c>
      <c r="AC401" s="5">
        <f t="shared" si="288"/>
        <v>-4.8822631468441671</v>
      </c>
      <c r="AD401" s="5">
        <f t="shared" si="289"/>
        <v>-1.5492735593582978</v>
      </c>
      <c r="AE401" s="5">
        <f t="shared" si="286"/>
        <v>-3.3329895874858693</v>
      </c>
      <c r="AF401" s="3">
        <f t="shared" si="272"/>
        <v>-4.8189695418508904</v>
      </c>
      <c r="AG401" s="3">
        <f t="shared" si="273"/>
        <v>-3.1855332472348152</v>
      </c>
      <c r="AH401" s="3">
        <f t="shared" si="274"/>
        <v>3.4356708369941984</v>
      </c>
      <c r="AI401" s="3">
        <f t="shared" si="275"/>
        <v>-1.2512161442787573</v>
      </c>
      <c r="AJ401" s="3">
        <f t="shared" si="276"/>
        <v>-5.9979237846721603</v>
      </c>
      <c r="AK401" s="3">
        <f t="shared" si="277"/>
        <v>-7.0260781323374317</v>
      </c>
      <c r="AL401" s="3">
        <f t="shared" si="278"/>
        <v>-6.199992332427712</v>
      </c>
      <c r="AM401" s="18">
        <f t="shared" si="279"/>
        <v>-3.3076009323621349</v>
      </c>
      <c r="AN401" s="3">
        <f t="shared" si="280"/>
        <v>-1.5113686094887555</v>
      </c>
      <c r="AO401" s="3">
        <f t="shared" si="281"/>
        <v>5.6354715719012347</v>
      </c>
      <c r="AP401" s="3">
        <f t="shared" si="282"/>
        <v>-4.4325642682153301</v>
      </c>
      <c r="AQ401" s="3">
        <f t="shared" si="283"/>
        <v>-4.3251232761401681</v>
      </c>
      <c r="AR401" s="3">
        <f t="shared" si="284"/>
        <v>-5.0957737484908279</v>
      </c>
      <c r="AS401" s="3">
        <f t="shared" si="285"/>
        <v>6.1339168918836577</v>
      </c>
      <c r="AT401" s="18">
        <f t="shared" si="252"/>
        <v>-1.5113686094887555</v>
      </c>
      <c r="AU401" s="18">
        <f t="shared" si="253"/>
        <v>-2.6177425835697008</v>
      </c>
      <c r="AV401" s="18">
        <f t="shared" si="254"/>
        <v>-2.1998007349070363</v>
      </c>
      <c r="AW401" s="18">
        <f t="shared" si="255"/>
        <v>3.1813481239365728</v>
      </c>
      <c r="AX401" s="18">
        <f t="shared" si="256"/>
        <v>-1.6728005085319921</v>
      </c>
      <c r="AY401" s="18">
        <f t="shared" si="257"/>
        <v>-1.9303043838466039</v>
      </c>
      <c r="AZ401" s="18">
        <f t="shared" si="258"/>
        <v>-12.33390922431137</v>
      </c>
      <c r="BA401" t="str">
        <f t="shared" si="259"/>
        <v>BI-RUI-C004LD</v>
      </c>
      <c r="BB401" t="b">
        <f t="shared" si="260"/>
        <v>0</v>
      </c>
    </row>
    <row r="402" spans="1:54">
      <c r="A402" s="1">
        <v>717</v>
      </c>
      <c r="B402" t="s">
        <v>38</v>
      </c>
      <c r="C402" t="s">
        <v>89</v>
      </c>
      <c r="E402" s="3">
        <f t="shared" si="287"/>
        <v>65.248939862578851</v>
      </c>
      <c r="F402" s="3">
        <f t="shared" si="267"/>
        <v>61.18759479627095</v>
      </c>
      <c r="G402" s="3">
        <f t="shared" si="268"/>
        <v>54.720446932754541</v>
      </c>
      <c r="H402" s="5">
        <v>45.473675339769351</v>
      </c>
      <c r="I402" s="5">
        <v>45.743198843615538</v>
      </c>
      <c r="J402" s="5">
        <v>42.657569399825057</v>
      </c>
      <c r="K402" s="5">
        <v>48.386620247254292</v>
      </c>
      <c r="L402" s="5">
        <v>44.386499196950531</v>
      </c>
      <c r="M402" s="5">
        <v>53.228432648748232</v>
      </c>
      <c r="N402" s="5">
        <v>73.62569690925622</v>
      </c>
      <c r="O402" s="5">
        <v>43.46704301219755</v>
      </c>
      <c r="P402" s="5">
        <v>45.011169667660802</v>
      </c>
      <c r="Q402" s="5">
        <v>52.106720287337673</v>
      </c>
      <c r="R402" s="5">
        <v>69.543119862854724</v>
      </c>
      <c r="S402" s="5">
        <v>58.775343083349981</v>
      </c>
      <c r="T402" s="5">
        <v>48.039228321022513</v>
      </c>
      <c r="U402" s="5">
        <v>48.192988608823022</v>
      </c>
      <c r="V402" s="5">
        <v>56.701459392036611</v>
      </c>
      <c r="W402" s="5">
        <v>46.089517856378677</v>
      </c>
      <c r="X402" s="5">
        <v>44.883885322701722</v>
      </c>
      <c r="Y402" s="5">
        <v>56.398666262586737</v>
      </c>
      <c r="Z402" s="5">
        <v>44.191773717145168</v>
      </c>
      <c r="AA402" s="5">
        <v>42.064372798324499</v>
      </c>
      <c r="AB402" s="5">
        <v>51.947708563290298</v>
      </c>
      <c r="AC402" s="5">
        <f t="shared" si="288"/>
        <v>10.52849292982431</v>
      </c>
      <c r="AD402" s="5">
        <f t="shared" si="289"/>
        <v>4.0613450663079007</v>
      </c>
      <c r="AE402" s="5">
        <f t="shared" si="286"/>
        <v>6.4671478635164092</v>
      </c>
      <c r="AF402" s="3">
        <f t="shared" si="272"/>
        <v>2.8161059399442934</v>
      </c>
      <c r="AG402" s="3">
        <f t="shared" si="273"/>
        <v>-4.8418124014939394</v>
      </c>
      <c r="AH402" s="3">
        <f t="shared" si="274"/>
        <v>28.614527241595418</v>
      </c>
      <c r="AI402" s="3">
        <f t="shared" si="275"/>
        <v>-6.6686227960123077</v>
      </c>
      <c r="AJ402" s="3">
        <f t="shared" si="276"/>
        <v>-8.6622310710140979</v>
      </c>
      <c r="AK402" s="3">
        <f t="shared" si="277"/>
        <v>-10.30914840620806</v>
      </c>
      <c r="AL402" s="3">
        <f t="shared" si="278"/>
        <v>-7.7559348461451307</v>
      </c>
      <c r="AM402" s="18">
        <f t="shared" si="279"/>
        <v>-0.2695235038461874</v>
      </c>
      <c r="AN402" s="3">
        <f t="shared" si="280"/>
        <v>3.0856294437904808</v>
      </c>
      <c r="AO402" s="3">
        <f t="shared" si="281"/>
        <v>30.15865389705867</v>
      </c>
      <c r="AP402" s="3">
        <f t="shared" si="282"/>
        <v>-17.436399575517051</v>
      </c>
      <c r="AQ402" s="3">
        <f t="shared" si="283"/>
        <v>-0.15376028780050888</v>
      </c>
      <c r="AR402" s="3">
        <f t="shared" si="284"/>
        <v>1.2056325336769547</v>
      </c>
      <c r="AS402" s="3">
        <f t="shared" si="285"/>
        <v>2.1274009188206691</v>
      </c>
      <c r="AT402" s="18">
        <f t="shared" si="252"/>
        <v>3.0856294437904808</v>
      </c>
      <c r="AU402" s="18">
        <f t="shared" si="253"/>
        <v>-8.8419334517977006</v>
      </c>
      <c r="AV402" s="18">
        <f t="shared" si="254"/>
        <v>-1.544126655463252</v>
      </c>
      <c r="AW402" s="18">
        <f t="shared" si="255"/>
        <v>10.767776779504743</v>
      </c>
      <c r="AX402" s="18">
        <f t="shared" si="256"/>
        <v>-8.5084707832135891</v>
      </c>
      <c r="AY402" s="18">
        <f t="shared" si="257"/>
        <v>-11.514780939885014</v>
      </c>
      <c r="AZ402" s="18">
        <f t="shared" si="258"/>
        <v>-9.8833357649657998</v>
      </c>
      <c r="BA402" t="b">
        <f t="shared" si="259"/>
        <v>0</v>
      </c>
      <c r="BB402" t="b">
        <f t="shared" si="260"/>
        <v>0</v>
      </c>
    </row>
    <row r="403" spans="1:54">
      <c r="A403" s="1">
        <v>655</v>
      </c>
      <c r="B403" t="s">
        <v>39</v>
      </c>
      <c r="C403" t="s">
        <v>89</v>
      </c>
      <c r="E403" s="3">
        <f t="shared" si="287"/>
        <v>60.334904641834555</v>
      </c>
      <c r="F403" s="3">
        <f t="shared" si="267"/>
        <v>51.282719975411872</v>
      </c>
      <c r="G403" s="3">
        <f t="shared" si="268"/>
        <v>61.644077032112875</v>
      </c>
      <c r="H403" s="5">
        <v>52.421440854908923</v>
      </c>
      <c r="I403" s="5">
        <v>50.705504473406663</v>
      </c>
      <c r="J403" s="5">
        <v>55.397203269601398</v>
      </c>
      <c r="K403" s="5">
        <v>51.785067632215501</v>
      </c>
      <c r="L403" s="5">
        <v>46.192271950902857</v>
      </c>
      <c r="M403" s="5">
        <v>52.58760509594449</v>
      </c>
      <c r="N403" s="5">
        <v>68.033412941681021</v>
      </c>
      <c r="O403" s="5">
        <v>54.016999024754291</v>
      </c>
      <c r="P403" s="5">
        <v>58.597576579498032</v>
      </c>
      <c r="Q403" s="5">
        <v>57.006749681785507</v>
      </c>
      <c r="R403" s="5">
        <v>54.7093877095366</v>
      </c>
      <c r="S403" s="5">
        <v>67.659274795448681</v>
      </c>
      <c r="T403" s="5">
        <v>50.725473078436778</v>
      </c>
      <c r="U403" s="5">
        <v>49.380058972060709</v>
      </c>
      <c r="V403" s="5">
        <v>58.52472848744965</v>
      </c>
      <c r="W403" s="5">
        <v>52.605332520686488</v>
      </c>
      <c r="X403" s="5">
        <v>49.872552606519903</v>
      </c>
      <c r="Y403" s="5">
        <v>60.791404356732961</v>
      </c>
      <c r="Z403" s="5">
        <v>48.752879157810142</v>
      </c>
      <c r="AA403" s="5">
        <v>46.94903552892989</v>
      </c>
      <c r="AB403" s="5">
        <v>60.877606410299236</v>
      </c>
      <c r="AC403" s="5">
        <f t="shared" si="288"/>
        <v>-1.3091723902783201</v>
      </c>
      <c r="AD403" s="5">
        <f t="shared" si="289"/>
        <v>9.0521846664226828</v>
      </c>
      <c r="AE403" s="5">
        <f t="shared" si="286"/>
        <v>-10.361357056701003</v>
      </c>
      <c r="AF403" s="3">
        <f t="shared" si="272"/>
        <v>-2.9757624146924755</v>
      </c>
      <c r="AG403" s="3">
        <f t="shared" si="273"/>
        <v>-0.8025374637289886</v>
      </c>
      <c r="AH403" s="3">
        <f t="shared" si="274"/>
        <v>9.4358363621829895</v>
      </c>
      <c r="AI403" s="3">
        <f t="shared" si="275"/>
        <v>-10.652525113663174</v>
      </c>
      <c r="AJ403" s="3">
        <f t="shared" si="276"/>
        <v>-7.7992554090128721</v>
      </c>
      <c r="AK403" s="3">
        <f t="shared" si="277"/>
        <v>-8.186071836046473</v>
      </c>
      <c r="AL403" s="3">
        <f t="shared" si="278"/>
        <v>-12.124727252489095</v>
      </c>
      <c r="AM403" s="18">
        <f t="shared" si="279"/>
        <v>1.7159363815022601</v>
      </c>
      <c r="AN403" s="3">
        <f t="shared" si="280"/>
        <v>-4.6916987961947356</v>
      </c>
      <c r="AO403" s="3">
        <f t="shared" si="281"/>
        <v>14.01641391692673</v>
      </c>
      <c r="AP403" s="3">
        <f t="shared" si="282"/>
        <v>2.2973619722489076</v>
      </c>
      <c r="AQ403" s="3">
        <f t="shared" si="283"/>
        <v>1.3454141063760687</v>
      </c>
      <c r="AR403" s="3">
        <f t="shared" si="284"/>
        <v>2.7327799141665849</v>
      </c>
      <c r="AS403" s="3">
        <f t="shared" si="285"/>
        <v>1.8038436288802515</v>
      </c>
      <c r="AT403" s="18">
        <f t="shared" si="252"/>
        <v>-4.6916987961947356</v>
      </c>
      <c r="AU403" s="18">
        <f t="shared" si="253"/>
        <v>-6.3953331450416329</v>
      </c>
      <c r="AV403" s="18">
        <f t="shared" si="254"/>
        <v>-4.5805775547437406</v>
      </c>
      <c r="AW403" s="18">
        <f t="shared" si="255"/>
        <v>-12.949887085912081</v>
      </c>
      <c r="AX403" s="18">
        <f t="shared" si="256"/>
        <v>-9.1446695153889408</v>
      </c>
      <c r="AY403" s="18">
        <f t="shared" si="257"/>
        <v>-10.918851750213058</v>
      </c>
      <c r="AZ403" s="18">
        <f t="shared" si="258"/>
        <v>-13.928570881369346</v>
      </c>
      <c r="BA403" t="str">
        <f t="shared" si="259"/>
        <v>BI-RUI-C004LD</v>
      </c>
      <c r="BB403" t="b">
        <f t="shared" si="260"/>
        <v>0</v>
      </c>
    </row>
    <row r="404" spans="1:54">
      <c r="A404" s="1">
        <v>594</v>
      </c>
      <c r="B404" t="s">
        <v>40</v>
      </c>
      <c r="C404" t="s">
        <v>89</v>
      </c>
      <c r="E404" s="3">
        <f t="shared" si="287"/>
        <v>59.626541435744798</v>
      </c>
      <c r="F404" s="3">
        <f t="shared" si="267"/>
        <v>55.690846103621141</v>
      </c>
      <c r="G404" s="3">
        <f t="shared" si="268"/>
        <v>63.132626277624425</v>
      </c>
      <c r="H404" s="5">
        <v>60.994836211709533</v>
      </c>
      <c r="I404" s="5">
        <v>52.784425261630133</v>
      </c>
      <c r="J404" s="5">
        <v>54.700374522889057</v>
      </c>
      <c r="K404" s="5">
        <v>55.787226301081667</v>
      </c>
      <c r="L404" s="5">
        <v>49.956257504140012</v>
      </c>
      <c r="M404" s="5">
        <v>52.289081430778232</v>
      </c>
      <c r="N404" s="5">
        <v>65.889097274195635</v>
      </c>
      <c r="O404" s="5">
        <v>50.845608923312042</v>
      </c>
      <c r="P404" s="5">
        <v>48.240853845037783</v>
      </c>
      <c r="Q404" s="5">
        <v>53.063751943318053</v>
      </c>
      <c r="R404" s="5">
        <v>52.391059564698487</v>
      </c>
      <c r="S404" s="5">
        <v>62.0191586452938</v>
      </c>
      <c r="T404" s="5">
        <v>56.361480021619172</v>
      </c>
      <c r="U404" s="5">
        <v>61.41017205596772</v>
      </c>
      <c r="V404" s="5">
        <v>66.455696202314343</v>
      </c>
      <c r="W404" s="5">
        <v>51.812795180730753</v>
      </c>
      <c r="X404" s="5">
        <v>55.914597487449562</v>
      </c>
      <c r="Y404" s="5">
        <v>66.657105845285187</v>
      </c>
      <c r="Z404" s="5">
        <v>50.758061102528622</v>
      </c>
      <c r="AA404" s="5">
        <v>53.756896175650617</v>
      </c>
      <c r="AB404" s="5">
        <v>65.083841750984917</v>
      </c>
      <c r="AC404" s="5">
        <f t="shared" si="288"/>
        <v>-3.5060848418796269</v>
      </c>
      <c r="AD404" s="5">
        <f t="shared" si="289"/>
        <v>3.9356953321236574</v>
      </c>
      <c r="AE404" s="5">
        <f t="shared" si="286"/>
        <v>-7.4417801740032843</v>
      </c>
      <c r="AF404" s="3">
        <f t="shared" si="272"/>
        <v>6.2944616888204763</v>
      </c>
      <c r="AG404" s="3">
        <f t="shared" si="273"/>
        <v>3.4981448703034346</v>
      </c>
      <c r="AH404" s="3">
        <f t="shared" si="274"/>
        <v>17.648243429157851</v>
      </c>
      <c r="AI404" s="3">
        <f t="shared" si="275"/>
        <v>-8.9554067019757468</v>
      </c>
      <c r="AJ404" s="3">
        <f t="shared" si="276"/>
        <v>-10.09421618069517</v>
      </c>
      <c r="AK404" s="3">
        <f t="shared" si="277"/>
        <v>-14.844310664554435</v>
      </c>
      <c r="AL404" s="3">
        <f t="shared" si="278"/>
        <v>-14.325780648456295</v>
      </c>
      <c r="AM404" s="18">
        <f t="shared" si="279"/>
        <v>8.2104109500793996</v>
      </c>
      <c r="AN404" s="3">
        <f t="shared" si="280"/>
        <v>-1.9159492612589233</v>
      </c>
      <c r="AO404" s="3">
        <f t="shared" si="281"/>
        <v>15.043488350883592</v>
      </c>
      <c r="AP404" s="3">
        <f t="shared" si="282"/>
        <v>0.67269237861956555</v>
      </c>
      <c r="AQ404" s="3">
        <f t="shared" si="283"/>
        <v>-5.048692034348548</v>
      </c>
      <c r="AR404" s="3">
        <f t="shared" si="284"/>
        <v>-4.1018023067188096</v>
      </c>
      <c r="AS404" s="3">
        <f t="shared" si="285"/>
        <v>-2.9988350731219953</v>
      </c>
      <c r="AT404" s="18">
        <f t="shared" si="252"/>
        <v>-1.9159492612589233</v>
      </c>
      <c r="AU404" s="18">
        <f t="shared" si="253"/>
        <v>-2.3328239266382198</v>
      </c>
      <c r="AV404" s="18">
        <f t="shared" si="254"/>
        <v>2.604755078274259</v>
      </c>
      <c r="AW404" s="18">
        <f t="shared" si="255"/>
        <v>-9.6280990805953124</v>
      </c>
      <c r="AX404" s="18">
        <f t="shared" si="256"/>
        <v>-5.0455241463466223</v>
      </c>
      <c r="AY404" s="18">
        <f t="shared" si="257"/>
        <v>-10.742508357835625</v>
      </c>
      <c r="AZ404" s="18">
        <f t="shared" si="258"/>
        <v>-11.3269455753343</v>
      </c>
      <c r="BA404" t="str">
        <f t="shared" si="259"/>
        <v>BI-RUI-C004LD</v>
      </c>
      <c r="BB404" t="b">
        <f t="shared" si="260"/>
        <v>0</v>
      </c>
    </row>
    <row r="405" spans="1:54" s="12" customFormat="1" ht="15.75" thickBot="1">
      <c r="A405" s="1">
        <v>156</v>
      </c>
      <c r="B405" s="12" t="s">
        <v>41</v>
      </c>
      <c r="C405" s="12" t="s">
        <v>89</v>
      </c>
      <c r="D405"/>
      <c r="E405" s="3">
        <f t="shared" si="287"/>
        <v>59.101838341108781</v>
      </c>
      <c r="F405" s="3">
        <f t="shared" si="267"/>
        <v>58.442090245047957</v>
      </c>
      <c r="G405" s="3">
        <f t="shared" si="268"/>
        <v>67.25692125050395</v>
      </c>
      <c r="H405" s="5">
        <v>56.339430887140708</v>
      </c>
      <c r="I405" s="5">
        <v>53.260024009266687</v>
      </c>
      <c r="J405" s="5">
        <v>61.983871735354363</v>
      </c>
      <c r="K405" s="5">
        <v>56.903221288228053</v>
      </c>
      <c r="L405" s="5">
        <v>52.358878171452147</v>
      </c>
      <c r="M405" s="5">
        <v>64.741283689859813</v>
      </c>
      <c r="N405" s="5">
        <v>57.773622595279058</v>
      </c>
      <c r="O405" s="5">
        <v>56.316103359792749</v>
      </c>
      <c r="P405" s="5">
        <v>67.28264129564414</v>
      </c>
      <c r="Q405" s="5">
        <v>59.951207047420482</v>
      </c>
      <c r="R405" s="5">
        <v>57.680993197301319</v>
      </c>
      <c r="S405" s="5">
        <v>67.413356608523571</v>
      </c>
      <c r="T405" s="5">
        <v>61.401958202484607</v>
      </c>
      <c r="U405" s="5">
        <v>64.572568004169824</v>
      </c>
      <c r="V405" s="5">
        <v>68.946921345188031</v>
      </c>
      <c r="W405" s="5">
        <v>60.914762108427993</v>
      </c>
      <c r="X405" s="5">
        <v>56.131756481627789</v>
      </c>
      <c r="Y405" s="5">
        <v>69.941648556592526</v>
      </c>
      <c r="Z405" s="5">
        <v>57.546592681128431</v>
      </c>
      <c r="AA405" s="5">
        <v>53.330875973040357</v>
      </c>
      <c r="AB405" s="5">
        <v>66.115325960443954</v>
      </c>
      <c r="AC405" s="5">
        <f>E405-G405</f>
        <v>-8.1550829093951691</v>
      </c>
      <c r="AD405" s="5">
        <f>E405-F405</f>
        <v>0.65974809606082374</v>
      </c>
      <c r="AE405" s="5">
        <f t="shared" si="286"/>
        <v>-8.8148310054559929</v>
      </c>
      <c r="AF405" s="3">
        <f t="shared" si="272"/>
        <v>-5.6444408482136552</v>
      </c>
      <c r="AG405" s="3">
        <f t="shared" si="273"/>
        <v>-7.8380624016317597</v>
      </c>
      <c r="AH405" s="3">
        <f t="shared" si="274"/>
        <v>-9.5090187003650826</v>
      </c>
      <c r="AI405" s="3">
        <f t="shared" si="275"/>
        <v>-7.4621495611030895</v>
      </c>
      <c r="AJ405" s="3">
        <f t="shared" si="276"/>
        <v>-7.5449631427034234</v>
      </c>
      <c r="AK405" s="3">
        <f t="shared" si="277"/>
        <v>-9.0268864481645323</v>
      </c>
      <c r="AL405" s="3">
        <f t="shared" si="278"/>
        <v>-8.5687332793155235</v>
      </c>
      <c r="AM405" s="18">
        <f t="shared" si="279"/>
        <v>3.0794068778740211</v>
      </c>
      <c r="AN405" s="3">
        <f t="shared" si="280"/>
        <v>-8.7238477260876763</v>
      </c>
      <c r="AO405" s="3">
        <f t="shared" si="281"/>
        <v>1.4575192354863091</v>
      </c>
      <c r="AP405" s="3">
        <f t="shared" si="282"/>
        <v>2.2702138501191627</v>
      </c>
      <c r="AQ405" s="3">
        <f t="shared" si="283"/>
        <v>-3.1706098016852167</v>
      </c>
      <c r="AR405" s="3">
        <f t="shared" si="284"/>
        <v>4.7830056268002039</v>
      </c>
      <c r="AS405" s="3">
        <f t="shared" si="285"/>
        <v>4.215716708088074</v>
      </c>
      <c r="AT405" s="18">
        <f t="shared" si="252"/>
        <v>-8.7238477260876763</v>
      </c>
      <c r="AU405" s="18">
        <f t="shared" si="253"/>
        <v>-12.382405518407666</v>
      </c>
      <c r="AV405" s="18">
        <f t="shared" si="254"/>
        <v>-10.966537935851392</v>
      </c>
      <c r="AW405" s="18">
        <f t="shared" si="255"/>
        <v>-9.7323634112222521</v>
      </c>
      <c r="AX405" s="18">
        <f t="shared" si="256"/>
        <v>-4.3743533410182067</v>
      </c>
      <c r="AY405" s="18">
        <f t="shared" si="257"/>
        <v>-13.809892074964736</v>
      </c>
      <c r="AZ405" s="18">
        <f t="shared" si="258"/>
        <v>-12.784449987403598</v>
      </c>
      <c r="BA405" t="str">
        <f t="shared" si="259"/>
        <v>BI-RUI-C004LD</v>
      </c>
      <c r="BB405" t="b">
        <f t="shared" si="260"/>
        <v>0</v>
      </c>
    </row>
    <row r="406" spans="1:54" ht="15.75" thickBot="1">
      <c r="A406" s="21"/>
      <c r="B406" s="22" t="s">
        <v>137</v>
      </c>
      <c r="C406" s="23" t="str">
        <f>C394</f>
        <v>BI-RUI-C004LD</v>
      </c>
      <c r="D406" s="23">
        <f>D394</f>
        <v>0</v>
      </c>
      <c r="E406" s="34" cm="1">
        <f t="array" ref="E406">10*LOG(AVERAGE(10^(E394:E405/10)))</f>
        <v>60.773083973584782</v>
      </c>
      <c r="F406" s="35" cm="1">
        <f t="array" ref="F406">10*LOG(AVERAGE(10^(F394:F405/10)))</f>
        <v>58.345701274246615</v>
      </c>
      <c r="G406" s="36" cm="1">
        <f t="array" ref="G406">10*LOG(AVERAGE(10^(G394:G405/10)))</f>
        <v>64.683698489845142</v>
      </c>
      <c r="H406" s="34" cm="1">
        <f t="array" ref="H406">10*LOG(AVERAGE(10^(H394:H405/10)))</f>
        <v>57.15816654006364</v>
      </c>
      <c r="I406" s="35" cm="1">
        <f t="array" ref="I406">10*LOG(AVERAGE(10^(I394:I405/10)))</f>
        <v>54.046080646689248</v>
      </c>
      <c r="J406" s="36" cm="1">
        <f t="array" ref="J406">10*LOG(AVERAGE(10^(J394:J405/10)))</f>
        <v>56.375137177694484</v>
      </c>
      <c r="K406" s="34" cm="1">
        <f t="array" ref="K406">10*LOG(AVERAGE(10^(K394:K405/10)))</f>
        <v>61.78352627937096</v>
      </c>
      <c r="L406" s="35" cm="1">
        <f t="array" ref="L406">10*LOG(AVERAGE(10^(L394:L405/10)))</f>
        <v>54.769624281405498</v>
      </c>
      <c r="M406" s="36" cm="1">
        <f t="array" ref="M406">10*LOG(AVERAGE(10^(M394:M405/10)))</f>
        <v>56.985334637256003</v>
      </c>
      <c r="N406" s="34" cm="1">
        <f t="array" ref="N406">10*LOG(AVERAGE(10^(N394:N405/10)))</f>
        <v>65.256122290299487</v>
      </c>
      <c r="O406" s="35" cm="1">
        <f t="array" ref="O406">10*LOG(AVERAGE(10^(O394:O405/10)))</f>
        <v>55.283619250944007</v>
      </c>
      <c r="P406" s="36" cm="1">
        <f t="array" ref="P406">10*LOG(AVERAGE(10^(P394:P405/10)))</f>
        <v>62.375967472011418</v>
      </c>
      <c r="Q406" s="34" cm="1">
        <f t="array" ref="Q406">10*LOG(AVERAGE(10^(Q394:Q405/10)))</f>
        <v>56.969210981867462</v>
      </c>
      <c r="R406" s="35" cm="1">
        <f t="array" ref="R406">10*LOG(AVERAGE(10^(R394:R405/10)))</f>
        <v>61.407437749139334</v>
      </c>
      <c r="S406" s="36" cm="1">
        <f t="array" ref="S406">10*LOG(AVERAGE(10^(S394:S405/10)))</f>
        <v>62.308564472387218</v>
      </c>
      <c r="T406" s="34" cm="1">
        <f t="array" ref="T406">10*LOG(AVERAGE(10^(T394:T405/10)))</f>
        <v>58.995177457756682</v>
      </c>
      <c r="U406" s="35" cm="1">
        <f t="array" ref="U406">10*LOG(AVERAGE(10^(U394:U405/10)))</f>
        <v>61.093037535875453</v>
      </c>
      <c r="V406" s="36" cm="1">
        <f t="array" ref="V406">10*LOG(AVERAGE(10^(V394:V405/10)))</f>
        <v>67.54385822460344</v>
      </c>
      <c r="W406" s="34" cm="1">
        <f t="array" ref="W406">10*LOG(AVERAGE(10^(W394:W405/10)))</f>
        <v>59.249750996111239</v>
      </c>
      <c r="X406" s="35" cm="1">
        <f t="array" ref="X406">10*LOG(AVERAGE(10^(X394:X405/10)))</f>
        <v>59.733431947445681</v>
      </c>
      <c r="Y406" s="36" cm="1">
        <f t="array" ref="Y406">10*LOG(AVERAGE(10^(Y394:Y405/10)))</f>
        <v>67.653091861227438</v>
      </c>
      <c r="Z406" s="34" cm="1">
        <f t="array" ref="Z406">10*LOG(AVERAGE(10^(Z394:Z405/10)))</f>
        <v>59.291258091042522</v>
      </c>
      <c r="AA406" s="35" cm="1">
        <f t="array" ref="AA406">10*LOG(AVERAGE(10^(AA394:AA405/10)))</f>
        <v>54.501195482630322</v>
      </c>
      <c r="AB406" s="36" cm="1">
        <f t="array" ref="AB406">10*LOG(AVERAGE(10^(AB394:AB405/10)))</f>
        <v>66.732117779179248</v>
      </c>
      <c r="AC406" s="29">
        <f>E406-G406</f>
        <v>-3.9106145162603596</v>
      </c>
      <c r="AD406" s="24">
        <f>E406-F406</f>
        <v>2.4273826993381675</v>
      </c>
      <c r="AE406" s="24">
        <f t="shared" si="286"/>
        <v>-6.3379972155985271</v>
      </c>
      <c r="AF406" s="30">
        <f t="shared" si="272"/>
        <v>0.78302936236915599</v>
      </c>
      <c r="AG406" s="25">
        <f t="shared" si="273"/>
        <v>4.7981916421149577</v>
      </c>
      <c r="AH406" s="25">
        <f t="shared" si="274"/>
        <v>2.8801548182880694</v>
      </c>
      <c r="AI406" s="25">
        <f t="shared" si="275"/>
        <v>-5.3393534905197555</v>
      </c>
      <c r="AJ406" s="25">
        <f t="shared" si="276"/>
        <v>-8.5486807668467577</v>
      </c>
      <c r="AK406" s="25">
        <f t="shared" si="277"/>
        <v>-8.4033408651161992</v>
      </c>
      <c r="AL406" s="31">
        <f t="shared" si="278"/>
        <v>-7.4408596881367259</v>
      </c>
      <c r="AM406" s="32">
        <f t="shared" si="279"/>
        <v>3.1120858933743918</v>
      </c>
      <c r="AN406" s="27">
        <f t="shared" si="280"/>
        <v>-2.3290565310052358</v>
      </c>
      <c r="AO406" s="27">
        <f t="shared" si="281"/>
        <v>9.9725030393554803</v>
      </c>
      <c r="AP406" s="27">
        <f t="shared" si="282"/>
        <v>-4.4382267672718712</v>
      </c>
      <c r="AQ406" s="27">
        <f t="shared" si="283"/>
        <v>-2.0978600781187708</v>
      </c>
      <c r="AR406" s="27">
        <f t="shared" si="284"/>
        <v>-0.483680951334442</v>
      </c>
      <c r="AS406" s="33">
        <f t="shared" si="285"/>
        <v>4.7900626084121996</v>
      </c>
      <c r="AT406" s="27">
        <f t="shared" si="252"/>
        <v>-2.3290565310052358</v>
      </c>
      <c r="AU406" s="26">
        <f t="shared" si="253"/>
        <v>-2.2157103558505042</v>
      </c>
      <c r="AV406" s="26">
        <f t="shared" si="254"/>
        <v>-7.0923482210674109</v>
      </c>
      <c r="AW406" s="26">
        <f t="shared" si="255"/>
        <v>-0.90112672324788434</v>
      </c>
      <c r="AX406" s="26">
        <f t="shared" si="256"/>
        <v>-6.4508206887279869</v>
      </c>
      <c r="AY406" s="26">
        <f t="shared" si="257"/>
        <v>-7.9196599137817572</v>
      </c>
      <c r="AZ406" s="28">
        <f t="shared" si="258"/>
        <v>-12.230922296548925</v>
      </c>
    </row>
    <row r="407" spans="1:54">
      <c r="A407" s="2">
        <v>218</v>
      </c>
      <c r="B407" t="s">
        <v>27</v>
      </c>
      <c r="C407" t="s">
        <v>90</v>
      </c>
      <c r="E407" s="3">
        <f>10*LOG((1/7)*(10^(H407/10)+10^(K407/10)+10^(N407/10)+10^(Q407/10)+10^(T407/10)+10^(W407/10)+10^(Z407/10)))</f>
        <v>64.873794095062195</v>
      </c>
      <c r="F407" s="3">
        <f t="shared" si="267"/>
        <v>69.855816861423691</v>
      </c>
      <c r="G407" s="3">
        <f t="shared" si="268"/>
        <v>65.638243477016019</v>
      </c>
      <c r="H407" s="5">
        <v>69.684355127777792</v>
      </c>
      <c r="I407" s="5">
        <v>71.451569030755138</v>
      </c>
      <c r="J407" s="5">
        <v>58.080416216830663</v>
      </c>
      <c r="K407" s="5">
        <v>63.360050843538851</v>
      </c>
      <c r="L407" s="5">
        <v>64.478367613021334</v>
      </c>
      <c r="M407" s="5">
        <v>66.160096708659083</v>
      </c>
      <c r="N407" s="5">
        <v>63.991558698290177</v>
      </c>
      <c r="O407" s="5">
        <v>63.567929262365503</v>
      </c>
      <c r="P407" s="5">
        <v>65.670327000553911</v>
      </c>
      <c r="Q407" s="5">
        <v>61.997865015692753</v>
      </c>
      <c r="R407" s="5">
        <v>69.464076057387928</v>
      </c>
      <c r="S407" s="5">
        <v>60.577418958121363</v>
      </c>
      <c r="T407" s="5">
        <v>62.077900685343209</v>
      </c>
      <c r="U407" s="5">
        <v>68.107335100979412</v>
      </c>
      <c r="V407" s="5">
        <v>63.560650363573252</v>
      </c>
      <c r="W407" s="5">
        <v>65.220904860884573</v>
      </c>
      <c r="X407" s="5">
        <v>75.038521707958225</v>
      </c>
      <c r="Y407" s="5">
        <v>68.425264451073829</v>
      </c>
      <c r="Z407" s="5">
        <v>60.013989208920222</v>
      </c>
      <c r="AA407" s="5">
        <v>61.631644147161133</v>
      </c>
      <c r="AB407" s="5">
        <v>68.3287984055588</v>
      </c>
      <c r="AC407" s="5">
        <f>E407-G407</f>
        <v>-0.76444938195382406</v>
      </c>
      <c r="AD407" s="5">
        <f>E407-F407</f>
        <v>-4.9820227663614958</v>
      </c>
      <c r="AE407" s="5">
        <f t="shared" si="286"/>
        <v>4.2175733844076717</v>
      </c>
      <c r="AF407" s="3">
        <f t="shared" si="272"/>
        <v>11.603938910947129</v>
      </c>
      <c r="AG407" s="3">
        <f t="shared" si="273"/>
        <v>-2.8000458651202322</v>
      </c>
      <c r="AH407" s="3">
        <f t="shared" si="274"/>
        <v>-1.6787683022637339</v>
      </c>
      <c r="AI407" s="3">
        <f t="shared" si="275"/>
        <v>1.4204460575713895</v>
      </c>
      <c r="AJ407" s="3">
        <f t="shared" si="276"/>
        <v>-1.4827496782300429</v>
      </c>
      <c r="AK407" s="3">
        <f t="shared" si="277"/>
        <v>-3.2043595901892559</v>
      </c>
      <c r="AL407" s="3">
        <f t="shared" si="278"/>
        <v>-8.3148091966385778</v>
      </c>
      <c r="AM407" s="18">
        <f t="shared" si="279"/>
        <v>-1.7672139029773462</v>
      </c>
      <c r="AN407" s="3">
        <f t="shared" si="280"/>
        <v>13.371152813924475</v>
      </c>
      <c r="AO407" s="3">
        <f t="shared" si="281"/>
        <v>0.42362943592467417</v>
      </c>
      <c r="AP407" s="3">
        <f t="shared" si="282"/>
        <v>-7.4662110416951748</v>
      </c>
      <c r="AQ407" s="3">
        <f t="shared" si="283"/>
        <v>-6.029434415636203</v>
      </c>
      <c r="AR407" s="3">
        <f t="shared" si="284"/>
        <v>-9.8176168470736513</v>
      </c>
      <c r="AS407" s="3">
        <f t="shared" si="285"/>
        <v>-1.6176549382409107</v>
      </c>
      <c r="AT407" s="18">
        <f t="shared" si="252"/>
        <v>13.371152813924475</v>
      </c>
      <c r="AU407" s="18">
        <f t="shared" si="253"/>
        <v>-1.6817290956377491</v>
      </c>
      <c r="AV407" s="18">
        <f t="shared" si="254"/>
        <v>-2.102397738188408</v>
      </c>
      <c r="AW407" s="18">
        <f t="shared" si="255"/>
        <v>8.8866570992665643</v>
      </c>
      <c r="AX407" s="18">
        <f t="shared" si="256"/>
        <v>4.5466847374061601</v>
      </c>
      <c r="AY407" s="18">
        <f t="shared" si="257"/>
        <v>6.6132572568843955</v>
      </c>
      <c r="AZ407" s="18">
        <f t="shared" si="258"/>
        <v>-6.6971542583976671</v>
      </c>
      <c r="BA407" t="str">
        <f t="shared" si="259"/>
        <v>BI-RUI-C005LD</v>
      </c>
      <c r="BB407" t="b">
        <f t="shared" si="260"/>
        <v>0</v>
      </c>
    </row>
    <row r="408" spans="1:54">
      <c r="A408" s="1">
        <v>281</v>
      </c>
      <c r="B408" t="s">
        <v>30</v>
      </c>
      <c r="C408" t="s">
        <v>90</v>
      </c>
      <c r="E408" s="3">
        <f t="shared" ref="E408:E418" si="290">10*LOG((1/7)*(10^(H408/10)+10^(K408/10)+10^(N408/10)+10^(Q408/10)+10^(T408/10)+10^(W408/10)+10^(Z408/10)))</f>
        <v>59.31727472425132</v>
      </c>
      <c r="F408" s="3">
        <f t="shared" si="267"/>
        <v>66.33148917250837</v>
      </c>
      <c r="G408" s="3">
        <f t="shared" si="268"/>
        <v>63.612671586082087</v>
      </c>
      <c r="H408" s="5">
        <v>54.890712644692698</v>
      </c>
      <c r="I408" s="5">
        <v>59.343991835570513</v>
      </c>
      <c r="J408" s="5">
        <v>49.271039999843168</v>
      </c>
      <c r="K408" s="5">
        <v>54.271893437113107</v>
      </c>
      <c r="L408" s="5">
        <v>58.347795143570593</v>
      </c>
      <c r="M408" s="5">
        <v>44.847124534411293</v>
      </c>
      <c r="N408" s="5">
        <v>56.426587023088693</v>
      </c>
      <c r="O408" s="5">
        <v>61.433651035562377</v>
      </c>
      <c r="P408" s="5">
        <v>61.167585425560411</v>
      </c>
      <c r="Q408" s="5">
        <v>62.116923563571341</v>
      </c>
      <c r="R408" s="5">
        <v>67.547043714805199</v>
      </c>
      <c r="S408" s="5">
        <v>63.946972420979563</v>
      </c>
      <c r="T408" s="5">
        <v>58.375641214577598</v>
      </c>
      <c r="U408" s="5">
        <v>68.352137302158638</v>
      </c>
      <c r="V408" s="5">
        <v>62.95452173828231</v>
      </c>
      <c r="W408" s="5">
        <v>63.187097860722133</v>
      </c>
      <c r="X408" s="5">
        <v>71.401143898918477</v>
      </c>
      <c r="Y408" s="5">
        <v>66.040559588890218</v>
      </c>
      <c r="Z408" s="5">
        <v>57.539865925440473</v>
      </c>
      <c r="AA408" s="5">
        <v>59.078151792921503</v>
      </c>
      <c r="AB408" s="5">
        <v>67.91346282804551</v>
      </c>
      <c r="AC408" s="5">
        <f t="shared" ref="AC408:AC417" si="291">E408-G408</f>
        <v>-4.295396861830767</v>
      </c>
      <c r="AD408" s="5">
        <f t="shared" ref="AD408:AD417" si="292">E408-F408</f>
        <v>-7.0142144482570501</v>
      </c>
      <c r="AE408" s="5">
        <f t="shared" si="286"/>
        <v>2.7188175864262831</v>
      </c>
      <c r="AF408" s="3">
        <f t="shared" si="272"/>
        <v>5.6196726448495298</v>
      </c>
      <c r="AG408" s="3">
        <f t="shared" si="273"/>
        <v>9.424768902701814</v>
      </c>
      <c r="AH408" s="3">
        <f t="shared" si="274"/>
        <v>-4.7409984024717176</v>
      </c>
      <c r="AI408" s="3">
        <f t="shared" si="275"/>
        <v>-1.8300488574082223</v>
      </c>
      <c r="AJ408" s="3">
        <f t="shared" si="276"/>
        <v>-4.5788805237047114</v>
      </c>
      <c r="AK408" s="3">
        <f t="shared" si="277"/>
        <v>-2.8534617281680852</v>
      </c>
      <c r="AL408" s="3">
        <f t="shared" si="278"/>
        <v>-10.373596902605037</v>
      </c>
      <c r="AM408" s="18">
        <f t="shared" si="279"/>
        <v>-4.4532791908778151</v>
      </c>
      <c r="AN408" s="3">
        <f t="shared" si="280"/>
        <v>10.072951835727345</v>
      </c>
      <c r="AO408" s="3">
        <f t="shared" si="281"/>
        <v>-5.007064012473684</v>
      </c>
      <c r="AP408" s="3">
        <f t="shared" si="282"/>
        <v>-5.4301201512338579</v>
      </c>
      <c r="AQ408" s="3">
        <f t="shared" si="283"/>
        <v>-9.9764960875810402</v>
      </c>
      <c r="AR408" s="3">
        <f t="shared" si="284"/>
        <v>-8.2140460381963436</v>
      </c>
      <c r="AS408" s="3">
        <f t="shared" si="285"/>
        <v>-1.5382858674810294</v>
      </c>
      <c r="AT408" s="18">
        <f t="shared" si="252"/>
        <v>10.072951835727345</v>
      </c>
      <c r="AU408" s="18">
        <f t="shared" si="253"/>
        <v>13.5006706091593</v>
      </c>
      <c r="AV408" s="18">
        <f t="shared" si="254"/>
        <v>0.26606561000196649</v>
      </c>
      <c r="AW408" s="18">
        <f t="shared" si="255"/>
        <v>3.6000712938256356</v>
      </c>
      <c r="AX408" s="18">
        <f t="shared" si="256"/>
        <v>5.3976155638763288</v>
      </c>
      <c r="AY408" s="18">
        <f t="shared" si="257"/>
        <v>5.3605843100282584</v>
      </c>
      <c r="AZ408" s="18">
        <f t="shared" si="258"/>
        <v>-8.8353110351240076</v>
      </c>
      <c r="BA408" t="str">
        <f t="shared" si="259"/>
        <v>BI-RUI-C005LD</v>
      </c>
      <c r="BB408" t="b">
        <f t="shared" si="260"/>
        <v>0</v>
      </c>
    </row>
    <row r="409" spans="1:54">
      <c r="A409" s="1">
        <v>469</v>
      </c>
      <c r="B409" t="s">
        <v>32</v>
      </c>
      <c r="C409" t="s">
        <v>90</v>
      </c>
      <c r="E409" s="3">
        <f t="shared" si="290"/>
        <v>58.241785853413532</v>
      </c>
      <c r="F409" s="3">
        <f t="shared" si="267"/>
        <v>64.90952387836208</v>
      </c>
      <c r="G409" s="3">
        <f t="shared" si="268"/>
        <v>59.722704285939123</v>
      </c>
      <c r="H409" s="5">
        <v>54.336331863442382</v>
      </c>
      <c r="I409" s="5">
        <v>57.61643925373609</v>
      </c>
      <c r="J409" s="5">
        <v>44.83973362691632</v>
      </c>
      <c r="K409" s="5">
        <v>53.619218710154946</v>
      </c>
      <c r="L409" s="5">
        <v>59.974944546106727</v>
      </c>
      <c r="M409" s="5">
        <v>44.197951101468512</v>
      </c>
      <c r="N409" s="5">
        <v>55.831362863790503</v>
      </c>
      <c r="O409" s="5">
        <v>62.774626960492867</v>
      </c>
      <c r="P409" s="5">
        <v>51.236069870458927</v>
      </c>
      <c r="Q409" s="5">
        <v>56.194012890997087</v>
      </c>
      <c r="R409" s="5">
        <v>67.059791540643928</v>
      </c>
      <c r="S409" s="5">
        <v>61.451586828652673</v>
      </c>
      <c r="T409" s="5">
        <v>59.078180965552683</v>
      </c>
      <c r="U409" s="5">
        <v>67.082376236600908</v>
      </c>
      <c r="V409" s="5">
        <v>62.405664826467671</v>
      </c>
      <c r="W409" s="5">
        <v>62.22131701620129</v>
      </c>
      <c r="X409" s="5">
        <v>68.574154202225529</v>
      </c>
      <c r="Y409" s="5">
        <v>63.028100829863938</v>
      </c>
      <c r="Z409" s="5">
        <v>59.505108073789117</v>
      </c>
      <c r="AA409" s="5">
        <v>59.152723153140229</v>
      </c>
      <c r="AB409" s="5">
        <v>60.906697035122853</v>
      </c>
      <c r="AC409" s="5">
        <f t="shared" si="291"/>
        <v>-1.4809184325255913</v>
      </c>
      <c r="AD409" s="5">
        <f t="shared" si="292"/>
        <v>-6.6677380249485481</v>
      </c>
      <c r="AE409" s="5">
        <f t="shared" si="286"/>
        <v>5.1868195924229568</v>
      </c>
      <c r="AF409" s="3">
        <f t="shared" si="272"/>
        <v>9.4965982365260615</v>
      </c>
      <c r="AG409" s="3">
        <f t="shared" si="273"/>
        <v>9.4212676086864349</v>
      </c>
      <c r="AH409" s="3">
        <f t="shared" si="274"/>
        <v>4.5952929933315758</v>
      </c>
      <c r="AI409" s="3">
        <f t="shared" si="275"/>
        <v>-5.2575739376555859</v>
      </c>
      <c r="AJ409" s="3">
        <f t="shared" si="276"/>
        <v>-3.3274838609149882</v>
      </c>
      <c r="AK409" s="3">
        <f t="shared" si="277"/>
        <v>-0.80678381366264773</v>
      </c>
      <c r="AL409" s="3">
        <f t="shared" si="278"/>
        <v>-1.4015889613337364</v>
      </c>
      <c r="AM409" s="18">
        <f t="shared" si="279"/>
        <v>-3.2801073902937077</v>
      </c>
      <c r="AN409" s="3">
        <f t="shared" si="280"/>
        <v>12.776705626819769</v>
      </c>
      <c r="AO409" s="3">
        <f t="shared" si="281"/>
        <v>-6.9432640967023644</v>
      </c>
      <c r="AP409" s="3">
        <f t="shared" si="282"/>
        <v>-10.865778649646842</v>
      </c>
      <c r="AQ409" s="3">
        <f t="shared" si="283"/>
        <v>-8.0041952710482249</v>
      </c>
      <c r="AR409" s="3">
        <f t="shared" si="284"/>
        <v>-6.3528371860242387</v>
      </c>
      <c r="AS409" s="3">
        <f t="shared" si="285"/>
        <v>0.3523849206488876</v>
      </c>
      <c r="AT409" s="18">
        <f t="shared" si="252"/>
        <v>12.776705626819769</v>
      </c>
      <c r="AU409" s="18">
        <f t="shared" si="253"/>
        <v>15.776993444638215</v>
      </c>
      <c r="AV409" s="18">
        <f t="shared" si="254"/>
        <v>11.53855709003394</v>
      </c>
      <c r="AW409" s="18">
        <f t="shared" si="255"/>
        <v>5.6082047119912559</v>
      </c>
      <c r="AX409" s="18">
        <f t="shared" si="256"/>
        <v>4.6767114101332368</v>
      </c>
      <c r="AY409" s="18">
        <f t="shared" si="257"/>
        <v>5.546053372361591</v>
      </c>
      <c r="AZ409" s="18">
        <f t="shared" si="258"/>
        <v>-1.7539738819826241</v>
      </c>
      <c r="BA409" t="str">
        <f t="shared" si="259"/>
        <v>BI-RUI-C005LD</v>
      </c>
      <c r="BB409" t="b">
        <f t="shared" si="260"/>
        <v>0</v>
      </c>
    </row>
    <row r="410" spans="1:54">
      <c r="A410" s="1">
        <v>31</v>
      </c>
      <c r="B410" t="s">
        <v>33</v>
      </c>
      <c r="C410" t="s">
        <v>90</v>
      </c>
      <c r="E410" s="3">
        <f t="shared" si="290"/>
        <v>68.37348852871132</v>
      </c>
      <c r="F410" s="3">
        <f t="shared" si="267"/>
        <v>73.785784979499624</v>
      </c>
      <c r="G410" s="3">
        <f t="shared" si="268"/>
        <v>67.447897009761178</v>
      </c>
      <c r="H410" s="5">
        <v>60.418404649441428</v>
      </c>
      <c r="I410" s="5">
        <v>64.841411335115936</v>
      </c>
      <c r="J410" s="5">
        <v>54.529545821969698</v>
      </c>
      <c r="K410" s="5">
        <v>60.615416801199927</v>
      </c>
      <c r="L410" s="5">
        <v>66.777071993644427</v>
      </c>
      <c r="M410" s="5">
        <v>54.728456557225783</v>
      </c>
      <c r="N410" s="5">
        <v>70.62961598996074</v>
      </c>
      <c r="O410" s="5">
        <v>70.57847094891153</v>
      </c>
      <c r="P410" s="5">
        <v>59.886141173906921</v>
      </c>
      <c r="Q410" s="5">
        <v>64.209031377363289</v>
      </c>
      <c r="R410" s="5">
        <v>72.673497862198744</v>
      </c>
      <c r="S410" s="5">
        <v>65.811739660710032</v>
      </c>
      <c r="T410" s="5">
        <v>64.004568216275786</v>
      </c>
      <c r="U410" s="5">
        <v>74.016297965844288</v>
      </c>
      <c r="V410" s="5">
        <v>68.289238968788112</v>
      </c>
      <c r="W410" s="5">
        <v>73.991582439937048</v>
      </c>
      <c r="X410" s="5">
        <v>79.818041877875501</v>
      </c>
      <c r="Y410" s="5">
        <v>71.04750835592921</v>
      </c>
      <c r="Z410" s="5">
        <v>66.127275369230091</v>
      </c>
      <c r="AA410" s="5">
        <v>69.302933382538825</v>
      </c>
      <c r="AB410" s="5">
        <v>71.478463822831614</v>
      </c>
      <c r="AC410" s="5">
        <f t="shared" si="291"/>
        <v>0.92559151895014224</v>
      </c>
      <c r="AD410" s="5">
        <f t="shared" si="292"/>
        <v>-5.412296450788304</v>
      </c>
      <c r="AE410" s="5">
        <f t="shared" si="286"/>
        <v>6.3378879697384463</v>
      </c>
      <c r="AF410" s="3">
        <f t="shared" si="272"/>
        <v>5.8888588274717293</v>
      </c>
      <c r="AG410" s="3">
        <f t="shared" si="273"/>
        <v>5.8869602439741442</v>
      </c>
      <c r="AH410" s="3">
        <f t="shared" si="274"/>
        <v>10.743474816053819</v>
      </c>
      <c r="AI410" s="3">
        <f t="shared" si="275"/>
        <v>-1.6027082833467432</v>
      </c>
      <c r="AJ410" s="3">
        <f t="shared" si="276"/>
        <v>-4.2846707525123264</v>
      </c>
      <c r="AK410" s="3">
        <f t="shared" si="277"/>
        <v>2.9440740840078377</v>
      </c>
      <c r="AL410" s="3">
        <f t="shared" si="278"/>
        <v>-5.3511884536015231</v>
      </c>
      <c r="AM410" s="18">
        <f t="shared" si="279"/>
        <v>-4.4230066856745083</v>
      </c>
      <c r="AN410" s="3">
        <f t="shared" si="280"/>
        <v>10.311865513146238</v>
      </c>
      <c r="AO410" s="3">
        <f t="shared" si="281"/>
        <v>5.1145041049210249E-2</v>
      </c>
      <c r="AP410" s="3">
        <f t="shared" si="282"/>
        <v>-8.4644664848354552</v>
      </c>
      <c r="AQ410" s="3">
        <f t="shared" si="283"/>
        <v>-10.011729749568502</v>
      </c>
      <c r="AR410" s="3">
        <f t="shared" si="284"/>
        <v>-5.8264594379384533</v>
      </c>
      <c r="AS410" s="3">
        <f t="shared" si="285"/>
        <v>-3.175658013308734</v>
      </c>
      <c r="AT410" s="18">
        <f t="shared" si="252"/>
        <v>10.311865513146238</v>
      </c>
      <c r="AU410" s="18">
        <f t="shared" si="253"/>
        <v>12.048615436418643</v>
      </c>
      <c r="AV410" s="18">
        <f t="shared" si="254"/>
        <v>10.692329775004609</v>
      </c>
      <c r="AW410" s="18">
        <f t="shared" si="255"/>
        <v>6.861758201488712</v>
      </c>
      <c r="AX410" s="18">
        <f t="shared" si="256"/>
        <v>5.7270589970561758</v>
      </c>
      <c r="AY410" s="18">
        <f t="shared" si="257"/>
        <v>8.770533521946291</v>
      </c>
      <c r="AZ410" s="18">
        <f t="shared" si="258"/>
        <v>-2.1755304402927891</v>
      </c>
      <c r="BA410" t="str">
        <f t="shared" si="259"/>
        <v>BI-RUI-C005LD</v>
      </c>
      <c r="BB410" t="str">
        <f t="shared" si="260"/>
        <v>BI-RUI-C005LD</v>
      </c>
    </row>
    <row r="411" spans="1:54">
      <c r="A411" s="1">
        <v>532</v>
      </c>
      <c r="B411" t="s">
        <v>34</v>
      </c>
      <c r="C411" t="s">
        <v>90</v>
      </c>
      <c r="E411" s="3">
        <f t="shared" si="290"/>
        <v>69.748368503207217</v>
      </c>
      <c r="F411" s="3">
        <f t="shared" si="267"/>
        <v>71.827861239105971</v>
      </c>
      <c r="G411" s="3">
        <f t="shared" si="268"/>
        <v>68.370339162493877</v>
      </c>
      <c r="H411" s="5">
        <v>66.511809457022821</v>
      </c>
      <c r="I411" s="5">
        <v>68.008796041188063</v>
      </c>
      <c r="J411" s="5">
        <v>60.765156749452807</v>
      </c>
      <c r="K411" s="5">
        <v>72.942380543219045</v>
      </c>
      <c r="L411" s="5">
        <v>67.796933047520838</v>
      </c>
      <c r="M411" s="5">
        <v>59.450563715036857</v>
      </c>
      <c r="N411" s="5">
        <v>70.948184484996602</v>
      </c>
      <c r="O411" s="5">
        <v>69.150374640242916</v>
      </c>
      <c r="P411" s="5">
        <v>70.810119496734657</v>
      </c>
      <c r="Q411" s="5">
        <v>64.476192192989885</v>
      </c>
      <c r="R411" s="5">
        <v>71.223121323011767</v>
      </c>
      <c r="S411" s="5">
        <v>63.333527274020767</v>
      </c>
      <c r="T411" s="5">
        <v>67.240994835031117</v>
      </c>
      <c r="U411" s="5">
        <v>73.780327757298366</v>
      </c>
      <c r="V411" s="5">
        <v>70.605395645680147</v>
      </c>
      <c r="W411" s="5">
        <v>71.470457940708599</v>
      </c>
      <c r="X411" s="5">
        <v>76.525003929527429</v>
      </c>
      <c r="Y411" s="5">
        <v>69.98184912892404</v>
      </c>
      <c r="Z411" s="5">
        <v>68.645351172971857</v>
      </c>
      <c r="AA411" s="5">
        <v>66.026240811008407</v>
      </c>
      <c r="AB411" s="5">
        <v>70.155861302295662</v>
      </c>
      <c r="AC411" s="5">
        <f t="shared" si="291"/>
        <v>1.3780293407133399</v>
      </c>
      <c r="AD411" s="5">
        <f t="shared" si="292"/>
        <v>-2.0794927358987536</v>
      </c>
      <c r="AE411" s="5">
        <f t="shared" si="286"/>
        <v>3.4575220766120935</v>
      </c>
      <c r="AF411" s="3">
        <f t="shared" si="272"/>
        <v>5.7466527075700142</v>
      </c>
      <c r="AG411" s="3">
        <f t="shared" si="273"/>
        <v>13.491816828182188</v>
      </c>
      <c r="AH411" s="3">
        <f t="shared" si="274"/>
        <v>0.13806498826194513</v>
      </c>
      <c r="AI411" s="3">
        <f t="shared" si="275"/>
        <v>1.1426649189691176</v>
      </c>
      <c r="AJ411" s="3">
        <f t="shared" si="276"/>
        <v>-3.3644008106490304</v>
      </c>
      <c r="AK411" s="3">
        <f t="shared" si="277"/>
        <v>1.4886088117845588</v>
      </c>
      <c r="AL411" s="3">
        <f t="shared" si="278"/>
        <v>-1.510510129323805</v>
      </c>
      <c r="AM411" s="18">
        <f t="shared" si="279"/>
        <v>-1.4969865841652421</v>
      </c>
      <c r="AN411" s="3">
        <f t="shared" si="280"/>
        <v>7.2436392917352563</v>
      </c>
      <c r="AO411" s="3">
        <f t="shared" si="281"/>
        <v>1.7978098447536865</v>
      </c>
      <c r="AP411" s="3">
        <f t="shared" si="282"/>
        <v>-6.7469291300218828</v>
      </c>
      <c r="AQ411" s="3">
        <f t="shared" si="283"/>
        <v>-6.5393329222672492</v>
      </c>
      <c r="AR411" s="3">
        <f t="shared" si="284"/>
        <v>-5.0545459888188304</v>
      </c>
      <c r="AS411" s="3">
        <f t="shared" si="285"/>
        <v>2.6191103619634504</v>
      </c>
      <c r="AT411" s="18">
        <f t="shared" si="252"/>
        <v>7.2436392917352563</v>
      </c>
      <c r="AU411" s="18">
        <f t="shared" si="253"/>
        <v>8.3463693324839809</v>
      </c>
      <c r="AV411" s="18">
        <f t="shared" si="254"/>
        <v>-1.6597448564917414</v>
      </c>
      <c r="AW411" s="18">
        <f t="shared" si="255"/>
        <v>7.8895940489910004</v>
      </c>
      <c r="AX411" s="18">
        <f t="shared" si="256"/>
        <v>3.1749321116182188</v>
      </c>
      <c r="AY411" s="18">
        <f t="shared" si="257"/>
        <v>6.5431548006033893</v>
      </c>
      <c r="AZ411" s="18">
        <f t="shared" si="258"/>
        <v>-4.1296204912872554</v>
      </c>
      <c r="BA411" t="str">
        <f t="shared" si="259"/>
        <v>BI-RUI-C005LD</v>
      </c>
      <c r="BB411" t="str">
        <f t="shared" si="260"/>
        <v>BI-RUI-C005LD</v>
      </c>
    </row>
    <row r="412" spans="1:54">
      <c r="A412" s="1">
        <v>406</v>
      </c>
      <c r="B412" t="s">
        <v>35</v>
      </c>
      <c r="C412" t="s">
        <v>90</v>
      </c>
      <c r="E412" s="3">
        <f t="shared" si="290"/>
        <v>71.390484386497249</v>
      </c>
      <c r="F412" s="3">
        <f t="shared" si="267"/>
        <v>75.393356687748309</v>
      </c>
      <c r="G412" s="3">
        <f t="shared" si="268"/>
        <v>65.7750787414531</v>
      </c>
      <c r="H412" s="5">
        <v>67.12646928435224</v>
      </c>
      <c r="I412" s="5">
        <v>67.564882831207996</v>
      </c>
      <c r="J412" s="5">
        <v>55.90942673818455</v>
      </c>
      <c r="K412" s="5">
        <v>63.895410830727741</v>
      </c>
      <c r="L412" s="5">
        <v>72.527378920944386</v>
      </c>
      <c r="M412" s="5">
        <v>63.496639990664583</v>
      </c>
      <c r="N412" s="5">
        <v>62.465473816794812</v>
      </c>
      <c r="O412" s="5">
        <v>69.663087866023915</v>
      </c>
      <c r="P412" s="5">
        <v>59.717680450312507</v>
      </c>
      <c r="Q412" s="5">
        <v>66.251764915814917</v>
      </c>
      <c r="R412" s="5">
        <v>75.844869903853848</v>
      </c>
      <c r="S412" s="5">
        <v>65.054538416585387</v>
      </c>
      <c r="T412" s="5">
        <v>63.335247177950833</v>
      </c>
      <c r="U412" s="5">
        <v>81.378656806999004</v>
      </c>
      <c r="V412" s="5">
        <v>69.500160469242601</v>
      </c>
      <c r="W412" s="5">
        <v>66.518549263735537</v>
      </c>
      <c r="X412" s="5">
        <v>73.251672055527038</v>
      </c>
      <c r="Y412" s="5">
        <v>68.471460982671331</v>
      </c>
      <c r="Z412" s="5">
        <v>78.818359263563366</v>
      </c>
      <c r="AA412" s="5">
        <v>70.993152252709407</v>
      </c>
      <c r="AB412" s="5">
        <v>65.739004377278377</v>
      </c>
      <c r="AC412" s="5">
        <f t="shared" si="291"/>
        <v>5.6154056450441487</v>
      </c>
      <c r="AD412" s="5">
        <f t="shared" si="292"/>
        <v>-4.0028723012510596</v>
      </c>
      <c r="AE412" s="5">
        <f t="shared" si="286"/>
        <v>9.6182779462952084</v>
      </c>
      <c r="AF412" s="3">
        <f t="shared" si="272"/>
        <v>11.21704254616769</v>
      </c>
      <c r="AG412" s="3">
        <f t="shared" si="273"/>
        <v>0.39877084006315755</v>
      </c>
      <c r="AH412" s="3">
        <f t="shared" si="274"/>
        <v>2.7477933664823055</v>
      </c>
      <c r="AI412" s="3">
        <f t="shared" si="275"/>
        <v>1.1972264992295294</v>
      </c>
      <c r="AJ412" s="3">
        <f t="shared" si="276"/>
        <v>-6.1649132912917679</v>
      </c>
      <c r="AK412" s="3">
        <f t="shared" si="277"/>
        <v>-1.9529117189357947</v>
      </c>
      <c r="AL412" s="3">
        <f t="shared" si="278"/>
        <v>13.079354886284989</v>
      </c>
      <c r="AM412" s="18">
        <f t="shared" si="279"/>
        <v>-0.43841354685575595</v>
      </c>
      <c r="AN412" s="3">
        <f t="shared" si="280"/>
        <v>11.655456093023446</v>
      </c>
      <c r="AO412" s="3">
        <f t="shared" si="281"/>
        <v>-7.1976140492291023</v>
      </c>
      <c r="AP412" s="3">
        <f t="shared" si="282"/>
        <v>-9.593104988038931</v>
      </c>
      <c r="AQ412" s="3">
        <f t="shared" si="283"/>
        <v>-18.04340962904817</v>
      </c>
      <c r="AR412" s="3">
        <f t="shared" si="284"/>
        <v>-6.7331227917915015</v>
      </c>
      <c r="AS412" s="3">
        <f t="shared" si="285"/>
        <v>7.8252070108539584</v>
      </c>
      <c r="AT412" s="18">
        <f t="shared" si="252"/>
        <v>11.655456093023446</v>
      </c>
      <c r="AU412" s="18">
        <f t="shared" si="253"/>
        <v>9.0307389302798029</v>
      </c>
      <c r="AV412" s="18">
        <f t="shared" si="254"/>
        <v>9.9454074157114079</v>
      </c>
      <c r="AW412" s="18">
        <f t="shared" si="255"/>
        <v>10.79033148726846</v>
      </c>
      <c r="AX412" s="18">
        <f t="shared" si="256"/>
        <v>11.878496337756403</v>
      </c>
      <c r="AY412" s="18">
        <f t="shared" si="257"/>
        <v>4.7802110728557068</v>
      </c>
      <c r="AZ412" s="18">
        <f t="shared" si="258"/>
        <v>5.2541478754310305</v>
      </c>
      <c r="BA412" t="str">
        <f t="shared" si="259"/>
        <v>BI-RUI-C005LD</v>
      </c>
      <c r="BB412" t="str">
        <f t="shared" si="260"/>
        <v>BI-RUI-C005LD</v>
      </c>
    </row>
    <row r="413" spans="1:54">
      <c r="A413" s="1">
        <v>343</v>
      </c>
      <c r="B413" t="s">
        <v>36</v>
      </c>
      <c r="C413" t="s">
        <v>90</v>
      </c>
      <c r="E413" s="3">
        <f t="shared" si="290"/>
        <v>61.490205629333445</v>
      </c>
      <c r="F413" s="3">
        <f t="shared" si="267"/>
        <v>69.619268546221477</v>
      </c>
      <c r="G413" s="3">
        <f t="shared" si="268"/>
        <v>62.795913251570454</v>
      </c>
      <c r="H413" s="5">
        <v>60.212901008864357</v>
      </c>
      <c r="I413" s="5">
        <v>65.384554239630532</v>
      </c>
      <c r="J413" s="5">
        <v>56.636759692953113</v>
      </c>
      <c r="K413" s="5">
        <v>60.255412519141743</v>
      </c>
      <c r="L413" s="5">
        <v>66.44599157268415</v>
      </c>
      <c r="M413" s="5">
        <v>57.740204547725583</v>
      </c>
      <c r="N413" s="5">
        <v>60.946845353885337</v>
      </c>
      <c r="O413" s="5">
        <v>67.9442193389376</v>
      </c>
      <c r="P413" s="5">
        <v>59.23399764868514</v>
      </c>
      <c r="Q413" s="5">
        <v>61.052393671911531</v>
      </c>
      <c r="R413" s="5">
        <v>69.576372683136228</v>
      </c>
      <c r="S413" s="5">
        <v>61.545364904212313</v>
      </c>
      <c r="T413" s="5">
        <v>61.987556185268637</v>
      </c>
      <c r="U413" s="5">
        <v>71.234661917209493</v>
      </c>
      <c r="V413" s="5">
        <v>65.252503235676073</v>
      </c>
      <c r="W413" s="5">
        <v>63.058618618045529</v>
      </c>
      <c r="X413" s="5">
        <v>74.102579406088566</v>
      </c>
      <c r="Y413" s="5">
        <v>66.211199579955874</v>
      </c>
      <c r="Z413" s="5">
        <v>62.132839010426842</v>
      </c>
      <c r="AA413" s="5">
        <v>62.902208132846127</v>
      </c>
      <c r="AB413" s="5">
        <v>63.933421067193088</v>
      </c>
      <c r="AC413" s="5">
        <f t="shared" si="291"/>
        <v>-1.3057076222370085</v>
      </c>
      <c r="AD413" s="5">
        <f t="shared" si="292"/>
        <v>-8.1290629168880315</v>
      </c>
      <c r="AE413" s="5">
        <f t="shared" si="286"/>
        <v>6.823355294651023</v>
      </c>
      <c r="AF413" s="3">
        <f t="shared" si="272"/>
        <v>3.5761413159112436</v>
      </c>
      <c r="AG413" s="3">
        <f t="shared" si="273"/>
        <v>2.5152079714161601</v>
      </c>
      <c r="AH413" s="3">
        <f t="shared" si="274"/>
        <v>1.7128477052001969</v>
      </c>
      <c r="AI413" s="3">
        <f t="shared" si="275"/>
        <v>-0.49297123230078199</v>
      </c>
      <c r="AJ413" s="3">
        <f t="shared" si="276"/>
        <v>-3.2649470504074358</v>
      </c>
      <c r="AK413" s="3">
        <f t="shared" si="277"/>
        <v>-3.1525809619103455</v>
      </c>
      <c r="AL413" s="3">
        <f t="shared" si="278"/>
        <v>-1.8005820567662454</v>
      </c>
      <c r="AM413" s="18">
        <f t="shared" si="279"/>
        <v>-5.1716532307661751</v>
      </c>
      <c r="AN413" s="3">
        <f t="shared" si="280"/>
        <v>8.7477945466774187</v>
      </c>
      <c r="AO413" s="3">
        <f t="shared" si="281"/>
        <v>-6.9973739850522634</v>
      </c>
      <c r="AP413" s="3">
        <f t="shared" si="282"/>
        <v>-8.5239790112246965</v>
      </c>
      <c r="AQ413" s="3">
        <f t="shared" si="283"/>
        <v>-9.2471057319408558</v>
      </c>
      <c r="AR413" s="3">
        <f t="shared" si="284"/>
        <v>-11.043960788043037</v>
      </c>
      <c r="AS413" s="3">
        <f t="shared" si="285"/>
        <v>-0.76936912241928468</v>
      </c>
      <c r="AT413" s="18">
        <f t="shared" si="252"/>
        <v>8.7477945466774187</v>
      </c>
      <c r="AU413" s="18">
        <f t="shared" si="253"/>
        <v>8.7057870249585676</v>
      </c>
      <c r="AV413" s="18">
        <f t="shared" si="254"/>
        <v>8.7102216902524603</v>
      </c>
      <c r="AW413" s="18">
        <f t="shared" si="255"/>
        <v>8.0310077789239145</v>
      </c>
      <c r="AX413" s="18">
        <f t="shared" si="256"/>
        <v>5.98215868153342</v>
      </c>
      <c r="AY413" s="18">
        <f t="shared" si="257"/>
        <v>7.8913798261326917</v>
      </c>
      <c r="AZ413" s="18">
        <f t="shared" si="258"/>
        <v>-1.0312129343469607</v>
      </c>
      <c r="BA413" t="str">
        <f t="shared" si="259"/>
        <v>BI-RUI-C005LD</v>
      </c>
      <c r="BB413" t="b">
        <f t="shared" si="260"/>
        <v>0</v>
      </c>
    </row>
    <row r="414" spans="1:54">
      <c r="A414" s="1">
        <v>94</v>
      </c>
      <c r="B414" t="s">
        <v>37</v>
      </c>
      <c r="C414" t="s">
        <v>90</v>
      </c>
      <c r="E414" s="3">
        <f t="shared" si="290"/>
        <v>72.285558311838315</v>
      </c>
      <c r="F414" s="3">
        <f t="shared" si="267"/>
        <v>74.525283492139792</v>
      </c>
      <c r="G414" s="3">
        <f t="shared" si="268"/>
        <v>67.396079515095636</v>
      </c>
      <c r="H414" s="5">
        <v>67.253317803434541</v>
      </c>
      <c r="I414" s="5">
        <v>70.177883069697756</v>
      </c>
      <c r="J414" s="5">
        <v>64.973352795107189</v>
      </c>
      <c r="K414" s="5">
        <v>62.725451328483572</v>
      </c>
      <c r="L414" s="5">
        <v>69.983563148072804</v>
      </c>
      <c r="M414" s="5">
        <v>62.274785101791501</v>
      </c>
      <c r="N414" s="5">
        <v>61.892518512118613</v>
      </c>
      <c r="O414" s="5">
        <v>68.273736446407995</v>
      </c>
      <c r="P414" s="5">
        <v>66.463639318430211</v>
      </c>
      <c r="Q414" s="5">
        <v>71.008741925260821</v>
      </c>
      <c r="R414" s="5">
        <v>79.681695354436258</v>
      </c>
      <c r="S414" s="5">
        <v>64.959063717898189</v>
      </c>
      <c r="T414" s="5">
        <v>70.369062110218891</v>
      </c>
      <c r="U414" s="5">
        <v>74.33007822946405</v>
      </c>
      <c r="V414" s="5">
        <v>69.015496565025643</v>
      </c>
      <c r="W414" s="5">
        <v>78.82103361036306</v>
      </c>
      <c r="X414" s="5">
        <v>74.187466540028566</v>
      </c>
      <c r="Y414" s="5">
        <v>70.665918364152404</v>
      </c>
      <c r="Z414" s="5">
        <v>70.009852915545608</v>
      </c>
      <c r="AA414" s="5">
        <v>73.992604212347914</v>
      </c>
      <c r="AB414" s="5">
        <v>68.069114488086171</v>
      </c>
      <c r="AC414" s="5">
        <f t="shared" si="291"/>
        <v>4.8894787967426794</v>
      </c>
      <c r="AD414" s="5">
        <f t="shared" si="292"/>
        <v>-2.2397251803014768</v>
      </c>
      <c r="AE414" s="5">
        <f t="shared" si="286"/>
        <v>7.1292039770441562</v>
      </c>
      <c r="AF414" s="3">
        <f t="shared" si="272"/>
        <v>2.2799650083273519</v>
      </c>
      <c r="AG414" s="3">
        <f t="shared" si="273"/>
        <v>0.45066622669207135</v>
      </c>
      <c r="AH414" s="3">
        <f t="shared" si="274"/>
        <v>-4.5711208063115976</v>
      </c>
      <c r="AI414" s="3">
        <f t="shared" si="275"/>
        <v>6.0496782073626321</v>
      </c>
      <c r="AJ414" s="3">
        <f t="shared" si="276"/>
        <v>1.3535655451932485</v>
      </c>
      <c r="AK414" s="3">
        <f t="shared" si="277"/>
        <v>8.1551152462106558</v>
      </c>
      <c r="AL414" s="3">
        <f t="shared" si="278"/>
        <v>1.9407384274594364</v>
      </c>
      <c r="AM414" s="18">
        <f t="shared" si="279"/>
        <v>-2.9245652662632153</v>
      </c>
      <c r="AN414" s="3">
        <f t="shared" si="280"/>
        <v>5.2045302745905673</v>
      </c>
      <c r="AO414" s="3">
        <f t="shared" si="281"/>
        <v>-6.3812179342893813</v>
      </c>
      <c r="AP414" s="3">
        <f t="shared" si="282"/>
        <v>-8.6729534291754362</v>
      </c>
      <c r="AQ414" s="3">
        <f t="shared" si="283"/>
        <v>-3.9610161192451585</v>
      </c>
      <c r="AR414" s="3">
        <f t="shared" si="284"/>
        <v>4.6335670703344931</v>
      </c>
      <c r="AS414" s="3">
        <f t="shared" si="285"/>
        <v>-3.9827512968023058</v>
      </c>
      <c r="AT414" s="18">
        <f t="shared" si="252"/>
        <v>5.2045302745905673</v>
      </c>
      <c r="AU414" s="18">
        <f t="shared" si="253"/>
        <v>7.7087780462813029</v>
      </c>
      <c r="AV414" s="18">
        <f t="shared" si="254"/>
        <v>1.8100971279777838</v>
      </c>
      <c r="AW414" s="18">
        <f t="shared" si="255"/>
        <v>14.722631636538068</v>
      </c>
      <c r="AX414" s="18">
        <f t="shared" si="256"/>
        <v>5.314581664438407</v>
      </c>
      <c r="AY414" s="18">
        <f t="shared" si="257"/>
        <v>3.5215481758761626</v>
      </c>
      <c r="AZ414" s="18">
        <f t="shared" si="258"/>
        <v>5.9234897242617421</v>
      </c>
      <c r="BA414" t="str">
        <f t="shared" si="259"/>
        <v>BI-RUI-C005LD</v>
      </c>
      <c r="BB414" t="str">
        <f t="shared" si="260"/>
        <v>BI-RUI-C005LD</v>
      </c>
    </row>
    <row r="415" spans="1:54">
      <c r="A415" s="1">
        <v>718</v>
      </c>
      <c r="B415" t="s">
        <v>38</v>
      </c>
      <c r="C415" t="s">
        <v>90</v>
      </c>
      <c r="E415" s="3">
        <f t="shared" si="290"/>
        <v>58.439250314334153</v>
      </c>
      <c r="F415" s="3">
        <f t="shared" si="267"/>
        <v>57.655013192528415</v>
      </c>
      <c r="G415" s="3">
        <f t="shared" si="268"/>
        <v>55.994884905793285</v>
      </c>
      <c r="H415" s="5">
        <v>50.363570289928823</v>
      </c>
      <c r="I415" s="5">
        <v>55.004903584204698</v>
      </c>
      <c r="J415" s="5">
        <v>48.075876587103188</v>
      </c>
      <c r="K415" s="5">
        <v>62.765566716975101</v>
      </c>
      <c r="L415" s="5">
        <v>55.084934929005307</v>
      </c>
      <c r="M415" s="5">
        <v>47.777963938195747</v>
      </c>
      <c r="N415" s="5">
        <v>52.23837182922373</v>
      </c>
      <c r="O415" s="5">
        <v>56.045730841717727</v>
      </c>
      <c r="P415" s="5">
        <v>49.938366509773111</v>
      </c>
      <c r="Q415" s="5">
        <v>60.529487873578688</v>
      </c>
      <c r="R415" s="5">
        <v>60.222346072108593</v>
      </c>
      <c r="S415" s="5">
        <v>51.486190387575228</v>
      </c>
      <c r="T415" s="5">
        <v>60.046796036411543</v>
      </c>
      <c r="U415" s="5">
        <v>59.452968037312253</v>
      </c>
      <c r="V415" s="5">
        <v>59.62205377532915</v>
      </c>
      <c r="W415" s="5">
        <v>55.969086815930041</v>
      </c>
      <c r="X415" s="5">
        <v>59.471656964591787</v>
      </c>
      <c r="Y415" s="5">
        <v>58.064176548653492</v>
      </c>
      <c r="Z415" s="5">
        <v>52.658250608242327</v>
      </c>
      <c r="AA415" s="5">
        <v>53.392814050538888</v>
      </c>
      <c r="AB415" s="5">
        <v>59.35965871416434</v>
      </c>
      <c r="AC415" s="5">
        <f t="shared" si="291"/>
        <v>2.4443654085408681</v>
      </c>
      <c r="AD415" s="5">
        <f t="shared" si="292"/>
        <v>0.78423712180573801</v>
      </c>
      <c r="AE415" s="5">
        <f t="shared" si="286"/>
        <v>1.6601282867351301</v>
      </c>
      <c r="AF415" s="3">
        <f t="shared" si="272"/>
        <v>2.287693702825635</v>
      </c>
      <c r="AG415" s="3">
        <f t="shared" si="273"/>
        <v>14.987602778779355</v>
      </c>
      <c r="AH415" s="3">
        <f t="shared" si="274"/>
        <v>2.3000053194506194</v>
      </c>
      <c r="AI415" s="3">
        <f t="shared" si="275"/>
        <v>9.0432974860034605</v>
      </c>
      <c r="AJ415" s="3">
        <f t="shared" si="276"/>
        <v>0.42474226108239321</v>
      </c>
      <c r="AK415" s="3">
        <f t="shared" si="277"/>
        <v>-2.0950897327234514</v>
      </c>
      <c r="AL415" s="3">
        <f t="shared" si="278"/>
        <v>-6.7014081059220132</v>
      </c>
      <c r="AM415" s="18">
        <f t="shared" si="279"/>
        <v>-4.6413332942758743</v>
      </c>
      <c r="AN415" s="3">
        <f t="shared" si="280"/>
        <v>6.9290269971015093</v>
      </c>
      <c r="AO415" s="3">
        <f t="shared" si="281"/>
        <v>-3.8073590124939969</v>
      </c>
      <c r="AP415" s="3">
        <f t="shared" si="282"/>
        <v>0.30714180147009529</v>
      </c>
      <c r="AQ415" s="3">
        <f t="shared" si="283"/>
        <v>0.59382799909928963</v>
      </c>
      <c r="AR415" s="3">
        <f t="shared" si="284"/>
        <v>-3.5025701486617464</v>
      </c>
      <c r="AS415" s="3">
        <f t="shared" si="285"/>
        <v>-0.73456344229656167</v>
      </c>
      <c r="AT415" s="18">
        <f t="shared" si="252"/>
        <v>6.9290269971015093</v>
      </c>
      <c r="AU415" s="18">
        <f t="shared" si="253"/>
        <v>7.3069709908095604</v>
      </c>
      <c r="AV415" s="18">
        <f t="shared" si="254"/>
        <v>6.1073643319446163</v>
      </c>
      <c r="AW415" s="18">
        <f t="shared" si="255"/>
        <v>8.7361556845333652</v>
      </c>
      <c r="AX415" s="18">
        <f t="shared" si="256"/>
        <v>-0.16908573801689641</v>
      </c>
      <c r="AY415" s="18">
        <f t="shared" si="257"/>
        <v>1.407480415938295</v>
      </c>
      <c r="AZ415" s="18">
        <f t="shared" si="258"/>
        <v>-5.9668446636254515</v>
      </c>
      <c r="BA415" t="str">
        <f t="shared" si="259"/>
        <v>BI-RUI-C005LD</v>
      </c>
      <c r="BB415" t="b">
        <f t="shared" si="260"/>
        <v>0</v>
      </c>
    </row>
    <row r="416" spans="1:54">
      <c r="A416" s="1">
        <v>656</v>
      </c>
      <c r="B416" t="s">
        <v>39</v>
      </c>
      <c r="C416" t="s">
        <v>90</v>
      </c>
      <c r="E416" s="3">
        <f t="shared" si="290"/>
        <v>54.46483502744222</v>
      </c>
      <c r="F416" s="3">
        <f t="shared" si="267"/>
        <v>56.437471394298342</v>
      </c>
      <c r="G416" s="3">
        <f t="shared" si="268"/>
        <v>52.331546091842903</v>
      </c>
      <c r="H416" s="5">
        <v>48.851384301099912</v>
      </c>
      <c r="I416" s="5">
        <v>51.570339204447848</v>
      </c>
      <c r="J416" s="5">
        <v>45.239726375810307</v>
      </c>
      <c r="K416" s="5">
        <v>57.051506411363448</v>
      </c>
      <c r="L416" s="5">
        <v>55.552193008065899</v>
      </c>
      <c r="M416" s="5">
        <v>48.846819968249939</v>
      </c>
      <c r="N416" s="5">
        <v>52.91623043935715</v>
      </c>
      <c r="O416" s="5">
        <v>54.107942254638949</v>
      </c>
      <c r="P416" s="5">
        <v>54.607288024838603</v>
      </c>
      <c r="Q416" s="5">
        <v>57.28200442174635</v>
      </c>
      <c r="R416" s="5">
        <v>56.653429739451333</v>
      </c>
      <c r="S416" s="5">
        <v>49.969357867678411</v>
      </c>
      <c r="T416" s="5">
        <v>50.085401464561727</v>
      </c>
      <c r="U416" s="5">
        <v>56.917767399863003</v>
      </c>
      <c r="V416" s="5">
        <v>53.186398204872951</v>
      </c>
      <c r="W416" s="5">
        <v>55.741952426154349</v>
      </c>
      <c r="X416" s="5">
        <v>60.818323842898607</v>
      </c>
      <c r="Y416" s="5">
        <v>54.357551137153749</v>
      </c>
      <c r="Z416" s="5">
        <v>52.184771837607052</v>
      </c>
      <c r="AA416" s="5">
        <v>52.042145146387647</v>
      </c>
      <c r="AB416" s="5">
        <v>53.387250967873427</v>
      </c>
      <c r="AC416" s="5">
        <f t="shared" si="291"/>
        <v>2.1332889355993174</v>
      </c>
      <c r="AD416" s="5">
        <f t="shared" si="292"/>
        <v>-1.972636366856122</v>
      </c>
      <c r="AE416" s="5">
        <f t="shared" si="286"/>
        <v>4.1059253024554394</v>
      </c>
      <c r="AF416" s="3">
        <f t="shared" si="272"/>
        <v>3.6116579252896059</v>
      </c>
      <c r="AG416" s="3">
        <f t="shared" si="273"/>
        <v>8.2046864431135091</v>
      </c>
      <c r="AH416" s="3">
        <f t="shared" si="274"/>
        <v>-1.6910575854814525</v>
      </c>
      <c r="AI416" s="3">
        <f t="shared" si="275"/>
        <v>7.3126465540679391</v>
      </c>
      <c r="AJ416" s="3">
        <f t="shared" si="276"/>
        <v>-3.1009967403112242</v>
      </c>
      <c r="AK416" s="3">
        <f t="shared" si="277"/>
        <v>1.3844012890005999</v>
      </c>
      <c r="AL416" s="3">
        <f t="shared" si="278"/>
        <v>-1.2024791302663758</v>
      </c>
      <c r="AM416" s="18">
        <f t="shared" si="279"/>
        <v>-2.7189549033479352</v>
      </c>
      <c r="AN416" s="3">
        <f t="shared" si="280"/>
        <v>6.3306128286375412</v>
      </c>
      <c r="AO416" s="3">
        <f t="shared" si="281"/>
        <v>-1.1917118152817991</v>
      </c>
      <c r="AP416" s="3">
        <f t="shared" si="282"/>
        <v>0.62857468229501734</v>
      </c>
      <c r="AQ416" s="3">
        <f t="shared" si="283"/>
        <v>-6.8323659353012758</v>
      </c>
      <c r="AR416" s="3">
        <f t="shared" si="284"/>
        <v>-5.0763714167442586</v>
      </c>
      <c r="AS416" s="3">
        <f t="shared" si="285"/>
        <v>0.14262669121940519</v>
      </c>
      <c r="AT416" s="18">
        <f t="shared" si="252"/>
        <v>6.3306128286375412</v>
      </c>
      <c r="AU416" s="18">
        <f t="shared" si="253"/>
        <v>6.7053730398159601</v>
      </c>
      <c r="AV416" s="18">
        <f t="shared" si="254"/>
        <v>-0.49934577019965332</v>
      </c>
      <c r="AW416" s="18">
        <f t="shared" si="255"/>
        <v>6.6840718717729217</v>
      </c>
      <c r="AX416" s="18">
        <f t="shared" si="256"/>
        <v>3.7313691949900516</v>
      </c>
      <c r="AY416" s="18">
        <f t="shared" si="257"/>
        <v>6.4607727057448585</v>
      </c>
      <c r="AZ416" s="18">
        <f t="shared" si="258"/>
        <v>-1.345105821485781</v>
      </c>
      <c r="BA416" t="b">
        <f t="shared" si="259"/>
        <v>0</v>
      </c>
      <c r="BB416" t="b">
        <f t="shared" si="260"/>
        <v>0</v>
      </c>
    </row>
    <row r="417" spans="1:54">
      <c r="A417" s="1">
        <v>595</v>
      </c>
      <c r="B417" t="s">
        <v>40</v>
      </c>
      <c r="C417" t="s">
        <v>90</v>
      </c>
      <c r="E417" s="3">
        <f t="shared" si="290"/>
        <v>60.125445735875182</v>
      </c>
      <c r="F417" s="3">
        <f t="shared" si="267"/>
        <v>65.915710160027501</v>
      </c>
      <c r="G417" s="3">
        <f t="shared" si="268"/>
        <v>61.416729270985272</v>
      </c>
      <c r="H417" s="5">
        <v>53.969876623671418</v>
      </c>
      <c r="I417" s="5">
        <v>53.54544931669033</v>
      </c>
      <c r="J417" s="5">
        <v>43.566522255734377</v>
      </c>
      <c r="K417" s="5">
        <v>55.067338371132102</v>
      </c>
      <c r="L417" s="5">
        <v>56.701360919094739</v>
      </c>
      <c r="M417" s="5">
        <v>45.903484157246893</v>
      </c>
      <c r="N417" s="5">
        <v>58.429797152526618</v>
      </c>
      <c r="O417" s="5">
        <v>61.787229065983126</v>
      </c>
      <c r="P417" s="5">
        <v>47.338737316921069</v>
      </c>
      <c r="Q417" s="5">
        <v>56.05376692338568</v>
      </c>
      <c r="R417" s="5">
        <v>64.701589888706678</v>
      </c>
      <c r="S417" s="5">
        <v>63.765360572565648</v>
      </c>
      <c r="T417" s="5">
        <v>56.90456353110509</v>
      </c>
      <c r="U417" s="5">
        <v>67.881064769994651</v>
      </c>
      <c r="V417" s="5">
        <v>61.375703129244798</v>
      </c>
      <c r="W417" s="5">
        <v>66.405781164369287</v>
      </c>
      <c r="X417" s="5">
        <v>71.820763418866619</v>
      </c>
      <c r="Y417" s="5">
        <v>65.284090134977816</v>
      </c>
      <c r="Z417" s="5">
        <v>58.28398509234156</v>
      </c>
      <c r="AA417" s="5">
        <v>59.185872778773671</v>
      </c>
      <c r="AB417" s="5">
        <v>63.901611370442652</v>
      </c>
      <c r="AC417" s="5">
        <f t="shared" si="291"/>
        <v>-1.2912835351100895</v>
      </c>
      <c r="AD417" s="5">
        <f t="shared" si="292"/>
        <v>-5.7902644241523191</v>
      </c>
      <c r="AE417" s="5">
        <f t="shared" si="286"/>
        <v>4.4989808890422296</v>
      </c>
      <c r="AF417" s="3">
        <f t="shared" si="272"/>
        <v>10.403354367937041</v>
      </c>
      <c r="AG417" s="3">
        <f t="shared" si="273"/>
        <v>9.1638542138852088</v>
      </c>
      <c r="AH417" s="3">
        <f t="shared" si="274"/>
        <v>11.091059835605549</v>
      </c>
      <c r="AI417" s="3">
        <f t="shared" si="275"/>
        <v>-7.7115936491799673</v>
      </c>
      <c r="AJ417" s="3">
        <f t="shared" si="276"/>
        <v>-4.4711395981397075</v>
      </c>
      <c r="AK417" s="3">
        <f t="shared" si="277"/>
        <v>1.1216910293914708</v>
      </c>
      <c r="AL417" s="3">
        <f t="shared" si="278"/>
        <v>-5.6176262781010919</v>
      </c>
      <c r="AM417" s="18">
        <f t="shared" si="279"/>
        <v>0.42442730698108733</v>
      </c>
      <c r="AN417" s="3">
        <f t="shared" si="280"/>
        <v>9.9789270609559537</v>
      </c>
      <c r="AO417" s="3">
        <f t="shared" si="281"/>
        <v>-3.3574319134565087</v>
      </c>
      <c r="AP417" s="3">
        <f t="shared" si="282"/>
        <v>-8.6478229653209979</v>
      </c>
      <c r="AQ417" s="3">
        <f t="shared" si="283"/>
        <v>-10.976501238889561</v>
      </c>
      <c r="AR417" s="3">
        <f t="shared" si="284"/>
        <v>-5.4149822544973318</v>
      </c>
      <c r="AS417" s="3">
        <f t="shared" si="285"/>
        <v>-0.90188768643211148</v>
      </c>
      <c r="AT417" s="18">
        <f t="shared" si="252"/>
        <v>9.9789270609559537</v>
      </c>
      <c r="AU417" s="18">
        <f t="shared" si="253"/>
        <v>10.797876761847846</v>
      </c>
      <c r="AV417" s="18">
        <f t="shared" si="254"/>
        <v>14.448491749062057</v>
      </c>
      <c r="AW417" s="18">
        <f t="shared" si="255"/>
        <v>0.93622931614103067</v>
      </c>
      <c r="AX417" s="18">
        <f t="shared" si="256"/>
        <v>6.5053616407498538</v>
      </c>
      <c r="AY417" s="18">
        <f t="shared" si="257"/>
        <v>6.5366732838888026</v>
      </c>
      <c r="AZ417" s="18">
        <f t="shared" si="258"/>
        <v>-4.7157385916689805</v>
      </c>
      <c r="BA417" t="str">
        <f t="shared" si="259"/>
        <v>BI-RUI-C005LD</v>
      </c>
      <c r="BB417" t="b">
        <f t="shared" si="260"/>
        <v>0</v>
      </c>
    </row>
    <row r="418" spans="1:54" s="12" customFormat="1" ht="15.75" thickBot="1">
      <c r="A418" s="1">
        <v>157</v>
      </c>
      <c r="B418" s="12" t="s">
        <v>41</v>
      </c>
      <c r="C418" s="12" t="s">
        <v>90</v>
      </c>
      <c r="D418"/>
      <c r="E418" s="3">
        <f t="shared" si="290"/>
        <v>59.112800233852376</v>
      </c>
      <c r="F418" s="3">
        <f t="shared" si="267"/>
        <v>65.822631625398003</v>
      </c>
      <c r="G418" s="3">
        <f t="shared" si="268"/>
        <v>60.46521663132544</v>
      </c>
      <c r="H418" s="5">
        <v>54.970308611971483</v>
      </c>
      <c r="I418" s="5">
        <v>60.44051398443159</v>
      </c>
      <c r="J418" s="5">
        <v>46.457474848120313</v>
      </c>
      <c r="K418" s="5">
        <v>55.593874978201548</v>
      </c>
      <c r="L418" s="5">
        <v>61.4860927619306</v>
      </c>
      <c r="M418" s="5">
        <v>50.61281885148712</v>
      </c>
      <c r="N418" s="5">
        <v>62.886149602700421</v>
      </c>
      <c r="O418" s="5">
        <v>70.092491723156655</v>
      </c>
      <c r="P418" s="5">
        <v>61.664712553837262</v>
      </c>
      <c r="Q418" s="5">
        <v>56.602314415263173</v>
      </c>
      <c r="R418" s="5">
        <v>65.452161210934335</v>
      </c>
      <c r="S418" s="5">
        <v>62.827805121216507</v>
      </c>
      <c r="T418" s="5">
        <v>57.753867725355732</v>
      </c>
      <c r="U418" s="5">
        <v>66.45072660888215</v>
      </c>
      <c r="V418" s="5">
        <v>60.992398666424073</v>
      </c>
      <c r="W418" s="5">
        <v>62.081744312934468</v>
      </c>
      <c r="X418" s="5">
        <v>67.564719970166692</v>
      </c>
      <c r="Y418" s="5">
        <v>63.455733676418959</v>
      </c>
      <c r="Z418" s="5">
        <v>56.209693215316548</v>
      </c>
      <c r="AA418" s="5">
        <v>55.896410813356773</v>
      </c>
      <c r="AB418" s="5">
        <v>58.890253052382619</v>
      </c>
      <c r="AC418" s="5">
        <f>E418-G418</f>
        <v>-1.3524163974730641</v>
      </c>
      <c r="AD418" s="5">
        <f>E418-F418</f>
        <v>-6.7098313915456274</v>
      </c>
      <c r="AE418" s="5">
        <f t="shared" si="286"/>
        <v>5.3574149940725633</v>
      </c>
      <c r="AF418" s="3">
        <f t="shared" si="272"/>
        <v>8.5128337638511695</v>
      </c>
      <c r="AG418" s="3">
        <f t="shared" si="273"/>
        <v>4.981056126714428</v>
      </c>
      <c r="AH418" s="3">
        <f t="shared" si="274"/>
        <v>1.2214370488631587</v>
      </c>
      <c r="AI418" s="3">
        <f t="shared" si="275"/>
        <v>-6.2254907059533338</v>
      </c>
      <c r="AJ418" s="3">
        <f t="shared" si="276"/>
        <v>-3.2385309410683405</v>
      </c>
      <c r="AK418" s="3">
        <f t="shared" si="277"/>
        <v>-1.3739893634844904</v>
      </c>
      <c r="AL418" s="3">
        <f t="shared" si="278"/>
        <v>-2.6805598370660704</v>
      </c>
      <c r="AM418" s="18">
        <f t="shared" si="279"/>
        <v>-5.4702053724601072</v>
      </c>
      <c r="AN418" s="3">
        <f t="shared" si="280"/>
        <v>13.983039136311277</v>
      </c>
      <c r="AO418" s="3">
        <f t="shared" si="281"/>
        <v>-7.2063421204562346</v>
      </c>
      <c r="AP418" s="3">
        <f t="shared" si="282"/>
        <v>-8.8498467956711622</v>
      </c>
      <c r="AQ418" s="3">
        <f t="shared" si="283"/>
        <v>-8.6968588835264171</v>
      </c>
      <c r="AR418" s="3">
        <f t="shared" si="284"/>
        <v>-5.4829756572322239</v>
      </c>
      <c r="AS418" s="3">
        <f t="shared" si="285"/>
        <v>0.31328240195977486</v>
      </c>
      <c r="AT418" s="18">
        <f t="shared" si="252"/>
        <v>13.983039136311277</v>
      </c>
      <c r="AU418" s="18">
        <f t="shared" si="253"/>
        <v>10.87327391044348</v>
      </c>
      <c r="AV418" s="18">
        <f t="shared" si="254"/>
        <v>8.4277791693193933</v>
      </c>
      <c r="AW418" s="18">
        <f t="shared" si="255"/>
        <v>2.6243560897178284</v>
      </c>
      <c r="AX418" s="18">
        <f t="shared" si="256"/>
        <v>5.4583279424580766</v>
      </c>
      <c r="AY418" s="18">
        <f t="shared" si="257"/>
        <v>4.1089862937477335</v>
      </c>
      <c r="AZ418" s="18">
        <f t="shared" si="258"/>
        <v>-2.9938422390258452</v>
      </c>
      <c r="BA418" t="str">
        <f t="shared" si="259"/>
        <v>BI-RUI-C005LD</v>
      </c>
      <c r="BB418" t="b">
        <f t="shared" si="260"/>
        <v>0</v>
      </c>
    </row>
    <row r="419" spans="1:54" ht="15.75" thickBot="1">
      <c r="A419" s="21"/>
      <c r="B419" s="22" t="s">
        <v>137</v>
      </c>
      <c r="C419" s="23" t="str">
        <f>C407</f>
        <v>BI-RUI-C005LD</v>
      </c>
      <c r="D419" s="23">
        <f>D407</f>
        <v>0</v>
      </c>
      <c r="E419" s="34" cm="1">
        <f t="array" ref="E419">10*LOG(AVERAGE(10^(E407:E418/10)))</f>
        <v>66.677473796735441</v>
      </c>
      <c r="F419" s="35" cm="1">
        <f t="array" ref="F419">10*LOG(AVERAGE(10^(F407:F418/10)))</f>
        <v>70.578228036064672</v>
      </c>
      <c r="G419" s="36" cm="1">
        <f t="array" ref="G419">10*LOG(AVERAGE(10^(G407:G418/10)))</f>
        <v>64.46743097025076</v>
      </c>
      <c r="H419" s="34" cm="1">
        <f t="array" ref="H419">10*LOG(AVERAGE(10^(H407:H418/10)))</f>
        <v>63.637847916506978</v>
      </c>
      <c r="I419" s="35" cm="1">
        <f t="array" ref="I419">10*LOG(AVERAGE(10^(I407:I418/10)))</f>
        <v>65.850068683615163</v>
      </c>
      <c r="J419" s="36" cm="1">
        <f t="array" ref="J419">10*LOG(AVERAGE(10^(J407:J418/10)))</f>
        <v>57.264951481611952</v>
      </c>
      <c r="K419" s="34" cm="1">
        <f t="array" ref="K419">10*LOG(AVERAGE(10^(K407:K418/10)))</f>
        <v>64.256181225783365</v>
      </c>
      <c r="L419" s="35" cm="1">
        <f t="array" ref="L419">10*LOG(AVERAGE(10^(L407:L418/10)))</f>
        <v>66.205803793909453</v>
      </c>
      <c r="M419" s="36" cm="1">
        <f t="array" ref="M419">10*LOG(AVERAGE(10^(M407:M418/10)))</f>
        <v>59.283981664303766</v>
      </c>
      <c r="N419" s="34" cm="1">
        <f t="array" ref="N419">10*LOG(AVERAGE(10^(N407:N418/10)))</f>
        <v>64.634765415909371</v>
      </c>
      <c r="O419" s="35" cm="1">
        <f t="array" ref="O419">10*LOG(AVERAGE(10^(O407:O418/10)))</f>
        <v>66.97478336282083</v>
      </c>
      <c r="P419" s="36" cm="1">
        <f t="array" ref="P419">10*LOG(AVERAGE(10^(P407:P418/10)))</f>
        <v>63.402789198121255</v>
      </c>
      <c r="Q419" s="34" cm="1">
        <f t="array" ref="Q419">10*LOG(AVERAGE(10^(Q407:Q418/10)))</f>
        <v>63.935700427604544</v>
      </c>
      <c r="R419" s="35" cm="1">
        <f t="array" ref="R419">10*LOG(AVERAGE(10^(R407:R418/10)))</f>
        <v>72.213267735782821</v>
      </c>
      <c r="S419" s="36" cm="1">
        <f t="array" ref="S419">10*LOG(AVERAGE(10^(S407:S418/10)))</f>
        <v>62.879321799912482</v>
      </c>
      <c r="T419" s="34" cm="1">
        <f t="array" ref="T419">10*LOG(AVERAGE(10^(T407:T418/10)))</f>
        <v>63.639983671536044</v>
      </c>
      <c r="U419" s="35" cm="1">
        <f t="array" ref="U419">10*LOG(AVERAGE(10^(U407:U418/10)))</f>
        <v>73.31076756336634</v>
      </c>
      <c r="V419" s="36" cm="1">
        <f t="array" ref="V419">10*LOG(AVERAGE(10^(V407:V418/10)))</f>
        <v>66.040018007068085</v>
      </c>
      <c r="W419" s="34" cm="1">
        <f t="array" ref="W419">10*LOG(AVERAGE(10^(W407:W418/10)))</f>
        <v>70.532986049294635</v>
      </c>
      <c r="X419" s="35" cm="1">
        <f t="array" ref="X419">10*LOG(AVERAGE(10^(X407:X418/10)))</f>
        <v>73.829686706874739</v>
      </c>
      <c r="Y419" s="36" cm="1">
        <f t="array" ref="Y419">10*LOG(AVERAGE(10^(Y407:Y418/10)))</f>
        <v>67.340405450501152</v>
      </c>
      <c r="Z419" s="34" cm="1">
        <f t="array" ref="Z419">10*LOG(AVERAGE(10^(Z407:Z418/10)))</f>
        <v>69.343304049102613</v>
      </c>
      <c r="AA419" s="35" cm="1">
        <f t="array" ref="AA419">10*LOG(AVERAGE(10^(AA407:AA418/10)))</f>
        <v>66.751859476030603</v>
      </c>
      <c r="AB419" s="36" cm="1">
        <f t="array" ref="AB419">10*LOG(AVERAGE(10^(AB407:AB418/10)))</f>
        <v>66.658035444906659</v>
      </c>
      <c r="AC419" s="29">
        <f>E419-G419</f>
        <v>2.2100428264846812</v>
      </c>
      <c r="AD419" s="24">
        <f>E419-F419</f>
        <v>-3.9007542393292312</v>
      </c>
      <c r="AE419" s="24">
        <f t="shared" si="286"/>
        <v>6.1107970658139124</v>
      </c>
      <c r="AF419" s="30">
        <f t="shared" si="272"/>
        <v>6.3728964348950257</v>
      </c>
      <c r="AG419" s="25">
        <f t="shared" si="273"/>
        <v>4.9721995614795986</v>
      </c>
      <c r="AH419" s="25">
        <f t="shared" si="274"/>
        <v>1.2319762177881159</v>
      </c>
      <c r="AI419" s="25">
        <f t="shared" si="275"/>
        <v>1.0563786276920624</v>
      </c>
      <c r="AJ419" s="25">
        <f t="shared" si="276"/>
        <v>-2.400034335532041</v>
      </c>
      <c r="AK419" s="25">
        <f t="shared" si="277"/>
        <v>3.1925805987934837</v>
      </c>
      <c r="AL419" s="31">
        <f t="shared" si="278"/>
        <v>2.6852686041959544</v>
      </c>
      <c r="AM419" s="32">
        <f t="shared" si="279"/>
        <v>-2.2122207671081853</v>
      </c>
      <c r="AN419" s="27">
        <f t="shared" si="280"/>
        <v>8.5851172020032109</v>
      </c>
      <c r="AO419" s="27">
        <f t="shared" si="281"/>
        <v>-2.340017946911459</v>
      </c>
      <c r="AP419" s="27">
        <f t="shared" si="282"/>
        <v>-8.277567308178277</v>
      </c>
      <c r="AQ419" s="27">
        <f t="shared" si="283"/>
        <v>-9.6707838918302969</v>
      </c>
      <c r="AR419" s="27">
        <f t="shared" si="284"/>
        <v>-3.2967006575801037</v>
      </c>
      <c r="AS419" s="33">
        <f t="shared" si="285"/>
        <v>2.5914445730720104</v>
      </c>
      <c r="AT419" s="27">
        <f t="shared" si="252"/>
        <v>8.5851172020032109</v>
      </c>
      <c r="AU419" s="26">
        <f t="shared" si="253"/>
        <v>6.9218221296056868</v>
      </c>
      <c r="AV419" s="26">
        <f t="shared" si="254"/>
        <v>3.571994164699575</v>
      </c>
      <c r="AW419" s="26">
        <f t="shared" si="255"/>
        <v>9.3339459358703394</v>
      </c>
      <c r="AX419" s="26">
        <f t="shared" si="256"/>
        <v>7.2707495562982558</v>
      </c>
      <c r="AY419" s="26">
        <f t="shared" si="257"/>
        <v>6.4892812563735873</v>
      </c>
      <c r="AZ419" s="28">
        <f t="shared" si="258"/>
        <v>9.3824031123943996E-2</v>
      </c>
    </row>
    <row r="420" spans="1:54">
      <c r="A420" s="2">
        <v>219</v>
      </c>
      <c r="B420" t="s">
        <v>27</v>
      </c>
      <c r="C420" t="s">
        <v>91</v>
      </c>
      <c r="D420" t="s">
        <v>92</v>
      </c>
      <c r="E420" s="3">
        <f>10*LOG((1/7)*(10^(H420/10)+10^(K420/10)+10^(N420/10)+10^(Q420/10)+10^(T420/10)+10^(W420/10)+10^(Z420/10)))</f>
        <v>69.680043465935199</v>
      </c>
      <c r="F420" s="3">
        <f t="shared" si="267"/>
        <v>64.29231886857437</v>
      </c>
      <c r="G420" s="3">
        <f t="shared" si="268"/>
        <v>67.975582157101741</v>
      </c>
      <c r="H420" s="5">
        <v>72.877275703974178</v>
      </c>
      <c r="I420" s="5">
        <v>69.686168379137769</v>
      </c>
      <c r="J420" s="5">
        <v>61.279377815216179</v>
      </c>
      <c r="K420" s="5">
        <v>64.690519182422733</v>
      </c>
      <c r="L420" s="5">
        <v>60.799973675322221</v>
      </c>
      <c r="M420" s="5">
        <v>63.337828853070889</v>
      </c>
      <c r="N420" s="5">
        <v>68.345696027006852</v>
      </c>
      <c r="O420" s="5">
        <v>62.142477716698828</v>
      </c>
      <c r="P420" s="5">
        <v>61.108752219011997</v>
      </c>
      <c r="Q420" s="5">
        <v>63.106646280589118</v>
      </c>
      <c r="R420" s="5">
        <v>62.295659626014519</v>
      </c>
      <c r="S420" s="5">
        <v>58.216811779211064</v>
      </c>
      <c r="T420" s="5">
        <v>62.166699016362742</v>
      </c>
      <c r="U420" s="5">
        <v>61.984685296121057</v>
      </c>
      <c r="V420" s="5">
        <v>56.913868105541951</v>
      </c>
      <c r="W420" s="5">
        <v>72.257775775460416</v>
      </c>
      <c r="X420" s="5">
        <v>63.006842654727933</v>
      </c>
      <c r="Y420" s="5">
        <v>75.532416465902571</v>
      </c>
      <c r="Z420" s="5">
        <v>71.859554153872438</v>
      </c>
      <c r="AA420" s="5">
        <v>61.4311016144528</v>
      </c>
      <c r="AB420" s="5">
        <v>63.478233533254411</v>
      </c>
      <c r="AC420" s="5">
        <f>E420-G420</f>
        <v>1.7044613088334586</v>
      </c>
      <c r="AD420" s="5">
        <f>E420-F420</f>
        <v>5.3877245973608296</v>
      </c>
      <c r="AE420" s="5">
        <f t="shared" si="286"/>
        <v>-3.6832632885273711</v>
      </c>
      <c r="AF420" s="3">
        <f t="shared" si="272"/>
        <v>11.597897888757998</v>
      </c>
      <c r="AG420" s="3">
        <f t="shared" si="273"/>
        <v>1.3526903293518444</v>
      </c>
      <c r="AH420" s="3">
        <f t="shared" si="274"/>
        <v>7.2369438079948551</v>
      </c>
      <c r="AI420" s="3">
        <f t="shared" si="275"/>
        <v>4.8898345013780542</v>
      </c>
      <c r="AJ420" s="3">
        <f t="shared" si="276"/>
        <v>5.2528309108207907</v>
      </c>
      <c r="AK420" s="3">
        <f t="shared" si="277"/>
        <v>-3.2746406904421548</v>
      </c>
      <c r="AL420" s="3">
        <f t="shared" si="278"/>
        <v>8.3813206206180269</v>
      </c>
      <c r="AM420" s="18">
        <f t="shared" si="279"/>
        <v>3.191107324836409</v>
      </c>
      <c r="AN420" s="3">
        <f t="shared" si="280"/>
        <v>8.4067905639215894</v>
      </c>
      <c r="AO420" s="3">
        <f t="shared" si="281"/>
        <v>6.2032183103080243</v>
      </c>
      <c r="AP420" s="3">
        <f t="shared" si="282"/>
        <v>0.81098665457459873</v>
      </c>
      <c r="AQ420" s="3">
        <f t="shared" si="283"/>
        <v>0.1820137202416845</v>
      </c>
      <c r="AR420" s="3">
        <f t="shared" si="284"/>
        <v>9.2509331207324834</v>
      </c>
      <c r="AS420" s="3">
        <f t="shared" si="285"/>
        <v>10.428452539419638</v>
      </c>
      <c r="AT420" s="18">
        <f t="shared" si="252"/>
        <v>8.4067905639215894</v>
      </c>
      <c r="AU420" s="18">
        <f t="shared" si="253"/>
        <v>-2.5378551777486678</v>
      </c>
      <c r="AV420" s="18">
        <f t="shared" si="254"/>
        <v>1.0337254976868309</v>
      </c>
      <c r="AW420" s="18">
        <f t="shared" si="255"/>
        <v>4.0788478468034555</v>
      </c>
      <c r="AX420" s="18">
        <f t="shared" si="256"/>
        <v>5.0708171905791062</v>
      </c>
      <c r="AY420" s="18">
        <f t="shared" si="257"/>
        <v>-12.525573811174638</v>
      </c>
      <c r="AZ420" s="18">
        <f t="shared" si="258"/>
        <v>-2.0471319188016111</v>
      </c>
      <c r="BA420" t="str">
        <f t="shared" si="259"/>
        <v>BI-RUI-C006LD</v>
      </c>
      <c r="BB420" t="b">
        <f t="shared" si="260"/>
        <v>0</v>
      </c>
    </row>
    <row r="421" spans="1:54">
      <c r="A421" s="1">
        <v>282</v>
      </c>
      <c r="B421" t="s">
        <v>30</v>
      </c>
      <c r="C421" t="s">
        <v>91</v>
      </c>
      <c r="E421" s="3">
        <f t="shared" ref="E421:E431" si="293">10*LOG((1/7)*(10^(H421/10)+10^(K421/10)+10^(N421/10)+10^(Q421/10)+10^(T421/10)+10^(W421/10)+10^(Z421/10)))</f>
        <v>64.592854373613051</v>
      </c>
      <c r="F421" s="3">
        <f t="shared" si="267"/>
        <v>63.32219053898325</v>
      </c>
      <c r="G421" s="3">
        <f t="shared" si="268"/>
        <v>58.306071479136278</v>
      </c>
      <c r="H421" s="5">
        <v>64.075649150870319</v>
      </c>
      <c r="I421" s="5">
        <v>61.837522486167849</v>
      </c>
      <c r="J421" s="5">
        <v>57.527042128519398</v>
      </c>
      <c r="K421" s="5">
        <v>66.861760267402261</v>
      </c>
      <c r="L421" s="5">
        <v>61.202783838528781</v>
      </c>
      <c r="M421" s="5">
        <v>59.77970414992371</v>
      </c>
      <c r="N421" s="5">
        <v>63.678257397400849</v>
      </c>
      <c r="O421" s="5">
        <v>60.157805664174603</v>
      </c>
      <c r="P421" s="5">
        <v>55.698868529249779</v>
      </c>
      <c r="Q421" s="5">
        <v>65.796234338578302</v>
      </c>
      <c r="R421" s="5">
        <v>61.506490256580413</v>
      </c>
      <c r="S421" s="5">
        <v>58.407036853668387</v>
      </c>
      <c r="T421" s="5">
        <v>65.417401592243436</v>
      </c>
      <c r="U421" s="5">
        <v>64.482354758945988</v>
      </c>
      <c r="V421" s="5">
        <v>56.38123699361892</v>
      </c>
      <c r="W421" s="5">
        <v>62.250514785762483</v>
      </c>
      <c r="X421" s="5">
        <v>64.928971085902106</v>
      </c>
      <c r="Y421" s="5">
        <v>60.946636257440467</v>
      </c>
      <c r="Z421" s="5">
        <v>61.621883567392317</v>
      </c>
      <c r="AA421" s="5">
        <v>65.828599357177623</v>
      </c>
      <c r="AB421" s="5">
        <v>56.814506185083523</v>
      </c>
      <c r="AC421" s="5">
        <f t="shared" ref="AC421:AC430" si="294">E421-G421</f>
        <v>6.2867828944767723</v>
      </c>
      <c r="AD421" s="5">
        <f t="shared" ref="AD421:AD430" si="295">E421-F421</f>
        <v>1.2706638346298007</v>
      </c>
      <c r="AE421" s="5">
        <f t="shared" si="286"/>
        <v>5.0161190598469716</v>
      </c>
      <c r="AF421" s="3">
        <f t="shared" si="272"/>
        <v>6.5486070223509216</v>
      </c>
      <c r="AG421" s="3">
        <f t="shared" si="273"/>
        <v>7.082056117478551</v>
      </c>
      <c r="AH421" s="3">
        <f t="shared" si="274"/>
        <v>7.9793888681510694</v>
      </c>
      <c r="AI421" s="3">
        <f t="shared" si="275"/>
        <v>7.3891974849099142</v>
      </c>
      <c r="AJ421" s="3">
        <f t="shared" si="276"/>
        <v>9.0361645986245165</v>
      </c>
      <c r="AK421" s="3">
        <f t="shared" si="277"/>
        <v>1.3038785283220165</v>
      </c>
      <c r="AL421" s="3">
        <f t="shared" si="278"/>
        <v>4.8073773823087933</v>
      </c>
      <c r="AM421" s="18">
        <f t="shared" si="279"/>
        <v>2.2381266647024702</v>
      </c>
      <c r="AN421" s="3">
        <f t="shared" si="280"/>
        <v>4.3104803576484514</v>
      </c>
      <c r="AO421" s="3">
        <f t="shared" si="281"/>
        <v>3.5204517332262455</v>
      </c>
      <c r="AP421" s="3">
        <f t="shared" si="282"/>
        <v>4.2897440819978883</v>
      </c>
      <c r="AQ421" s="3">
        <f t="shared" si="283"/>
        <v>0.93504683329744864</v>
      </c>
      <c r="AR421" s="3">
        <f t="shared" si="284"/>
        <v>-2.6784563001396222</v>
      </c>
      <c r="AS421" s="3">
        <f t="shared" si="285"/>
        <v>-4.2067157897853065</v>
      </c>
      <c r="AT421" s="18">
        <f t="shared" ref="AT421:AT489" si="296">I421-J421</f>
        <v>4.3104803576484514</v>
      </c>
      <c r="AU421" s="18">
        <f t="shared" ref="AU421:AU489" si="297">L421-M421</f>
        <v>1.4230796886050712</v>
      </c>
      <c r="AV421" s="18">
        <f t="shared" ref="AV421:AV489" si="298">O421-P421</f>
        <v>4.4589371349248239</v>
      </c>
      <c r="AW421" s="18">
        <f t="shared" ref="AW421:AW489" si="299">R421-S421</f>
        <v>3.099453402912026</v>
      </c>
      <c r="AX421" s="18">
        <f t="shared" ref="AX421:AX489" si="300">U421-V421</f>
        <v>8.1011177653270678</v>
      </c>
      <c r="AY421" s="18">
        <f t="shared" ref="AY421:AY489" si="301">X421-Y421</f>
        <v>3.9823348284616387</v>
      </c>
      <c r="AZ421" s="18">
        <f t="shared" ref="AZ421:AZ489" si="302">AA421-AB421</f>
        <v>9.0140931720940998</v>
      </c>
      <c r="BA421" t="str">
        <f t="shared" ref="BA421:BA489" si="303">IF(AB421&gt;55,IF(AL421&lt;2,C421,IF(Y421&gt;55,IF(AK421&lt;2,C421,IF(V421&gt;55,IF(AJ421&lt;2,C421,""))))))</f>
        <v>BI-RUI-C006LD</v>
      </c>
      <c r="BB421" t="str">
        <f t="shared" ref="BB421:BB489" si="304">IF(AA421&gt;65,IF(AS421&lt;2,C421,IF(X421&gt;65,IF(AR421&lt;2,C421,IF(U421&gt;65,IF(AQ421&lt;2,C421,""))))))</f>
        <v>BI-RUI-C006LD</v>
      </c>
    </row>
    <row r="422" spans="1:54">
      <c r="A422" s="1">
        <v>470</v>
      </c>
      <c r="B422" t="s">
        <v>32</v>
      </c>
      <c r="C422" t="s">
        <v>91</v>
      </c>
      <c r="E422" s="3">
        <f t="shared" si="293"/>
        <v>72.892330477425972</v>
      </c>
      <c r="F422" s="3">
        <f t="shared" si="267"/>
        <v>70.655787060337786</v>
      </c>
      <c r="G422" s="3">
        <f t="shared" si="268"/>
        <v>63.771403973016348</v>
      </c>
      <c r="H422" s="5">
        <v>69.998581372741199</v>
      </c>
      <c r="I422" s="5">
        <v>67.665038835551059</v>
      </c>
      <c r="J422" s="5">
        <v>62.406765689164018</v>
      </c>
      <c r="K422" s="5">
        <v>70.241529187284911</v>
      </c>
      <c r="L422" s="5">
        <v>72.725276682039237</v>
      </c>
      <c r="M422" s="5">
        <v>62.697006753055959</v>
      </c>
      <c r="N422" s="5">
        <v>75.0597850586459</v>
      </c>
      <c r="O422" s="5">
        <v>66.101486131083092</v>
      </c>
      <c r="P422" s="5">
        <v>63.276774066176692</v>
      </c>
      <c r="Q422" s="5">
        <v>67.92645077089125</v>
      </c>
      <c r="R422" s="5">
        <v>72.02812216118501</v>
      </c>
      <c r="S422" s="5">
        <v>62.810861672640328</v>
      </c>
      <c r="T422" s="5">
        <v>72.425720235890893</v>
      </c>
      <c r="U422" s="5">
        <v>69.449028609286728</v>
      </c>
      <c r="V422" s="5">
        <v>66.247625403800484</v>
      </c>
      <c r="W422" s="5">
        <v>64.062832534319455</v>
      </c>
      <c r="X422" s="5">
        <v>67.760676632631643</v>
      </c>
      <c r="Y422" s="5">
        <v>63.737927946542108</v>
      </c>
      <c r="Z422" s="5">
        <v>77.58800047020577</v>
      </c>
      <c r="AA422" s="5">
        <v>73.430565160467737</v>
      </c>
      <c r="AB422" s="5">
        <v>63.916533274867888</v>
      </c>
      <c r="AC422" s="5">
        <f t="shared" si="294"/>
        <v>9.1209265044096242</v>
      </c>
      <c r="AD422" s="5">
        <f t="shared" si="295"/>
        <v>2.2365434170881855</v>
      </c>
      <c r="AE422" s="5">
        <f t="shared" si="286"/>
        <v>6.8843830873214387</v>
      </c>
      <c r="AF422" s="3">
        <f t="shared" si="272"/>
        <v>7.5918156835771811</v>
      </c>
      <c r="AG422" s="3">
        <f t="shared" si="273"/>
        <v>7.5445224342289521</v>
      </c>
      <c r="AH422" s="3">
        <f t="shared" si="274"/>
        <v>11.783010992469208</v>
      </c>
      <c r="AI422" s="3">
        <f t="shared" si="275"/>
        <v>5.115589098250922</v>
      </c>
      <c r="AJ422" s="3">
        <f t="shared" si="276"/>
        <v>6.1780948320904088</v>
      </c>
      <c r="AK422" s="3">
        <f t="shared" si="277"/>
        <v>0.32490458777734688</v>
      </c>
      <c r="AL422" s="3">
        <f t="shared" si="278"/>
        <v>13.671467195337883</v>
      </c>
      <c r="AM422" s="18">
        <f t="shared" si="279"/>
        <v>2.3335425371901408</v>
      </c>
      <c r="AN422" s="3">
        <f t="shared" si="280"/>
        <v>5.2582731463870402</v>
      </c>
      <c r="AO422" s="3">
        <f t="shared" si="281"/>
        <v>8.958298927562808</v>
      </c>
      <c r="AP422" s="3">
        <f t="shared" si="282"/>
        <v>-4.1016713902937596</v>
      </c>
      <c r="AQ422" s="3">
        <f t="shared" si="283"/>
        <v>2.9766916266041648</v>
      </c>
      <c r="AR422" s="3">
        <f t="shared" si="284"/>
        <v>-3.6978440983121885</v>
      </c>
      <c r="AS422" s="3">
        <f t="shared" si="285"/>
        <v>4.1574353097380339</v>
      </c>
      <c r="AT422" s="18">
        <f t="shared" si="296"/>
        <v>5.2582731463870402</v>
      </c>
      <c r="AU422" s="18">
        <f t="shared" si="297"/>
        <v>10.028269928983278</v>
      </c>
      <c r="AV422" s="18">
        <f t="shared" si="298"/>
        <v>2.8247120649064001</v>
      </c>
      <c r="AW422" s="18">
        <f t="shared" si="299"/>
        <v>9.2172604885446816</v>
      </c>
      <c r="AX422" s="18">
        <f t="shared" si="300"/>
        <v>3.201403205486244</v>
      </c>
      <c r="AY422" s="18">
        <f t="shared" si="301"/>
        <v>4.0227486860895354</v>
      </c>
      <c r="AZ422" s="18">
        <f t="shared" si="302"/>
        <v>9.5140318855998487</v>
      </c>
      <c r="BA422" t="str">
        <f t="shared" si="303"/>
        <v>BI-RUI-C006LD</v>
      </c>
      <c r="BB422" t="str">
        <f t="shared" si="304"/>
        <v>BI-RUI-C006LD</v>
      </c>
    </row>
    <row r="423" spans="1:54">
      <c r="A423" s="1">
        <v>32</v>
      </c>
      <c r="B423" t="s">
        <v>33</v>
      </c>
      <c r="C423" t="s">
        <v>91</v>
      </c>
      <c r="E423" s="3">
        <f t="shared" si="293"/>
        <v>69.894794358685303</v>
      </c>
      <c r="F423" s="3">
        <f t="shared" si="267"/>
        <v>68.111868094945322</v>
      </c>
      <c r="G423" s="3">
        <f t="shared" si="268"/>
        <v>71.368999748813678</v>
      </c>
      <c r="H423" s="5">
        <v>72.397046432596255</v>
      </c>
      <c r="I423" s="5">
        <v>68.735161682999816</v>
      </c>
      <c r="J423" s="5">
        <v>67.140960761129222</v>
      </c>
      <c r="K423" s="5">
        <v>68.533718111972888</v>
      </c>
      <c r="L423" s="5">
        <v>62.685162772529779</v>
      </c>
      <c r="M423" s="5">
        <v>61.88759360803391</v>
      </c>
      <c r="N423" s="5">
        <v>67.816066761489921</v>
      </c>
      <c r="O423" s="5">
        <v>68.277155911505389</v>
      </c>
      <c r="P423" s="5">
        <v>58.134621906923293</v>
      </c>
      <c r="Q423" s="5">
        <v>66.911641894310876</v>
      </c>
      <c r="R423" s="5">
        <v>65.100862959711009</v>
      </c>
      <c r="S423" s="5">
        <v>66.190316050165308</v>
      </c>
      <c r="T423" s="5">
        <v>67.192839320517919</v>
      </c>
      <c r="U423" s="5">
        <v>65.258507434283871</v>
      </c>
      <c r="V423" s="5">
        <v>75.891179345016241</v>
      </c>
      <c r="W423" s="5">
        <v>69.129333150197695</v>
      </c>
      <c r="X423" s="5">
        <v>70.351917808791484</v>
      </c>
      <c r="Y423" s="5">
        <v>63.99507304871365</v>
      </c>
      <c r="Z423" s="5">
        <v>72.887442000213355</v>
      </c>
      <c r="AA423" s="5">
        <v>70.729169052806625</v>
      </c>
      <c r="AB423" s="5">
        <v>76.342067858504521</v>
      </c>
      <c r="AC423" s="5">
        <f t="shared" si="294"/>
        <v>-1.4742053901283754</v>
      </c>
      <c r="AD423" s="5">
        <f t="shared" si="295"/>
        <v>1.7829262637399808</v>
      </c>
      <c r="AE423" s="5">
        <f t="shared" si="286"/>
        <v>-3.2571316538683561</v>
      </c>
      <c r="AF423" s="3">
        <f t="shared" si="272"/>
        <v>5.2560856714670336</v>
      </c>
      <c r="AG423" s="3">
        <f t="shared" si="273"/>
        <v>6.646124503938978</v>
      </c>
      <c r="AH423" s="3">
        <f t="shared" si="274"/>
        <v>9.6814448545666281</v>
      </c>
      <c r="AI423" s="3">
        <f t="shared" si="275"/>
        <v>0.72132584414556788</v>
      </c>
      <c r="AJ423" s="3">
        <f t="shared" si="276"/>
        <v>-8.6983400244983216</v>
      </c>
      <c r="AK423" s="3">
        <f t="shared" si="277"/>
        <v>5.1342601014840454</v>
      </c>
      <c r="AL423" s="3">
        <f t="shared" si="278"/>
        <v>-3.4546258582911662</v>
      </c>
      <c r="AM423" s="18">
        <f t="shared" si="279"/>
        <v>3.6618847495964388</v>
      </c>
      <c r="AN423" s="3">
        <f t="shared" si="280"/>
        <v>1.5942009218705948</v>
      </c>
      <c r="AO423" s="3">
        <f t="shared" si="281"/>
        <v>-0.46108915001546791</v>
      </c>
      <c r="AP423" s="3">
        <f t="shared" si="282"/>
        <v>1.8107789345998668</v>
      </c>
      <c r="AQ423" s="3">
        <f t="shared" si="283"/>
        <v>1.9343318862340482</v>
      </c>
      <c r="AR423" s="3">
        <f t="shared" si="284"/>
        <v>-1.2225846585937887</v>
      </c>
      <c r="AS423" s="3">
        <f t="shared" si="285"/>
        <v>2.1582729474067293</v>
      </c>
      <c r="AT423" s="18">
        <f t="shared" si="296"/>
        <v>1.5942009218705948</v>
      </c>
      <c r="AU423" s="18">
        <f t="shared" si="297"/>
        <v>0.79756916449586868</v>
      </c>
      <c r="AV423" s="18">
        <f t="shared" si="298"/>
        <v>10.142534004582096</v>
      </c>
      <c r="AW423" s="18">
        <f t="shared" si="299"/>
        <v>-1.0894530904542989</v>
      </c>
      <c r="AX423" s="18">
        <f t="shared" si="300"/>
        <v>-10.63267191073237</v>
      </c>
      <c r="AY423" s="18">
        <f t="shared" si="301"/>
        <v>6.3568447600778342</v>
      </c>
      <c r="AZ423" s="18">
        <f t="shared" si="302"/>
        <v>-5.6128988056978955</v>
      </c>
      <c r="BA423" t="str">
        <f t="shared" si="303"/>
        <v>BI-RUI-C006LD</v>
      </c>
      <c r="BB423" t="str">
        <f t="shared" si="304"/>
        <v>BI-RUI-C006LD</v>
      </c>
    </row>
    <row r="424" spans="1:54">
      <c r="A424" s="1">
        <v>533</v>
      </c>
      <c r="B424" t="s">
        <v>34</v>
      </c>
      <c r="C424" t="s">
        <v>91</v>
      </c>
      <c r="E424" s="3">
        <f t="shared" si="293"/>
        <v>65.335545524210929</v>
      </c>
      <c r="F424" s="3">
        <f t="shared" si="267"/>
        <v>69.097980507401189</v>
      </c>
      <c r="G424" s="3">
        <f t="shared" si="268"/>
        <v>63.798943213220412</v>
      </c>
      <c r="H424" s="5">
        <v>67.882456610430353</v>
      </c>
      <c r="I424" s="5">
        <v>65.594542264982508</v>
      </c>
      <c r="J424" s="5">
        <v>58.116921436159842</v>
      </c>
      <c r="K424" s="5">
        <v>65.671582484604301</v>
      </c>
      <c r="L424" s="5">
        <v>63.515240263503749</v>
      </c>
      <c r="M424" s="5">
        <v>64.968386748403162</v>
      </c>
      <c r="N424" s="5">
        <v>64.368908697832907</v>
      </c>
      <c r="O424" s="5">
        <v>65.860114963749766</v>
      </c>
      <c r="P424" s="5">
        <v>58.218986526916517</v>
      </c>
      <c r="Q424" s="5">
        <v>64.078121781508386</v>
      </c>
      <c r="R424" s="5">
        <v>74.945950024595788</v>
      </c>
      <c r="S424" s="5">
        <v>58.672486015189321</v>
      </c>
      <c r="T424" s="5">
        <v>65.058669636769807</v>
      </c>
      <c r="U424" s="5">
        <v>69.003022285889557</v>
      </c>
      <c r="V424" s="5">
        <v>58.607240440519462</v>
      </c>
      <c r="W424" s="5">
        <v>64.923502216010036</v>
      </c>
      <c r="X424" s="5">
        <v>66.154357532649186</v>
      </c>
      <c r="Y424" s="5">
        <v>70.01732600700943</v>
      </c>
      <c r="Z424" s="5">
        <v>63.939951085464912</v>
      </c>
      <c r="AA424" s="5">
        <v>65.841510901969457</v>
      </c>
      <c r="AB424" s="5">
        <v>59.213700918196679</v>
      </c>
      <c r="AC424" s="5">
        <f t="shared" si="294"/>
        <v>1.5366023109905171</v>
      </c>
      <c r="AD424" s="5">
        <f t="shared" si="295"/>
        <v>-3.7624349831902606</v>
      </c>
      <c r="AE424" s="5">
        <f t="shared" si="286"/>
        <v>5.2990372941807777</v>
      </c>
      <c r="AF424" s="3">
        <f t="shared" si="272"/>
        <v>9.7655351742705108</v>
      </c>
      <c r="AG424" s="3">
        <f t="shared" si="273"/>
        <v>0.70319573620113829</v>
      </c>
      <c r="AH424" s="3">
        <f t="shared" si="274"/>
        <v>6.1499221709163905</v>
      </c>
      <c r="AI424" s="3">
        <f t="shared" si="275"/>
        <v>5.4056357663190653</v>
      </c>
      <c r="AJ424" s="3">
        <f t="shared" si="276"/>
        <v>6.4514291962503449</v>
      </c>
      <c r="AK424" s="3">
        <f t="shared" si="277"/>
        <v>-5.0938237909993944</v>
      </c>
      <c r="AL424" s="3">
        <f t="shared" si="278"/>
        <v>4.7262501672682333</v>
      </c>
      <c r="AM424" s="18">
        <f t="shared" si="279"/>
        <v>2.2879143454478452</v>
      </c>
      <c r="AN424" s="3">
        <f t="shared" si="280"/>
        <v>7.4776208288226655</v>
      </c>
      <c r="AO424" s="3">
        <f t="shared" si="281"/>
        <v>-1.4912062659168583</v>
      </c>
      <c r="AP424" s="3">
        <f t="shared" si="282"/>
        <v>-10.867828243087402</v>
      </c>
      <c r="AQ424" s="3">
        <f t="shared" si="283"/>
        <v>-3.9443526491197503</v>
      </c>
      <c r="AR424" s="3">
        <f t="shared" si="284"/>
        <v>-1.2308553166391505</v>
      </c>
      <c r="AS424" s="3">
        <f t="shared" si="285"/>
        <v>-1.9015598165045446</v>
      </c>
      <c r="AT424" s="18">
        <f t="shared" si="296"/>
        <v>7.4776208288226655</v>
      </c>
      <c r="AU424" s="18">
        <f t="shared" si="297"/>
        <v>-1.4531464848994133</v>
      </c>
      <c r="AV424" s="18">
        <f t="shared" si="298"/>
        <v>7.6411284368332488</v>
      </c>
      <c r="AW424" s="18">
        <f t="shared" si="299"/>
        <v>16.273464009406467</v>
      </c>
      <c r="AX424" s="18">
        <f t="shared" si="300"/>
        <v>10.395781845370095</v>
      </c>
      <c r="AY424" s="18">
        <f t="shared" si="301"/>
        <v>-3.8629684743602439</v>
      </c>
      <c r="AZ424" s="18">
        <f t="shared" si="302"/>
        <v>6.627809983772778</v>
      </c>
      <c r="BA424" t="str">
        <f t="shared" si="303"/>
        <v>BI-RUI-C006LD</v>
      </c>
      <c r="BB424" t="str">
        <f t="shared" si="304"/>
        <v>BI-RUI-C006LD</v>
      </c>
    </row>
    <row r="425" spans="1:54">
      <c r="A425" s="1">
        <v>407</v>
      </c>
      <c r="B425" t="s">
        <v>35</v>
      </c>
      <c r="C425" t="s">
        <v>91</v>
      </c>
      <c r="E425" s="3">
        <f t="shared" si="293"/>
        <v>73.224853476802181</v>
      </c>
      <c r="F425" s="3">
        <f t="shared" si="267"/>
        <v>68.48155125165637</v>
      </c>
      <c r="G425" s="3">
        <f t="shared" si="268"/>
        <v>66.15100470815824</v>
      </c>
      <c r="H425" s="5">
        <v>72.27857156131347</v>
      </c>
      <c r="I425" s="5">
        <v>65.885195301521364</v>
      </c>
      <c r="J425" s="5">
        <v>63.532889012504107</v>
      </c>
      <c r="K425" s="5">
        <v>71.377695327795593</v>
      </c>
      <c r="L425" s="5">
        <v>69.895721156161571</v>
      </c>
      <c r="M425" s="5">
        <v>64.858801902495202</v>
      </c>
      <c r="N425" s="5">
        <v>66.384839436915911</v>
      </c>
      <c r="O425" s="5">
        <v>65.970700584844792</v>
      </c>
      <c r="P425" s="5">
        <v>67.140821943754901</v>
      </c>
      <c r="Q425" s="5">
        <v>70.804421886682775</v>
      </c>
      <c r="R425" s="5">
        <v>68.686384650577622</v>
      </c>
      <c r="S425" s="5">
        <v>67.047259858294666</v>
      </c>
      <c r="T425" s="5">
        <v>78.430381923114595</v>
      </c>
      <c r="U425" s="5">
        <v>68.58724580240812</v>
      </c>
      <c r="V425" s="5">
        <v>65.337718299591273</v>
      </c>
      <c r="W425" s="5">
        <v>73.767772210612321</v>
      </c>
      <c r="X425" s="5">
        <v>71.503151109528304</v>
      </c>
      <c r="Y425" s="5">
        <v>65.630178208338478</v>
      </c>
      <c r="Z425" s="5">
        <v>68.191164855033236</v>
      </c>
      <c r="AA425" s="5">
        <v>64.775886747897545</v>
      </c>
      <c r="AB425" s="5">
        <v>67.937058246102225</v>
      </c>
      <c r="AC425" s="5">
        <f t="shared" si="294"/>
        <v>7.0738487686439413</v>
      </c>
      <c r="AD425" s="5">
        <f t="shared" si="295"/>
        <v>4.7433022251458112</v>
      </c>
      <c r="AE425" s="5">
        <f t="shared" si="286"/>
        <v>2.3305465434981301</v>
      </c>
      <c r="AF425" s="3">
        <f t="shared" si="272"/>
        <v>8.7456825488093628</v>
      </c>
      <c r="AG425" s="3">
        <f t="shared" si="273"/>
        <v>6.5188934253003907</v>
      </c>
      <c r="AH425" s="3">
        <f t="shared" si="274"/>
        <v>-0.75598250683898982</v>
      </c>
      <c r="AI425" s="3">
        <f t="shared" si="275"/>
        <v>3.7571620283881089</v>
      </c>
      <c r="AJ425" s="3">
        <f t="shared" si="276"/>
        <v>13.092663623523322</v>
      </c>
      <c r="AK425" s="3">
        <f t="shared" si="277"/>
        <v>8.1375940022738433</v>
      </c>
      <c r="AL425" s="3">
        <f t="shared" si="278"/>
        <v>0.25410660893101067</v>
      </c>
      <c r="AM425" s="18">
        <f t="shared" si="279"/>
        <v>6.393376259792106</v>
      </c>
      <c r="AN425" s="3">
        <f t="shared" si="280"/>
        <v>2.3523062890172568</v>
      </c>
      <c r="AO425" s="3">
        <f t="shared" si="281"/>
        <v>0.41413885207111889</v>
      </c>
      <c r="AP425" s="3">
        <f t="shared" si="282"/>
        <v>2.1180372361051525</v>
      </c>
      <c r="AQ425" s="3">
        <f t="shared" si="283"/>
        <v>9.8431361207064754</v>
      </c>
      <c r="AR425" s="3">
        <f t="shared" si="284"/>
        <v>2.2646211010840176</v>
      </c>
      <c r="AS425" s="3">
        <f t="shared" si="285"/>
        <v>3.4152781071356912</v>
      </c>
      <c r="AT425" s="18">
        <f t="shared" si="296"/>
        <v>2.3523062890172568</v>
      </c>
      <c r="AU425" s="18">
        <f t="shared" si="297"/>
        <v>5.0369192536663689</v>
      </c>
      <c r="AV425" s="18">
        <f t="shared" si="298"/>
        <v>-1.1701213589101087</v>
      </c>
      <c r="AW425" s="18">
        <f t="shared" si="299"/>
        <v>1.6391247922829564</v>
      </c>
      <c r="AX425" s="18">
        <f t="shared" si="300"/>
        <v>3.2495275028168464</v>
      </c>
      <c r="AY425" s="18">
        <f t="shared" si="301"/>
        <v>5.8729729011898257</v>
      </c>
      <c r="AZ425" s="18">
        <f t="shared" si="302"/>
        <v>-3.1611714982046806</v>
      </c>
      <c r="BA425" t="str">
        <f t="shared" si="303"/>
        <v>BI-RUI-C006LD</v>
      </c>
      <c r="BB425" t="b">
        <f t="shared" si="304"/>
        <v>0</v>
      </c>
    </row>
    <row r="426" spans="1:54">
      <c r="A426" s="1">
        <v>344</v>
      </c>
      <c r="B426" t="s">
        <v>36</v>
      </c>
      <c r="C426" t="s">
        <v>91</v>
      </c>
      <c r="E426" s="3">
        <f t="shared" si="293"/>
        <v>69.634118357026694</v>
      </c>
      <c r="F426" s="3">
        <f t="shared" si="267"/>
        <v>72.187834134710528</v>
      </c>
      <c r="G426" s="3">
        <f t="shared" si="268"/>
        <v>68.606539796897266</v>
      </c>
      <c r="H426" s="5">
        <v>65.024037861905981</v>
      </c>
      <c r="I426" s="5">
        <v>63.931154478629367</v>
      </c>
      <c r="J426" s="5">
        <v>67.254329754760761</v>
      </c>
      <c r="K426" s="5">
        <v>64.323051379455464</v>
      </c>
      <c r="L426" s="5">
        <v>65.297351593149529</v>
      </c>
      <c r="M426" s="5">
        <v>60.943821635566721</v>
      </c>
      <c r="N426" s="5">
        <v>66.065428976424542</v>
      </c>
      <c r="O426" s="5">
        <v>67.341051745915536</v>
      </c>
      <c r="P426" s="5">
        <v>61.31349950464039</v>
      </c>
      <c r="Q426" s="5">
        <v>67.833852191107468</v>
      </c>
      <c r="R426" s="5">
        <v>66.296356855331993</v>
      </c>
      <c r="S426" s="5">
        <v>62.173055015435928</v>
      </c>
      <c r="T426" s="5">
        <v>71.877627108547955</v>
      </c>
      <c r="U426" s="5">
        <v>75.721566291844212</v>
      </c>
      <c r="V426" s="5">
        <v>69.309511418478834</v>
      </c>
      <c r="W426" s="5">
        <v>74.153569234460747</v>
      </c>
      <c r="X426" s="5">
        <v>74.941168076204036</v>
      </c>
      <c r="Y426" s="5">
        <v>70.949397275607126</v>
      </c>
      <c r="Z426" s="5">
        <v>68.396523738992798</v>
      </c>
      <c r="AA426" s="5">
        <v>75.019905224137545</v>
      </c>
      <c r="AB426" s="5">
        <v>73.065130881100259</v>
      </c>
      <c r="AC426" s="5">
        <f t="shared" si="294"/>
        <v>1.0275785601294274</v>
      </c>
      <c r="AD426" s="5">
        <f t="shared" si="295"/>
        <v>-2.5537157776838342</v>
      </c>
      <c r="AE426" s="5">
        <f t="shared" si="286"/>
        <v>3.5812943378132616</v>
      </c>
      <c r="AF426" s="3">
        <f t="shared" si="272"/>
        <v>-2.2302918928547797</v>
      </c>
      <c r="AG426" s="3">
        <f t="shared" si="273"/>
        <v>3.3792297438887431</v>
      </c>
      <c r="AH426" s="3">
        <f t="shared" si="274"/>
        <v>4.7519294717841518</v>
      </c>
      <c r="AI426" s="3">
        <f t="shared" si="275"/>
        <v>5.6607971756715401</v>
      </c>
      <c r="AJ426" s="3">
        <f t="shared" si="276"/>
        <v>2.5681156900691207</v>
      </c>
      <c r="AK426" s="3">
        <f t="shared" si="277"/>
        <v>3.204171958853621</v>
      </c>
      <c r="AL426" s="3">
        <f t="shared" si="278"/>
        <v>-4.6686071421074615</v>
      </c>
      <c r="AM426" s="18">
        <f t="shared" si="279"/>
        <v>1.0928833832766145</v>
      </c>
      <c r="AN426" s="3">
        <f t="shared" si="280"/>
        <v>-3.3231752761313942</v>
      </c>
      <c r="AO426" s="3">
        <f t="shared" si="281"/>
        <v>-1.2756227694909938</v>
      </c>
      <c r="AP426" s="3">
        <f t="shared" si="282"/>
        <v>1.5374953357754748</v>
      </c>
      <c r="AQ426" s="3">
        <f t="shared" si="283"/>
        <v>-3.8439391832962571</v>
      </c>
      <c r="AR426" s="3">
        <f t="shared" si="284"/>
        <v>-0.78759884174328931</v>
      </c>
      <c r="AS426" s="3">
        <f t="shared" si="285"/>
        <v>-6.6233814851447477</v>
      </c>
      <c r="AT426" s="18">
        <f t="shared" si="296"/>
        <v>-3.3231752761313942</v>
      </c>
      <c r="AU426" s="18">
        <f t="shared" si="297"/>
        <v>4.3535299575828077</v>
      </c>
      <c r="AV426" s="18">
        <f t="shared" si="298"/>
        <v>6.0275522412751457</v>
      </c>
      <c r="AW426" s="18">
        <f t="shared" si="299"/>
        <v>4.1233018398960652</v>
      </c>
      <c r="AX426" s="18">
        <f t="shared" si="300"/>
        <v>6.4120548733653777</v>
      </c>
      <c r="AY426" s="18">
        <f t="shared" si="301"/>
        <v>3.9917708005969104</v>
      </c>
      <c r="AZ426" s="18">
        <f t="shared" si="302"/>
        <v>1.9547743430372861</v>
      </c>
      <c r="BA426" t="str">
        <f t="shared" si="303"/>
        <v>BI-RUI-C006LD</v>
      </c>
      <c r="BB426" t="str">
        <f t="shared" si="304"/>
        <v>BI-RUI-C006LD</v>
      </c>
    </row>
    <row r="427" spans="1:54">
      <c r="A427" s="1">
        <v>95</v>
      </c>
      <c r="B427" t="s">
        <v>37</v>
      </c>
      <c r="C427" t="s">
        <v>91</v>
      </c>
      <c r="E427" s="3">
        <f t="shared" si="293"/>
        <v>72.005672704439604</v>
      </c>
      <c r="F427" s="3">
        <f t="shared" si="267"/>
        <v>78.818315017313523</v>
      </c>
      <c r="G427" s="3">
        <f t="shared" si="268"/>
        <v>81.137583843121291</v>
      </c>
      <c r="H427" s="5">
        <v>72.649914925184959</v>
      </c>
      <c r="I427" s="5">
        <v>77.944939599765121</v>
      </c>
      <c r="J427" s="5">
        <v>78.90193519686963</v>
      </c>
      <c r="K427" s="5">
        <v>69.945733400769029</v>
      </c>
      <c r="L427" s="5">
        <v>77.251769518796081</v>
      </c>
      <c r="M427" s="5">
        <v>79.257697227418021</v>
      </c>
      <c r="N427" s="5">
        <v>70.615509272605138</v>
      </c>
      <c r="O427" s="5">
        <v>75.598779726621402</v>
      </c>
      <c r="P427" s="5">
        <v>79.551637095160316</v>
      </c>
      <c r="Q427" s="5">
        <v>71.99836086513902</v>
      </c>
      <c r="R427" s="5">
        <v>78.44575895220234</v>
      </c>
      <c r="S427" s="5">
        <v>80.186211006825928</v>
      </c>
      <c r="T427" s="5">
        <v>72.93610552413891</v>
      </c>
      <c r="U427" s="5">
        <v>79.096258398831466</v>
      </c>
      <c r="V427" s="5">
        <v>80.941689322969978</v>
      </c>
      <c r="W427" s="5">
        <v>71.259412802754497</v>
      </c>
      <c r="X427" s="5">
        <v>81.015162507275576</v>
      </c>
      <c r="Y427" s="5">
        <v>82.000937364866928</v>
      </c>
      <c r="Z427" s="5">
        <v>73.505079637111152</v>
      </c>
      <c r="AA427" s="5">
        <v>80.173591946144057</v>
      </c>
      <c r="AB427" s="5">
        <v>84.319349523801748</v>
      </c>
      <c r="AC427" s="5">
        <f t="shared" si="294"/>
        <v>-9.1319111386816871</v>
      </c>
      <c r="AD427" s="5">
        <f t="shared" si="295"/>
        <v>-6.8126423128739191</v>
      </c>
      <c r="AE427" s="5">
        <f t="shared" si="286"/>
        <v>-2.3192688258077681</v>
      </c>
      <c r="AF427" s="3">
        <f t="shared" si="272"/>
        <v>-6.2520202716846711</v>
      </c>
      <c r="AG427" s="3">
        <f t="shared" si="273"/>
        <v>-9.3119638266489915</v>
      </c>
      <c r="AH427" s="3">
        <f t="shared" si="274"/>
        <v>-8.9361278225551786</v>
      </c>
      <c r="AI427" s="3">
        <f t="shared" si="275"/>
        <v>-8.1878501416869085</v>
      </c>
      <c r="AJ427" s="3">
        <f t="shared" si="276"/>
        <v>-8.0055837988310685</v>
      </c>
      <c r="AK427" s="3">
        <f t="shared" si="277"/>
        <v>-10.741524562112431</v>
      </c>
      <c r="AL427" s="3">
        <f t="shared" si="278"/>
        <v>-10.814269886690596</v>
      </c>
      <c r="AM427" s="18">
        <f t="shared" si="279"/>
        <v>-5.2950246745801621</v>
      </c>
      <c r="AN427" s="3">
        <f t="shared" si="280"/>
        <v>-0.95699559710450899</v>
      </c>
      <c r="AO427" s="3">
        <f t="shared" si="281"/>
        <v>-4.9832704540162638</v>
      </c>
      <c r="AP427" s="3">
        <f t="shared" si="282"/>
        <v>-6.4473980870633198</v>
      </c>
      <c r="AQ427" s="3">
        <f t="shared" si="283"/>
        <v>-6.1601528746925567</v>
      </c>
      <c r="AR427" s="3">
        <f t="shared" si="284"/>
        <v>-9.7557497045210795</v>
      </c>
      <c r="AS427" s="3">
        <f t="shared" si="285"/>
        <v>-6.6685123090329057</v>
      </c>
      <c r="AT427" s="18">
        <f t="shared" si="296"/>
        <v>-0.95699559710450899</v>
      </c>
      <c r="AU427" s="18">
        <f t="shared" si="297"/>
        <v>-2.0059277086219396</v>
      </c>
      <c r="AV427" s="18">
        <f t="shared" si="298"/>
        <v>-3.9528573685389148</v>
      </c>
      <c r="AW427" s="18">
        <f t="shared" si="299"/>
        <v>-1.7404520546235887</v>
      </c>
      <c r="AX427" s="18">
        <f t="shared" si="300"/>
        <v>-1.8454309241385118</v>
      </c>
      <c r="AY427" s="18">
        <f t="shared" si="301"/>
        <v>-0.98577485759135186</v>
      </c>
      <c r="AZ427" s="18">
        <f t="shared" si="302"/>
        <v>-4.1457575776576903</v>
      </c>
      <c r="BA427" t="str">
        <f t="shared" si="303"/>
        <v>BI-RUI-C006LD</v>
      </c>
      <c r="BB427" t="str">
        <f t="shared" si="304"/>
        <v>BI-RUI-C006LD</v>
      </c>
    </row>
    <row r="428" spans="1:54">
      <c r="A428" s="1">
        <v>719</v>
      </c>
      <c r="B428" t="s">
        <v>38</v>
      </c>
      <c r="C428" t="s">
        <v>91</v>
      </c>
      <c r="E428" s="3">
        <f t="shared" si="293"/>
        <v>62.085271049329229</v>
      </c>
      <c r="F428" s="3">
        <f t="shared" si="267"/>
        <v>61.868141640611057</v>
      </c>
      <c r="G428" s="3">
        <f t="shared" si="268"/>
        <v>56.182843085284858</v>
      </c>
      <c r="H428" s="5">
        <v>61.306046217848341</v>
      </c>
      <c r="I428" s="5">
        <v>59.834906122839172</v>
      </c>
      <c r="J428" s="5">
        <v>55.080895053480504</v>
      </c>
      <c r="K428" s="5">
        <v>61.969154570630813</v>
      </c>
      <c r="L428" s="5">
        <v>60.708480757427978</v>
      </c>
      <c r="M428" s="5">
        <v>54.894223286491624</v>
      </c>
      <c r="N428" s="5">
        <v>62.12107898163665</v>
      </c>
      <c r="O428" s="5">
        <v>61.529817104806213</v>
      </c>
      <c r="P428" s="5">
        <v>55.719080315313967</v>
      </c>
      <c r="Q428" s="5">
        <v>64.208996727145717</v>
      </c>
      <c r="R428" s="5">
        <v>60.684654290765579</v>
      </c>
      <c r="S428" s="5">
        <v>56.339828010529097</v>
      </c>
      <c r="T428" s="5">
        <v>62.181248460721683</v>
      </c>
      <c r="U428" s="5">
        <v>64.252450231554292</v>
      </c>
      <c r="V428" s="5">
        <v>57.123553842741813</v>
      </c>
      <c r="W428" s="5">
        <v>61.257072041900173</v>
      </c>
      <c r="X428" s="5">
        <v>62.796855966222097</v>
      </c>
      <c r="Y428" s="5">
        <v>57.334751819913343</v>
      </c>
      <c r="Z428" s="5">
        <v>60.554395857043431</v>
      </c>
      <c r="AA428" s="5">
        <v>61.653191859739373</v>
      </c>
      <c r="AB428" s="5">
        <v>56.181642320837888</v>
      </c>
      <c r="AC428" s="5">
        <f t="shared" si="294"/>
        <v>5.9024279640443709</v>
      </c>
      <c r="AD428" s="5">
        <f t="shared" si="295"/>
        <v>0.2171294087181721</v>
      </c>
      <c r="AE428" s="5">
        <f t="shared" si="286"/>
        <v>5.6852985553261988</v>
      </c>
      <c r="AF428" s="3">
        <f t="shared" si="272"/>
        <v>6.225151164367837</v>
      </c>
      <c r="AG428" s="3">
        <f t="shared" si="273"/>
        <v>7.0749312841391898</v>
      </c>
      <c r="AH428" s="3">
        <f t="shared" si="274"/>
        <v>6.4019986663226831</v>
      </c>
      <c r="AI428" s="3">
        <f t="shared" si="275"/>
        <v>7.8691687166166204</v>
      </c>
      <c r="AJ428" s="3">
        <f t="shared" si="276"/>
        <v>5.0576946179798696</v>
      </c>
      <c r="AK428" s="3">
        <f t="shared" si="277"/>
        <v>3.9223202219868298</v>
      </c>
      <c r="AL428" s="3">
        <f t="shared" si="278"/>
        <v>4.3727535362055434</v>
      </c>
      <c r="AM428" s="18">
        <f t="shared" si="279"/>
        <v>1.4711400950091686</v>
      </c>
      <c r="AN428" s="3">
        <f t="shared" si="280"/>
        <v>4.7540110693586684</v>
      </c>
      <c r="AO428" s="3">
        <f t="shared" si="281"/>
        <v>0.59126187683043696</v>
      </c>
      <c r="AP428" s="3">
        <f t="shared" si="282"/>
        <v>3.5243424363801381</v>
      </c>
      <c r="AQ428" s="3">
        <f t="shared" si="283"/>
        <v>-2.0712017708326087</v>
      </c>
      <c r="AR428" s="3">
        <f t="shared" si="284"/>
        <v>-1.5397839243219238</v>
      </c>
      <c r="AS428" s="3">
        <f t="shared" si="285"/>
        <v>-1.0987960026959414</v>
      </c>
      <c r="AT428" s="18">
        <f t="shared" si="296"/>
        <v>4.7540110693586684</v>
      </c>
      <c r="AU428" s="18">
        <f t="shared" si="297"/>
        <v>5.8142574709363544</v>
      </c>
      <c r="AV428" s="18">
        <f t="shared" si="298"/>
        <v>5.8107367894922461</v>
      </c>
      <c r="AW428" s="18">
        <f t="shared" si="299"/>
        <v>4.3448262802364823</v>
      </c>
      <c r="AX428" s="18">
        <f t="shared" si="300"/>
        <v>7.1288963888124783</v>
      </c>
      <c r="AY428" s="18">
        <f t="shared" si="301"/>
        <v>5.4621041463087536</v>
      </c>
      <c r="AZ428" s="18">
        <f t="shared" si="302"/>
        <v>5.4715495389014848</v>
      </c>
      <c r="BA428" t="str">
        <f t="shared" si="303"/>
        <v/>
      </c>
      <c r="BB428" t="b">
        <f t="shared" si="304"/>
        <v>0</v>
      </c>
    </row>
    <row r="429" spans="1:54">
      <c r="A429" s="1">
        <v>657</v>
      </c>
      <c r="B429" t="s">
        <v>39</v>
      </c>
      <c r="C429" t="s">
        <v>91</v>
      </c>
      <c r="E429" s="3">
        <f t="shared" si="293"/>
        <v>65.382508136641434</v>
      </c>
      <c r="F429" s="3">
        <f t="shared" si="267"/>
        <v>66.400264075784733</v>
      </c>
      <c r="G429" s="3">
        <f t="shared" si="268"/>
        <v>60.773567266760189</v>
      </c>
      <c r="H429" s="5">
        <v>66.876025226308911</v>
      </c>
      <c r="I429" s="5">
        <v>69.021268558852938</v>
      </c>
      <c r="J429" s="5">
        <v>60.781478434486679</v>
      </c>
      <c r="K429" s="5">
        <v>61.089366916931709</v>
      </c>
      <c r="L429" s="5">
        <v>58.895768686837179</v>
      </c>
      <c r="M429" s="5">
        <v>53.593618794122193</v>
      </c>
      <c r="N429" s="5">
        <v>62.505025066933243</v>
      </c>
      <c r="O429" s="5">
        <v>60.50473117853997</v>
      </c>
      <c r="P429" s="5">
        <v>53.542328492186577</v>
      </c>
      <c r="Q429" s="5">
        <v>60.629217900776403</v>
      </c>
      <c r="R429" s="5">
        <v>58.981688769372226</v>
      </c>
      <c r="S429" s="5">
        <v>59.599589734402628</v>
      </c>
      <c r="T429" s="5">
        <v>68.012121665095805</v>
      </c>
      <c r="U429" s="5">
        <v>69.705616881963834</v>
      </c>
      <c r="V429" s="5">
        <v>63.66407446408779</v>
      </c>
      <c r="W429" s="5">
        <v>67.61049684158381</v>
      </c>
      <c r="X429" s="5">
        <v>68.704729696938188</v>
      </c>
      <c r="Y429" s="5">
        <v>62.276106358767088</v>
      </c>
      <c r="Z429" s="5">
        <v>64.751361793385797</v>
      </c>
      <c r="AA429" s="5">
        <v>64.941780344686833</v>
      </c>
      <c r="AB429" s="5">
        <v>62.521376332903387</v>
      </c>
      <c r="AC429" s="5">
        <f t="shared" si="294"/>
        <v>4.6089408698812449</v>
      </c>
      <c r="AD429" s="5">
        <f t="shared" si="295"/>
        <v>-1.0177559391432993</v>
      </c>
      <c r="AE429" s="5">
        <f t="shared" si="286"/>
        <v>5.6266968090245442</v>
      </c>
      <c r="AF429" s="3">
        <f t="shared" si="272"/>
        <v>6.094546791822232</v>
      </c>
      <c r="AG429" s="3">
        <f t="shared" si="273"/>
        <v>7.4957481228095162</v>
      </c>
      <c r="AH429" s="3">
        <f t="shared" si="274"/>
        <v>8.9626965747466656</v>
      </c>
      <c r="AI429" s="3">
        <f t="shared" si="275"/>
        <v>1.0296281663737759</v>
      </c>
      <c r="AJ429" s="3">
        <f t="shared" si="276"/>
        <v>4.3480472010080149</v>
      </c>
      <c r="AK429" s="3">
        <f t="shared" si="277"/>
        <v>5.3343904828167226</v>
      </c>
      <c r="AL429" s="3">
        <f t="shared" si="278"/>
        <v>2.2299854604824105</v>
      </c>
      <c r="AM429" s="18">
        <f t="shared" si="279"/>
        <v>-2.1452433325440268</v>
      </c>
      <c r="AN429" s="3">
        <f t="shared" si="280"/>
        <v>8.2397901243662588</v>
      </c>
      <c r="AO429" s="3">
        <f t="shared" si="281"/>
        <v>2.0002938883932728</v>
      </c>
      <c r="AP429" s="3">
        <f t="shared" si="282"/>
        <v>1.6475291314041769</v>
      </c>
      <c r="AQ429" s="3">
        <f t="shared" si="283"/>
        <v>-1.6934952168680297</v>
      </c>
      <c r="AR429" s="3">
        <f t="shared" si="284"/>
        <v>-1.0942328553543774</v>
      </c>
      <c r="AS429" s="3">
        <f t="shared" si="285"/>
        <v>-0.19041855130103613</v>
      </c>
      <c r="AT429" s="18">
        <f t="shared" si="296"/>
        <v>8.2397901243662588</v>
      </c>
      <c r="AU429" s="18">
        <f t="shared" si="297"/>
        <v>5.3021498927149864</v>
      </c>
      <c r="AV429" s="18">
        <f t="shared" si="298"/>
        <v>6.9624026863533928</v>
      </c>
      <c r="AW429" s="18">
        <f t="shared" si="299"/>
        <v>-0.61790096503040104</v>
      </c>
      <c r="AX429" s="18">
        <f t="shared" si="300"/>
        <v>6.0415424178760446</v>
      </c>
      <c r="AY429" s="18">
        <f t="shared" si="301"/>
        <v>6.4286233381711</v>
      </c>
      <c r="AZ429" s="18">
        <f t="shared" si="302"/>
        <v>2.4204040117834467</v>
      </c>
      <c r="BA429" t="str">
        <f t="shared" si="303"/>
        <v/>
      </c>
      <c r="BB429" t="b">
        <f t="shared" si="304"/>
        <v>0</v>
      </c>
    </row>
    <row r="430" spans="1:54">
      <c r="A430" s="1">
        <v>596</v>
      </c>
      <c r="B430" t="s">
        <v>40</v>
      </c>
      <c r="C430" t="s">
        <v>91</v>
      </c>
      <c r="E430" s="3">
        <f t="shared" si="293"/>
        <v>67.857128706761017</v>
      </c>
      <c r="F430" s="3">
        <f t="shared" si="267"/>
        <v>66.207333108264564</v>
      </c>
      <c r="G430" s="3">
        <f t="shared" si="268"/>
        <v>61.605030153737239</v>
      </c>
      <c r="H430" s="5">
        <v>69.174021978477057</v>
      </c>
      <c r="I430" s="5">
        <v>63.932752254591563</v>
      </c>
      <c r="J430" s="5">
        <v>60.337632939649858</v>
      </c>
      <c r="K430" s="5">
        <v>68.213065256152277</v>
      </c>
      <c r="L430" s="5">
        <v>65.863922951830745</v>
      </c>
      <c r="M430" s="5">
        <v>63.560648312399138</v>
      </c>
      <c r="N430" s="5">
        <v>68.565046051788244</v>
      </c>
      <c r="O430" s="5">
        <v>64.084507023303857</v>
      </c>
      <c r="P430" s="5">
        <v>61.638730505999447</v>
      </c>
      <c r="Q430" s="5">
        <v>67.721914724016088</v>
      </c>
      <c r="R430" s="5">
        <v>64.57329972814135</v>
      </c>
      <c r="S430" s="5">
        <v>60.902132650757167</v>
      </c>
      <c r="T430" s="5">
        <v>68.031500979953762</v>
      </c>
      <c r="U430" s="5">
        <v>66.616668109775659</v>
      </c>
      <c r="V430" s="5">
        <v>58.482493852343758</v>
      </c>
      <c r="W430" s="5">
        <v>65.011479727553365</v>
      </c>
      <c r="X430" s="5">
        <v>68.990550522811759</v>
      </c>
      <c r="Y430" s="5">
        <v>62.951105130438947</v>
      </c>
      <c r="Z430" s="5">
        <v>67.170158572392637</v>
      </c>
      <c r="AA430" s="5">
        <v>66.951784815056371</v>
      </c>
      <c r="AB430" s="5">
        <v>61.496723859102332</v>
      </c>
      <c r="AC430" s="5">
        <f t="shared" si="294"/>
        <v>6.252098553023778</v>
      </c>
      <c r="AD430" s="5">
        <f t="shared" si="295"/>
        <v>1.6497955984964534</v>
      </c>
      <c r="AE430" s="5">
        <f t="shared" si="286"/>
        <v>4.6023029545273246</v>
      </c>
      <c r="AF430" s="3">
        <f t="shared" si="272"/>
        <v>8.8363890388271997</v>
      </c>
      <c r="AG430" s="3">
        <f t="shared" si="273"/>
        <v>4.6524169437531384</v>
      </c>
      <c r="AH430" s="3">
        <f t="shared" si="274"/>
        <v>6.9263155457887962</v>
      </c>
      <c r="AI430" s="3">
        <f t="shared" si="275"/>
        <v>6.8197820732589207</v>
      </c>
      <c r="AJ430" s="3">
        <f t="shared" si="276"/>
        <v>9.5490071276100039</v>
      </c>
      <c r="AK430" s="3">
        <f t="shared" si="277"/>
        <v>2.0603745971144178</v>
      </c>
      <c r="AL430" s="3">
        <f t="shared" si="278"/>
        <v>5.6734347132903054</v>
      </c>
      <c r="AM430" s="18">
        <f t="shared" si="279"/>
        <v>5.2412697238854946</v>
      </c>
      <c r="AN430" s="3">
        <f t="shared" si="280"/>
        <v>3.5951193149417051</v>
      </c>
      <c r="AO430" s="3">
        <f t="shared" si="281"/>
        <v>4.4805390284843867</v>
      </c>
      <c r="AP430" s="3">
        <f t="shared" si="282"/>
        <v>3.1486149958747376</v>
      </c>
      <c r="AQ430" s="3">
        <f t="shared" si="283"/>
        <v>1.4148328701781026</v>
      </c>
      <c r="AR430" s="3">
        <f t="shared" si="284"/>
        <v>-3.9790707952583944</v>
      </c>
      <c r="AS430" s="3">
        <f t="shared" si="285"/>
        <v>0.21837375733626629</v>
      </c>
      <c r="AT430" s="18">
        <f t="shared" si="296"/>
        <v>3.5951193149417051</v>
      </c>
      <c r="AU430" s="18">
        <f t="shared" si="297"/>
        <v>2.3032746394316064</v>
      </c>
      <c r="AV430" s="18">
        <f t="shared" si="298"/>
        <v>2.4457765173044095</v>
      </c>
      <c r="AW430" s="18">
        <f t="shared" si="299"/>
        <v>3.6711670773841831</v>
      </c>
      <c r="AX430" s="18">
        <f t="shared" si="300"/>
        <v>8.1341742574319014</v>
      </c>
      <c r="AY430" s="18">
        <f t="shared" si="301"/>
        <v>6.0394453923728122</v>
      </c>
      <c r="AZ430" s="18">
        <f t="shared" si="302"/>
        <v>5.4550609559540391</v>
      </c>
      <c r="BA430" t="str">
        <f t="shared" si="303"/>
        <v/>
      </c>
      <c r="BB430" t="str">
        <f t="shared" si="304"/>
        <v>BI-RUI-C006LD</v>
      </c>
    </row>
    <row r="431" spans="1:54" s="12" customFormat="1" ht="15.75" thickBot="1">
      <c r="A431" s="1">
        <v>158</v>
      </c>
      <c r="B431" s="12" t="s">
        <v>41</v>
      </c>
      <c r="C431" s="12" t="s">
        <v>91</v>
      </c>
      <c r="D431"/>
      <c r="E431" s="3">
        <f t="shared" si="293"/>
        <v>73.996549023026517</v>
      </c>
      <c r="F431" s="3">
        <f t="shared" si="267"/>
        <v>76.733972414212204</v>
      </c>
      <c r="G431" s="3">
        <f t="shared" si="268"/>
        <v>66.730731063383345</v>
      </c>
      <c r="H431" s="5">
        <v>76.369878985238145</v>
      </c>
      <c r="I431" s="5">
        <v>67.548733944412419</v>
      </c>
      <c r="J431" s="5">
        <v>63.33364899212004</v>
      </c>
      <c r="K431" s="5">
        <v>69.437581036552174</v>
      </c>
      <c r="L431" s="5">
        <v>68.245132710876376</v>
      </c>
      <c r="M431" s="5">
        <v>63.0401520456507</v>
      </c>
      <c r="N431" s="5">
        <v>68.151859261255623</v>
      </c>
      <c r="O431" s="5">
        <v>65.498540298108864</v>
      </c>
      <c r="P431" s="5">
        <v>63.223702938955313</v>
      </c>
      <c r="Q431" s="5">
        <v>72.060655632062648</v>
      </c>
      <c r="R431" s="5">
        <v>80.873601945673357</v>
      </c>
      <c r="S431" s="5">
        <v>61.310249731398301</v>
      </c>
      <c r="T431" s="5">
        <v>66.868961680858064</v>
      </c>
      <c r="U431" s="5">
        <v>66.169905631301972</v>
      </c>
      <c r="V431" s="5">
        <v>73.24811056763302</v>
      </c>
      <c r="W431" s="5">
        <v>79.373722665895713</v>
      </c>
      <c r="X431" s="5">
        <v>82.397352075131153</v>
      </c>
      <c r="Y431" s="5">
        <v>61.621296049442222</v>
      </c>
      <c r="Z431" s="5">
        <v>69.785164724660817</v>
      </c>
      <c r="AA431" s="5">
        <v>71.455273127291093</v>
      </c>
      <c r="AB431" s="5">
        <v>64.431775056833246</v>
      </c>
      <c r="AC431" s="5">
        <f>E431-G431</f>
        <v>7.2658179596431722</v>
      </c>
      <c r="AD431" s="5">
        <f>E431-F431</f>
        <v>-2.7374233911856862</v>
      </c>
      <c r="AE431" s="5">
        <f t="shared" si="286"/>
        <v>10.003241350828858</v>
      </c>
      <c r="AF431" s="3">
        <f t="shared" si="272"/>
        <v>13.036229993118106</v>
      </c>
      <c r="AG431" s="3">
        <f t="shared" si="273"/>
        <v>6.3974289909014743</v>
      </c>
      <c r="AH431" s="3">
        <f t="shared" si="274"/>
        <v>4.9281563223003104</v>
      </c>
      <c r="AI431" s="3">
        <f t="shared" si="275"/>
        <v>10.750405900664347</v>
      </c>
      <c r="AJ431" s="3">
        <f t="shared" si="276"/>
        <v>-6.3791488867749564</v>
      </c>
      <c r="AK431" s="3">
        <f t="shared" si="277"/>
        <v>17.752426616453491</v>
      </c>
      <c r="AL431" s="3">
        <f t="shared" si="278"/>
        <v>5.353389667827571</v>
      </c>
      <c r="AM431" s="18">
        <f t="shared" si="279"/>
        <v>8.8211450408257264</v>
      </c>
      <c r="AN431" s="3">
        <f t="shared" si="280"/>
        <v>4.2150849522923792</v>
      </c>
      <c r="AO431" s="3">
        <f t="shared" si="281"/>
        <v>2.6533189631467593</v>
      </c>
      <c r="AP431" s="3">
        <f t="shared" si="282"/>
        <v>-8.8129463136107091</v>
      </c>
      <c r="AQ431" s="3">
        <f t="shared" si="283"/>
        <v>0.69905604955609135</v>
      </c>
      <c r="AR431" s="3">
        <f t="shared" si="284"/>
        <v>-3.0236294092354399</v>
      </c>
      <c r="AS431" s="3">
        <f t="shared" si="285"/>
        <v>-1.6701084026302766</v>
      </c>
      <c r="AT431" s="18">
        <f t="shared" si="296"/>
        <v>4.2150849522923792</v>
      </c>
      <c r="AU431" s="18">
        <f t="shared" si="297"/>
        <v>5.2049806652256763</v>
      </c>
      <c r="AV431" s="18">
        <f t="shared" si="298"/>
        <v>2.2748373591535511</v>
      </c>
      <c r="AW431" s="18">
        <f t="shared" si="299"/>
        <v>19.563352214275056</v>
      </c>
      <c r="AX431" s="18">
        <f t="shared" si="300"/>
        <v>-7.0782049363310477</v>
      </c>
      <c r="AY431" s="18">
        <f t="shared" si="301"/>
        <v>20.776056025688931</v>
      </c>
      <c r="AZ431" s="18">
        <f t="shared" si="302"/>
        <v>7.0234980704578476</v>
      </c>
      <c r="BA431" t="str">
        <f t="shared" si="303"/>
        <v>BI-RUI-C006LD</v>
      </c>
      <c r="BB431" t="str">
        <f t="shared" si="304"/>
        <v>BI-RUI-C006LD</v>
      </c>
    </row>
    <row r="432" spans="1:54" ht="15.75" thickBot="1">
      <c r="A432" s="21"/>
      <c r="B432" s="22" t="s">
        <v>137</v>
      </c>
      <c r="C432" s="23" t="str">
        <f>C420</f>
        <v>BI-RUI-C006LD</v>
      </c>
      <c r="D432" s="23" t="str">
        <f>D420</f>
        <v>Vda. Epalza 3</v>
      </c>
      <c r="E432" s="34" cm="1">
        <f t="array" ref="E432">10*LOG(AVERAGE(10^(E420:E431/10)))</f>
        <v>70.251646401197235</v>
      </c>
      <c r="F432" s="35" cm="1">
        <f t="array" ref="F432">10*LOG(AVERAGE(10^(F420:F431/10)))</f>
        <v>71.951177842001016</v>
      </c>
      <c r="G432" s="36" cm="1">
        <f t="array" ref="G432">10*LOG(AVERAGE(10^(G420:G431/10)))</f>
        <v>71.626837465200282</v>
      </c>
      <c r="H432" s="34" cm="1">
        <f t="array" ref="H432">10*LOG(AVERAGE(10^(H420:H431/10)))</f>
        <v>71.020400290949965</v>
      </c>
      <c r="I432" s="35" cm="1">
        <f t="array" ref="I432">10*LOG(AVERAGE(10^(I420:I431/10)))</f>
        <v>69.759139100869007</v>
      </c>
      <c r="J432" s="36" cm="1">
        <f t="array" ref="J432">10*LOG(AVERAGE(10^(J420:J431/10)))</f>
        <v>69.184596538022205</v>
      </c>
      <c r="K432" s="34" cm="1">
        <f t="array" ref="K432">10*LOG(AVERAGE(10^(K420:K431/10)))</f>
        <v>67.887752944239864</v>
      </c>
      <c r="L432" s="35" cm="1">
        <f t="array" ref="L432">10*LOG(AVERAGE(10^(L420:L431/10)))</f>
        <v>69.382668145735195</v>
      </c>
      <c r="M432" s="36" cm="1">
        <f t="array" ref="M432">10*LOG(AVERAGE(10^(M420:M431/10)))</f>
        <v>69.339331391797117</v>
      </c>
      <c r="N432" s="34" cm="1">
        <f t="array" ref="N432">10*LOG(AVERAGE(10^(N420:N431/10)))</f>
        <v>68.606023533398726</v>
      </c>
      <c r="O432" s="35" cm="1">
        <f t="array" ref="O432">10*LOG(AVERAGE(10^(O420:O431/10)))</f>
        <v>67.760781257850425</v>
      </c>
      <c r="P432" s="36" cm="1">
        <f t="array" ref="P432">10*LOG(AVERAGE(10^(P420:P431/10)))</f>
        <v>69.460546581742449</v>
      </c>
      <c r="Q432" s="34" cm="1">
        <f t="array" ref="Q432">10*LOG(AVERAGE(10^(Q420:Q431/10)))</f>
        <v>68.198058450055072</v>
      </c>
      <c r="R432" s="35" cm="1">
        <f t="array" ref="R432">10*LOG(AVERAGE(10^(R420:R431/10)))</f>
        <v>73.394659642978553</v>
      </c>
      <c r="S432" s="36" cm="1">
        <f t="array" ref="S432">10*LOG(AVERAGE(10^(S420:S431/10)))</f>
        <v>70.113761687811831</v>
      </c>
      <c r="T432" s="34" cm="1">
        <f t="array" ref="T432">10*LOG(AVERAGE(10^(T420:T431/10)))</f>
        <v>71.111246537598305</v>
      </c>
      <c r="U432" s="35" cm="1">
        <f t="array" ref="U432">10*LOG(AVERAGE(10^(U420:U431/10)))</f>
        <v>71.538394583781923</v>
      </c>
      <c r="V432" s="36" cm="1">
        <f t="array" ref="V432">10*LOG(AVERAGE(10^(V420:V431/10)))</f>
        <v>72.336829942594733</v>
      </c>
      <c r="W432" s="34" cm="1">
        <f t="array" ref="W432">10*LOG(AVERAGE(10^(W420:W431/10)))</f>
        <v>72.04978240698911</v>
      </c>
      <c r="X432" s="35" cm="1">
        <f t="array" ref="X432">10*LOG(AVERAGE(10^(X420:X431/10)))</f>
        <v>75.103674032670412</v>
      </c>
      <c r="Y432" s="36" cm="1">
        <f t="array" ref="Y432">10*LOG(AVERAGE(10^(Y420:Y431/10)))</f>
        <v>72.866497580142052</v>
      </c>
      <c r="Z432" s="34" cm="1">
        <f t="array" ref="Z432">10*LOG(AVERAGE(10^(Z420:Z431/10)))</f>
        <v>70.994324807758886</v>
      </c>
      <c r="AA432" s="35" cm="1">
        <f t="array" ref="AA432">10*LOG(AVERAGE(10^(AA420:AA431/10)))</f>
        <v>72.331779945280701</v>
      </c>
      <c r="AB432" s="36" cm="1">
        <f t="array" ref="AB432">10*LOG(AVERAGE(10^(AB420:AB431/10)))</f>
        <v>74.677261157789133</v>
      </c>
      <c r="AC432" s="29">
        <f>E432-G432</f>
        <v>-1.3751910640030474</v>
      </c>
      <c r="AD432" s="24">
        <f>E432-F432</f>
        <v>-1.6995314408037814</v>
      </c>
      <c r="AE432" s="24">
        <f t="shared" si="286"/>
        <v>0.32434037680073402</v>
      </c>
      <c r="AF432" s="30">
        <f t="shared" si="272"/>
        <v>1.8358037529277595</v>
      </c>
      <c r="AG432" s="25">
        <f t="shared" si="273"/>
        <v>-1.4515784475572531</v>
      </c>
      <c r="AH432" s="25">
        <f t="shared" si="274"/>
        <v>-0.85452304834372228</v>
      </c>
      <c r="AI432" s="25">
        <f t="shared" si="275"/>
        <v>-1.9157032377567589</v>
      </c>
      <c r="AJ432" s="25">
        <f t="shared" si="276"/>
        <v>-1.2255834049964278</v>
      </c>
      <c r="AK432" s="25">
        <f t="shared" si="277"/>
        <v>-0.81671517315294295</v>
      </c>
      <c r="AL432" s="31">
        <f t="shared" si="278"/>
        <v>-3.6829363500302463</v>
      </c>
      <c r="AM432" s="32">
        <f t="shared" si="279"/>
        <v>1.2612611900809583</v>
      </c>
      <c r="AN432" s="27">
        <f t="shared" si="280"/>
        <v>0.57454256284680127</v>
      </c>
      <c r="AO432" s="27">
        <f t="shared" si="281"/>
        <v>0.84524227554830134</v>
      </c>
      <c r="AP432" s="27">
        <f t="shared" si="282"/>
        <v>-5.196601192923481</v>
      </c>
      <c r="AQ432" s="27">
        <f t="shared" si="283"/>
        <v>-0.42714804618361768</v>
      </c>
      <c r="AR432" s="27">
        <f t="shared" si="284"/>
        <v>-3.0538916256813025</v>
      </c>
      <c r="AS432" s="33">
        <f t="shared" si="285"/>
        <v>-1.3374551375218147</v>
      </c>
      <c r="AT432" s="27">
        <f t="shared" si="296"/>
        <v>0.57454256284680127</v>
      </c>
      <c r="AU432" s="26">
        <f t="shared" si="297"/>
        <v>4.3336753938078232E-2</v>
      </c>
      <c r="AV432" s="26">
        <f t="shared" si="298"/>
        <v>-1.6997653238920236</v>
      </c>
      <c r="AW432" s="26">
        <f t="shared" si="299"/>
        <v>3.2808979551667221</v>
      </c>
      <c r="AX432" s="26">
        <f t="shared" si="300"/>
        <v>-0.79843535881281014</v>
      </c>
      <c r="AY432" s="26">
        <f t="shared" si="301"/>
        <v>2.2371764525283595</v>
      </c>
      <c r="AZ432" s="28">
        <f t="shared" si="302"/>
        <v>-2.3454812125084317</v>
      </c>
    </row>
    <row r="433" spans="1:54">
      <c r="A433" s="2">
        <v>220</v>
      </c>
      <c r="B433" t="s">
        <v>27</v>
      </c>
      <c r="C433" t="s">
        <v>93</v>
      </c>
      <c r="D433" t="s">
        <v>94</v>
      </c>
      <c r="E433" s="3">
        <f>10*LOG((1/7)*(10^(H433/10)+10^(K433/10)+10^(N433/10)+10^(Q433/10)+10^(T433/10)+10^(W433/10)+10^(Z433/10)))</f>
        <v>59.4688497440616</v>
      </c>
      <c r="F433" s="3">
        <f t="shared" si="267"/>
        <v>52.402433197387275</v>
      </c>
      <c r="G433" s="3">
        <f t="shared" si="268"/>
        <v>50.903792261822758</v>
      </c>
      <c r="H433" s="5">
        <v>50.670310719585991</v>
      </c>
      <c r="I433" s="5">
        <v>50.538659645996397</v>
      </c>
      <c r="J433" s="5">
        <v>47.154699258104039</v>
      </c>
      <c r="K433" s="5">
        <v>51.489355365582021</v>
      </c>
      <c r="L433" s="5">
        <v>49.980918177084092</v>
      </c>
      <c r="M433" s="5">
        <v>47.388129241782948</v>
      </c>
      <c r="N433" s="5">
        <v>50.889105918813449</v>
      </c>
      <c r="O433" s="5">
        <v>50.294890403530538</v>
      </c>
      <c r="P433" s="5">
        <v>46.701776425715821</v>
      </c>
      <c r="Q433" s="5">
        <v>67.249696924667489</v>
      </c>
      <c r="R433" s="5">
        <v>53.609285204383923</v>
      </c>
      <c r="S433" s="5">
        <v>44.00403575104982</v>
      </c>
      <c r="T433" s="5">
        <v>51.705350992174232</v>
      </c>
      <c r="U433" s="5">
        <v>51.572995944250202</v>
      </c>
      <c r="V433" s="5">
        <v>45.675643116907473</v>
      </c>
      <c r="W433" s="5">
        <v>50.714551201719857</v>
      </c>
      <c r="X433" s="5">
        <v>56.410190620394353</v>
      </c>
      <c r="Y433" s="5">
        <v>50.794213946954308</v>
      </c>
      <c r="Z433" s="5">
        <v>53.791265419891893</v>
      </c>
      <c r="AA433" s="5">
        <v>49.374341492688643</v>
      </c>
      <c r="AB433" s="5">
        <v>57.211947717457157</v>
      </c>
      <c r="AC433" s="5">
        <f>E433-G433</f>
        <v>8.5650574822388421</v>
      </c>
      <c r="AD433" s="5">
        <f>E433-F433</f>
        <v>7.0664165466743256</v>
      </c>
      <c r="AE433" s="5">
        <f t="shared" si="286"/>
        <v>1.4986409355645165</v>
      </c>
      <c r="AF433" s="3">
        <f t="shared" si="272"/>
        <v>3.5156114614819529</v>
      </c>
      <c r="AG433" s="3">
        <f t="shared" si="273"/>
        <v>4.1012261237990728</v>
      </c>
      <c r="AH433" s="3">
        <f t="shared" si="274"/>
        <v>4.1873294930976286</v>
      </c>
      <c r="AI433" s="3">
        <f t="shared" si="275"/>
        <v>23.24566117361767</v>
      </c>
      <c r="AJ433" s="3">
        <f t="shared" si="276"/>
        <v>6.0297078752667588</v>
      </c>
      <c r="AK433" s="3">
        <f t="shared" si="277"/>
        <v>-7.9662745234450938E-2</v>
      </c>
      <c r="AL433" s="3">
        <f t="shared" si="278"/>
        <v>-3.4206822975652642</v>
      </c>
      <c r="AM433" s="18">
        <f t="shared" si="279"/>
        <v>0.1316510735895946</v>
      </c>
      <c r="AN433" s="3">
        <f t="shared" si="280"/>
        <v>3.3839603878923583</v>
      </c>
      <c r="AO433" s="3">
        <f t="shared" si="281"/>
        <v>0.59421551528291161</v>
      </c>
      <c r="AP433" s="3">
        <f t="shared" si="282"/>
        <v>13.640411720283566</v>
      </c>
      <c r="AQ433" s="3">
        <f t="shared" si="283"/>
        <v>0.13235504792402963</v>
      </c>
      <c r="AR433" s="3">
        <f t="shared" si="284"/>
        <v>-5.6956394186744959</v>
      </c>
      <c r="AS433" s="3">
        <f t="shared" si="285"/>
        <v>4.4169239272032499</v>
      </c>
      <c r="AT433" s="18">
        <f t="shared" si="296"/>
        <v>3.3839603878923583</v>
      </c>
      <c r="AU433" s="18">
        <f t="shared" si="297"/>
        <v>2.5927889353011437</v>
      </c>
      <c r="AV433" s="18">
        <f t="shared" si="298"/>
        <v>3.593113977814717</v>
      </c>
      <c r="AW433" s="18">
        <f t="shared" si="299"/>
        <v>9.6052494533341033</v>
      </c>
      <c r="AX433" s="18">
        <f t="shared" si="300"/>
        <v>5.8973528273427291</v>
      </c>
      <c r="AY433" s="18">
        <f t="shared" si="301"/>
        <v>5.6159766734400449</v>
      </c>
      <c r="AZ433" s="18">
        <f t="shared" si="302"/>
        <v>-7.8376062247685141</v>
      </c>
      <c r="BA433" t="str">
        <f t="shared" si="303"/>
        <v>BI-RUI-C008LD</v>
      </c>
      <c r="BB433" t="b">
        <f t="shared" si="304"/>
        <v>0</v>
      </c>
    </row>
    <row r="434" spans="1:54">
      <c r="A434" s="1">
        <v>283</v>
      </c>
      <c r="B434" t="s">
        <v>30</v>
      </c>
      <c r="C434" t="s">
        <v>93</v>
      </c>
      <c r="E434" s="3">
        <f t="shared" ref="E434:E444" si="305">10*LOG((1/7)*(10^(H434/10)+10^(K434/10)+10^(N434/10)+10^(Q434/10)+10^(T434/10)+10^(W434/10)+10^(Z434/10)))</f>
        <v>63.385213226507361</v>
      </c>
      <c r="F434" s="3">
        <f t="shared" si="267"/>
        <v>65.926064822504046</v>
      </c>
      <c r="G434" s="3">
        <f t="shared" si="268"/>
        <v>55.851888907484202</v>
      </c>
      <c r="H434" s="5">
        <v>63.229128104663211</v>
      </c>
      <c r="I434" s="5">
        <v>65.729323251737682</v>
      </c>
      <c r="J434" s="5">
        <v>53.532167664767258</v>
      </c>
      <c r="K434" s="5">
        <v>64.701665847351222</v>
      </c>
      <c r="L434" s="5">
        <v>64.043112396345748</v>
      </c>
      <c r="M434" s="5">
        <v>52.476808005697961</v>
      </c>
      <c r="N434" s="5">
        <v>59.417322099842458</v>
      </c>
      <c r="O434" s="5">
        <v>60.214877941139527</v>
      </c>
      <c r="P434" s="5">
        <v>51.219109007978517</v>
      </c>
      <c r="Q434" s="5">
        <v>60.724700038223027</v>
      </c>
      <c r="R434" s="5">
        <v>61.170822756741529</v>
      </c>
      <c r="S434" s="5">
        <v>55.079793353929603</v>
      </c>
      <c r="T434" s="5">
        <v>63.113401735993513</v>
      </c>
      <c r="U434" s="5">
        <v>67.496115620752107</v>
      </c>
      <c r="V434" s="5">
        <v>54.330669721064957</v>
      </c>
      <c r="W434" s="5">
        <v>65.518543022177781</v>
      </c>
      <c r="X434" s="5">
        <v>70.109278551775688</v>
      </c>
      <c r="Y434" s="5">
        <v>57.364531797298</v>
      </c>
      <c r="Z434" s="5">
        <v>64.046923756201096</v>
      </c>
      <c r="AA434" s="5">
        <v>64.603374092344467</v>
      </c>
      <c r="AB434" s="5">
        <v>60.087132887516937</v>
      </c>
      <c r="AC434" s="5">
        <f t="shared" ref="AC434:AC443" si="306">E434-G434</f>
        <v>7.5333243190231585</v>
      </c>
      <c r="AD434" s="5">
        <f t="shared" ref="AD434:AD443" si="307">E434-F434</f>
        <v>-2.5408515959966849</v>
      </c>
      <c r="AE434" s="5">
        <f t="shared" si="286"/>
        <v>10.074175915019843</v>
      </c>
      <c r="AF434" s="3">
        <f t="shared" si="272"/>
        <v>9.6969604398959532</v>
      </c>
      <c r="AG434" s="3">
        <f t="shared" si="273"/>
        <v>12.224857841653261</v>
      </c>
      <c r="AH434" s="3">
        <f t="shared" si="274"/>
        <v>8.1982130918639413</v>
      </c>
      <c r="AI434" s="3">
        <f t="shared" si="275"/>
        <v>5.6449066842934243</v>
      </c>
      <c r="AJ434" s="3">
        <f t="shared" si="276"/>
        <v>8.7827320149285555</v>
      </c>
      <c r="AK434" s="3">
        <f t="shared" si="277"/>
        <v>8.1540112248797811</v>
      </c>
      <c r="AL434" s="3">
        <f t="shared" si="278"/>
        <v>3.9597908686841592</v>
      </c>
      <c r="AM434" s="18">
        <f t="shared" si="279"/>
        <v>-2.5001951470744714</v>
      </c>
      <c r="AN434" s="3">
        <f t="shared" si="280"/>
        <v>12.197155586970425</v>
      </c>
      <c r="AO434" s="3">
        <f t="shared" si="281"/>
        <v>-0.79755584129706847</v>
      </c>
      <c r="AP434" s="3">
        <f t="shared" si="282"/>
        <v>-0.44612271851850238</v>
      </c>
      <c r="AQ434" s="3">
        <f t="shared" si="283"/>
        <v>-4.3827138847585942</v>
      </c>
      <c r="AR434" s="3">
        <f t="shared" si="284"/>
        <v>-4.5907355295979073</v>
      </c>
      <c r="AS434" s="3">
        <f t="shared" si="285"/>
        <v>-0.55645033614337081</v>
      </c>
      <c r="AT434" s="18">
        <f t="shared" si="296"/>
        <v>12.197155586970425</v>
      </c>
      <c r="AU434" s="18">
        <f t="shared" si="297"/>
        <v>11.566304390647787</v>
      </c>
      <c r="AV434" s="18">
        <f t="shared" si="298"/>
        <v>8.9957689331610098</v>
      </c>
      <c r="AW434" s="18">
        <f t="shared" si="299"/>
        <v>6.0910294028119267</v>
      </c>
      <c r="AX434" s="18">
        <f t="shared" si="300"/>
        <v>13.16544589968715</v>
      </c>
      <c r="AY434" s="18">
        <f t="shared" si="301"/>
        <v>12.744746754477688</v>
      </c>
      <c r="AZ434" s="18">
        <f t="shared" si="302"/>
        <v>4.51624120482753</v>
      </c>
      <c r="BA434" t="b">
        <f t="shared" si="303"/>
        <v>0</v>
      </c>
      <c r="BB434" t="b">
        <f t="shared" si="304"/>
        <v>0</v>
      </c>
    </row>
    <row r="435" spans="1:54">
      <c r="A435" s="1">
        <v>471</v>
      </c>
      <c r="B435" t="s">
        <v>32</v>
      </c>
      <c r="C435" t="s">
        <v>93</v>
      </c>
      <c r="E435" s="3">
        <f t="shared" si="305"/>
        <v>63.895593120409416</v>
      </c>
      <c r="F435" s="3">
        <f t="shared" si="267"/>
        <v>64.54532538309104</v>
      </c>
      <c r="G435" s="3">
        <f t="shared" si="268"/>
        <v>58.013823528101121</v>
      </c>
      <c r="H435" s="5">
        <v>62.20712918149389</v>
      </c>
      <c r="I435" s="5">
        <v>60.781201151144487</v>
      </c>
      <c r="J435" s="5">
        <v>53.687853409580967</v>
      </c>
      <c r="K435" s="5">
        <v>62.020739944554478</v>
      </c>
      <c r="L435" s="5">
        <v>60.511193097967578</v>
      </c>
      <c r="M435" s="5">
        <v>55.03416777525463</v>
      </c>
      <c r="N435" s="5">
        <v>66.073857319198169</v>
      </c>
      <c r="O435" s="5">
        <v>62.348354495859567</v>
      </c>
      <c r="P435" s="5">
        <v>53.898764479477009</v>
      </c>
      <c r="Q435" s="5">
        <v>63.92419468406969</v>
      </c>
      <c r="R435" s="5">
        <v>62.299879008823751</v>
      </c>
      <c r="S435" s="5">
        <v>55.671122773339746</v>
      </c>
      <c r="T435" s="5">
        <v>63.145494410842517</v>
      </c>
      <c r="U435" s="5">
        <v>66.11960372880506</v>
      </c>
      <c r="V435" s="5">
        <v>59.028757660703818</v>
      </c>
      <c r="W435" s="5">
        <v>63.238325420607559</v>
      </c>
      <c r="X435" s="5">
        <v>69.56976326744514</v>
      </c>
      <c r="Y435" s="5">
        <v>60.11237681089051</v>
      </c>
      <c r="Z435" s="5">
        <v>65.081136542084153</v>
      </c>
      <c r="AA435" s="5">
        <v>60.208389043904653</v>
      </c>
      <c r="AB435" s="5">
        <v>61.577575330257012</v>
      </c>
      <c r="AC435" s="5">
        <f t="shared" si="306"/>
        <v>5.8817695923082951</v>
      </c>
      <c r="AD435" s="5">
        <f t="shared" si="307"/>
        <v>-0.64973226268162421</v>
      </c>
      <c r="AE435" s="5">
        <f t="shared" si="286"/>
        <v>6.5315018549899193</v>
      </c>
      <c r="AF435" s="3">
        <f t="shared" si="272"/>
        <v>8.5192757719129233</v>
      </c>
      <c r="AG435" s="3">
        <f t="shared" si="273"/>
        <v>6.9865721692998477</v>
      </c>
      <c r="AH435" s="3">
        <f t="shared" si="274"/>
        <v>12.17509283972116</v>
      </c>
      <c r="AI435" s="3">
        <f t="shared" si="275"/>
        <v>8.2530719107299433</v>
      </c>
      <c r="AJ435" s="3">
        <f t="shared" si="276"/>
        <v>4.1167367501386991</v>
      </c>
      <c r="AK435" s="3">
        <f t="shared" si="277"/>
        <v>3.1259486097170495</v>
      </c>
      <c r="AL435" s="3">
        <f t="shared" si="278"/>
        <v>3.5035612118271402</v>
      </c>
      <c r="AM435" s="18">
        <f t="shared" si="279"/>
        <v>1.4259280303494037</v>
      </c>
      <c r="AN435" s="3">
        <f t="shared" si="280"/>
        <v>7.0933477415635195</v>
      </c>
      <c r="AO435" s="3">
        <f t="shared" si="281"/>
        <v>3.7255028233386014</v>
      </c>
      <c r="AP435" s="3">
        <f t="shared" si="282"/>
        <v>1.6243156752459385</v>
      </c>
      <c r="AQ435" s="3">
        <f t="shared" si="283"/>
        <v>-2.9741093179625437</v>
      </c>
      <c r="AR435" s="3">
        <f t="shared" si="284"/>
        <v>-6.3314378468375807</v>
      </c>
      <c r="AS435" s="3">
        <f t="shared" si="285"/>
        <v>4.8727474981794998</v>
      </c>
      <c r="AT435" s="18">
        <f t="shared" si="296"/>
        <v>7.0933477415635195</v>
      </c>
      <c r="AU435" s="18">
        <f t="shared" si="297"/>
        <v>5.4770253227129473</v>
      </c>
      <c r="AV435" s="18">
        <f t="shared" si="298"/>
        <v>8.4495900163825581</v>
      </c>
      <c r="AW435" s="18">
        <f t="shared" si="299"/>
        <v>6.6287562354840048</v>
      </c>
      <c r="AX435" s="18">
        <f t="shared" si="300"/>
        <v>7.0908460681012428</v>
      </c>
      <c r="AY435" s="18">
        <f t="shared" si="301"/>
        <v>9.4573864565546302</v>
      </c>
      <c r="AZ435" s="18">
        <f t="shared" si="302"/>
        <v>-1.3691862863523596</v>
      </c>
      <c r="BA435" t="str">
        <f t="shared" si="303"/>
        <v/>
      </c>
      <c r="BB435" t="b">
        <f t="shared" si="304"/>
        <v>0</v>
      </c>
    </row>
    <row r="436" spans="1:54">
      <c r="A436" s="1">
        <v>33</v>
      </c>
      <c r="B436" t="s">
        <v>33</v>
      </c>
      <c r="C436" t="s">
        <v>93</v>
      </c>
      <c r="E436" s="3">
        <f t="shared" si="305"/>
        <v>64.990967810483312</v>
      </c>
      <c r="F436" s="3">
        <f t="shared" si="267"/>
        <v>66.522140666974906</v>
      </c>
      <c r="G436" s="3">
        <f t="shared" si="268"/>
        <v>59.533898912187794</v>
      </c>
      <c r="H436" s="5">
        <v>62.130790101671039</v>
      </c>
      <c r="I436" s="5">
        <v>61.520947070144977</v>
      </c>
      <c r="J436" s="5">
        <v>57.175713265006557</v>
      </c>
      <c r="K436" s="5">
        <v>63.361922747458657</v>
      </c>
      <c r="L436" s="5">
        <v>62.176112420067511</v>
      </c>
      <c r="M436" s="5">
        <v>53.605829300446892</v>
      </c>
      <c r="N436" s="5">
        <v>67.882441534982476</v>
      </c>
      <c r="O436" s="5">
        <v>63.919317506319011</v>
      </c>
      <c r="P436" s="5">
        <v>54.537995213514897</v>
      </c>
      <c r="Q436" s="5">
        <v>63.77676369670769</v>
      </c>
      <c r="R436" s="5">
        <v>65.292829387531867</v>
      </c>
      <c r="S436" s="5">
        <v>57.914350037360393</v>
      </c>
      <c r="T436" s="5">
        <v>67.621674509384832</v>
      </c>
      <c r="U436" s="5">
        <v>70.544185032716896</v>
      </c>
      <c r="V436" s="5">
        <v>59.091568293336039</v>
      </c>
      <c r="W436" s="5">
        <v>63.576246066567982</v>
      </c>
      <c r="X436" s="5">
        <v>69.688263165100352</v>
      </c>
      <c r="Y436" s="5">
        <v>62.782170998272477</v>
      </c>
      <c r="Z436" s="5">
        <v>62.302638198082853</v>
      </c>
      <c r="AA436" s="5">
        <v>62.711520749037668</v>
      </c>
      <c r="AB436" s="5">
        <v>62.843201051883071</v>
      </c>
      <c r="AC436" s="5">
        <f t="shared" si="306"/>
        <v>5.4570688982955176</v>
      </c>
      <c r="AD436" s="5">
        <f t="shared" si="307"/>
        <v>-1.5311728564915938</v>
      </c>
      <c r="AE436" s="5">
        <f t="shared" si="286"/>
        <v>6.9882417547871114</v>
      </c>
      <c r="AF436" s="3">
        <f t="shared" si="272"/>
        <v>4.9550768366644817</v>
      </c>
      <c r="AG436" s="3">
        <f t="shared" si="273"/>
        <v>9.7560934470117644</v>
      </c>
      <c r="AH436" s="3">
        <f t="shared" si="274"/>
        <v>13.344446321467579</v>
      </c>
      <c r="AI436" s="3">
        <f t="shared" si="275"/>
        <v>5.8624136593472969</v>
      </c>
      <c r="AJ436" s="3">
        <f t="shared" si="276"/>
        <v>8.530106216048793</v>
      </c>
      <c r="AK436" s="3">
        <f t="shared" si="277"/>
        <v>0.79407506829550556</v>
      </c>
      <c r="AL436" s="3">
        <f t="shared" si="278"/>
        <v>-0.54056285380021762</v>
      </c>
      <c r="AM436" s="18">
        <f t="shared" si="279"/>
        <v>0.60984303152606145</v>
      </c>
      <c r="AN436" s="3">
        <f t="shared" si="280"/>
        <v>4.3452338051384203</v>
      </c>
      <c r="AO436" s="3">
        <f t="shared" si="281"/>
        <v>3.963124028663465</v>
      </c>
      <c r="AP436" s="3">
        <f t="shared" si="282"/>
        <v>-1.5160656908241776</v>
      </c>
      <c r="AQ436" s="3">
        <f t="shared" si="283"/>
        <v>-2.9225105233320647</v>
      </c>
      <c r="AR436" s="3">
        <f t="shared" si="284"/>
        <v>-6.1120170985323696</v>
      </c>
      <c r="AS436" s="3">
        <f t="shared" si="285"/>
        <v>-0.40888255095481441</v>
      </c>
      <c r="AT436" s="18">
        <f t="shared" si="296"/>
        <v>4.3452338051384203</v>
      </c>
      <c r="AU436" s="18">
        <f t="shared" si="297"/>
        <v>8.5702831196206191</v>
      </c>
      <c r="AV436" s="18">
        <f t="shared" si="298"/>
        <v>9.3813222928041142</v>
      </c>
      <c r="AW436" s="18">
        <f t="shared" si="299"/>
        <v>7.3784793501714745</v>
      </c>
      <c r="AX436" s="18">
        <f t="shared" si="300"/>
        <v>11.452616739380858</v>
      </c>
      <c r="AY436" s="18">
        <f t="shared" si="301"/>
        <v>6.9060921668278752</v>
      </c>
      <c r="AZ436" s="18">
        <f t="shared" si="302"/>
        <v>-0.13168030284540322</v>
      </c>
      <c r="BA436" t="str">
        <f t="shared" si="303"/>
        <v>BI-RUI-C008LD</v>
      </c>
      <c r="BB436" t="b">
        <f t="shared" si="304"/>
        <v>0</v>
      </c>
    </row>
    <row r="437" spans="1:54">
      <c r="A437" s="1">
        <v>534</v>
      </c>
      <c r="B437" t="s">
        <v>34</v>
      </c>
      <c r="C437" t="s">
        <v>93</v>
      </c>
      <c r="E437" s="3">
        <f t="shared" si="305"/>
        <v>63.041478680455121</v>
      </c>
      <c r="F437" s="3">
        <f t="shared" si="267"/>
        <v>67.592142637916552</v>
      </c>
      <c r="G437" s="3">
        <f t="shared" si="268"/>
        <v>60.258819824983647</v>
      </c>
      <c r="H437" s="5">
        <v>62.628765919073231</v>
      </c>
      <c r="I437" s="5">
        <v>61.682503292666752</v>
      </c>
      <c r="J437" s="5">
        <v>54.516750741604028</v>
      </c>
      <c r="K437" s="5">
        <v>61.840430569956332</v>
      </c>
      <c r="L437" s="5">
        <v>60.816120334532407</v>
      </c>
      <c r="M437" s="5">
        <v>56.316354699118968</v>
      </c>
      <c r="N437" s="5">
        <v>63.125935590981548</v>
      </c>
      <c r="O437" s="5">
        <v>61.398897184353153</v>
      </c>
      <c r="P437" s="5">
        <v>54.258525392872869</v>
      </c>
      <c r="Q437" s="5">
        <v>63.399200330142847</v>
      </c>
      <c r="R437" s="5">
        <v>64.545075687126257</v>
      </c>
      <c r="S437" s="5">
        <v>54.828946490210832</v>
      </c>
      <c r="T437" s="5">
        <v>65.249390516975851</v>
      </c>
      <c r="U437" s="5">
        <v>71.566860567763385</v>
      </c>
      <c r="V437" s="5">
        <v>62.463553683751122</v>
      </c>
      <c r="W437" s="5">
        <v>62.493814692405678</v>
      </c>
      <c r="X437" s="5">
        <v>72.11682853676642</v>
      </c>
      <c r="Y437" s="5">
        <v>64.456223460002761</v>
      </c>
      <c r="Z437" s="5">
        <v>61.383341109059508</v>
      </c>
      <c r="AA437" s="5">
        <v>64.272716206965868</v>
      </c>
      <c r="AB437" s="5">
        <v>62.026485347139527</v>
      </c>
      <c r="AC437" s="5">
        <f t="shared" si="306"/>
        <v>2.7826588554714746</v>
      </c>
      <c r="AD437" s="5">
        <f t="shared" si="307"/>
        <v>-4.5506639574614312</v>
      </c>
      <c r="AE437" s="5">
        <f t="shared" si="286"/>
        <v>7.3333228129329058</v>
      </c>
      <c r="AF437" s="3">
        <f t="shared" si="272"/>
        <v>8.1120151774692033</v>
      </c>
      <c r="AG437" s="3">
        <f t="shared" si="273"/>
        <v>5.5240758708373647</v>
      </c>
      <c r="AH437" s="3">
        <f t="shared" si="274"/>
        <v>8.8674101981086793</v>
      </c>
      <c r="AI437" s="3">
        <f t="shared" si="275"/>
        <v>8.5702538399320147</v>
      </c>
      <c r="AJ437" s="3">
        <f t="shared" si="276"/>
        <v>2.7858368332247281</v>
      </c>
      <c r="AK437" s="3">
        <f t="shared" si="277"/>
        <v>-1.9624087675970827</v>
      </c>
      <c r="AL437" s="3">
        <f t="shared" si="278"/>
        <v>-0.64314423808001919</v>
      </c>
      <c r="AM437" s="18">
        <f t="shared" si="279"/>
        <v>0.94626262640647951</v>
      </c>
      <c r="AN437" s="3">
        <f t="shared" si="280"/>
        <v>7.1657525510627238</v>
      </c>
      <c r="AO437" s="3">
        <f t="shared" si="281"/>
        <v>1.7270384066283953</v>
      </c>
      <c r="AP437" s="3">
        <f t="shared" si="282"/>
        <v>-1.1458753569834101</v>
      </c>
      <c r="AQ437" s="3">
        <f t="shared" si="283"/>
        <v>-6.3174700507875343</v>
      </c>
      <c r="AR437" s="3">
        <f t="shared" si="284"/>
        <v>-9.6230138443607416</v>
      </c>
      <c r="AS437" s="3">
        <f t="shared" si="285"/>
        <v>-2.8893750979063597</v>
      </c>
      <c r="AT437" s="18">
        <f t="shared" si="296"/>
        <v>7.1657525510627238</v>
      </c>
      <c r="AU437" s="18">
        <f t="shared" si="297"/>
        <v>4.4997656354134392</v>
      </c>
      <c r="AV437" s="18">
        <f t="shared" si="298"/>
        <v>7.140371791480284</v>
      </c>
      <c r="AW437" s="18">
        <f t="shared" si="299"/>
        <v>9.7161291969154249</v>
      </c>
      <c r="AX437" s="18">
        <f t="shared" si="300"/>
        <v>9.1033068840122624</v>
      </c>
      <c r="AY437" s="18">
        <f t="shared" si="301"/>
        <v>7.6606050767636589</v>
      </c>
      <c r="AZ437" s="18">
        <f t="shared" si="302"/>
        <v>2.2462308598263405</v>
      </c>
      <c r="BA437" t="str">
        <f t="shared" si="303"/>
        <v>BI-RUI-C008LD</v>
      </c>
      <c r="BB437" t="b">
        <f t="shared" si="304"/>
        <v>0</v>
      </c>
    </row>
    <row r="438" spans="1:54">
      <c r="A438" s="1">
        <v>408</v>
      </c>
      <c r="B438" t="s">
        <v>35</v>
      </c>
      <c r="C438" t="s">
        <v>93</v>
      </c>
      <c r="E438" s="3">
        <f t="shared" si="305"/>
        <v>67.949426774980338</v>
      </c>
      <c r="F438" s="3">
        <f t="shared" si="267"/>
        <v>68.552861208750642</v>
      </c>
      <c r="G438" s="3">
        <f t="shared" si="268"/>
        <v>63.127428757524029</v>
      </c>
      <c r="H438" s="5">
        <v>61.658646262722428</v>
      </c>
      <c r="I438" s="5">
        <v>60.644021334537094</v>
      </c>
      <c r="J438" s="5">
        <v>55.943331988445991</v>
      </c>
      <c r="K438" s="5">
        <v>74.733523449113733</v>
      </c>
      <c r="L438" s="5">
        <v>61.283585356655827</v>
      </c>
      <c r="M438" s="5">
        <v>56.319158749148073</v>
      </c>
      <c r="N438" s="5">
        <v>63.056360873649943</v>
      </c>
      <c r="O438" s="5">
        <v>63.002567341854608</v>
      </c>
      <c r="P438" s="5">
        <v>54.578654197103148</v>
      </c>
      <c r="Q438" s="5">
        <v>63.224093513710287</v>
      </c>
      <c r="R438" s="5">
        <v>70.552448559017478</v>
      </c>
      <c r="S438" s="5">
        <v>58.838244307457288</v>
      </c>
      <c r="T438" s="5">
        <v>64.11329663422481</v>
      </c>
      <c r="U438" s="5">
        <v>72.483181510482183</v>
      </c>
      <c r="V438" s="5">
        <v>64.473669793597878</v>
      </c>
      <c r="W438" s="5">
        <v>64.504643102089204</v>
      </c>
      <c r="X438" s="5">
        <v>71.944746004176451</v>
      </c>
      <c r="Y438" s="5">
        <v>66.621963375673616</v>
      </c>
      <c r="Z438" s="5">
        <v>64.665542204981122</v>
      </c>
      <c r="AA438" s="5">
        <v>59.748663809628269</v>
      </c>
      <c r="AB438" s="5">
        <v>67.087288125268941</v>
      </c>
      <c r="AC438" s="5">
        <f t="shared" si="306"/>
        <v>4.8219980174563091</v>
      </c>
      <c r="AD438" s="5">
        <f t="shared" si="307"/>
        <v>-0.60343443377030326</v>
      </c>
      <c r="AE438" s="5">
        <f t="shared" si="286"/>
        <v>5.4254324512266123</v>
      </c>
      <c r="AF438" s="3">
        <f t="shared" si="272"/>
        <v>5.7153142742764373</v>
      </c>
      <c r="AG438" s="3">
        <f t="shared" si="273"/>
        <v>18.41436469996566</v>
      </c>
      <c r="AH438" s="3">
        <f t="shared" si="274"/>
        <v>8.477706676546795</v>
      </c>
      <c r="AI438" s="3">
        <f t="shared" si="275"/>
        <v>4.385849206252999</v>
      </c>
      <c r="AJ438" s="3">
        <f t="shared" si="276"/>
        <v>-0.36037315937306857</v>
      </c>
      <c r="AK438" s="3">
        <f t="shared" si="277"/>
        <v>-2.1173202735844114</v>
      </c>
      <c r="AL438" s="3">
        <f t="shared" si="278"/>
        <v>-2.4217459202878189</v>
      </c>
      <c r="AM438" s="18">
        <f t="shared" si="279"/>
        <v>1.0146249281853343</v>
      </c>
      <c r="AN438" s="3">
        <f t="shared" si="280"/>
        <v>4.700689346091103</v>
      </c>
      <c r="AO438" s="3">
        <f t="shared" si="281"/>
        <v>5.3793531795335525E-2</v>
      </c>
      <c r="AP438" s="3">
        <f t="shared" si="282"/>
        <v>-7.3283550453071911</v>
      </c>
      <c r="AQ438" s="3">
        <f t="shared" si="283"/>
        <v>-8.3698848762573732</v>
      </c>
      <c r="AR438" s="3">
        <f t="shared" si="284"/>
        <v>-7.4401029020872471</v>
      </c>
      <c r="AS438" s="3">
        <f t="shared" si="285"/>
        <v>4.9168783953528532</v>
      </c>
      <c r="AT438" s="18">
        <f t="shared" si="296"/>
        <v>4.700689346091103</v>
      </c>
      <c r="AU438" s="18">
        <f t="shared" si="297"/>
        <v>4.9644266075077539</v>
      </c>
      <c r="AV438" s="18">
        <f t="shared" si="298"/>
        <v>8.4239131447514595</v>
      </c>
      <c r="AW438" s="18">
        <f t="shared" si="299"/>
        <v>11.71420425156019</v>
      </c>
      <c r="AX438" s="18">
        <f t="shared" si="300"/>
        <v>8.0095117168843046</v>
      </c>
      <c r="AY438" s="18">
        <f t="shared" si="301"/>
        <v>5.3227826285028357</v>
      </c>
      <c r="AZ438" s="18">
        <f t="shared" si="302"/>
        <v>-7.3386243156406721</v>
      </c>
      <c r="BA438" t="str">
        <f t="shared" si="303"/>
        <v>BI-RUI-C008LD</v>
      </c>
      <c r="BB438" t="b">
        <f t="shared" si="304"/>
        <v>0</v>
      </c>
    </row>
    <row r="439" spans="1:54">
      <c r="A439" s="1">
        <v>345</v>
      </c>
      <c r="B439" t="s">
        <v>36</v>
      </c>
      <c r="C439" t="s">
        <v>93</v>
      </c>
      <c r="E439" s="3">
        <f t="shared" si="305"/>
        <v>65.88037329711868</v>
      </c>
      <c r="F439" s="3">
        <f t="shared" si="267"/>
        <v>73.35760008953207</v>
      </c>
      <c r="G439" s="3">
        <f t="shared" si="268"/>
        <v>70.994693645349457</v>
      </c>
      <c r="H439" s="5">
        <v>60.912014202230161</v>
      </c>
      <c r="I439" s="5">
        <v>62.135098241277397</v>
      </c>
      <c r="J439" s="5">
        <v>69.762522538902346</v>
      </c>
      <c r="K439" s="5">
        <v>60.456917221068892</v>
      </c>
      <c r="L439" s="5">
        <v>60.939029459750543</v>
      </c>
      <c r="M439" s="5">
        <v>52.91473384092771</v>
      </c>
      <c r="N439" s="5">
        <v>61.212639463560919</v>
      </c>
      <c r="O439" s="5">
        <v>62.62129719748269</v>
      </c>
      <c r="P439" s="5">
        <v>55.866714319298943</v>
      </c>
      <c r="Q439" s="5">
        <v>62.058335556101937</v>
      </c>
      <c r="R439" s="5">
        <v>64.315575209478936</v>
      </c>
      <c r="S439" s="5">
        <v>57.117180179275167</v>
      </c>
      <c r="T439" s="5">
        <v>69.68398142678663</v>
      </c>
      <c r="U439" s="5">
        <v>76.682749709307373</v>
      </c>
      <c r="V439" s="5">
        <v>70.938780931742954</v>
      </c>
      <c r="W439" s="5">
        <v>66.67447919675061</v>
      </c>
      <c r="X439" s="5">
        <v>76.425753942938783</v>
      </c>
      <c r="Y439" s="5">
        <v>73.011177909543662</v>
      </c>
      <c r="Z439" s="5">
        <v>68.970324663379088</v>
      </c>
      <c r="AA439" s="5">
        <v>77.303781232899894</v>
      </c>
      <c r="AB439" s="5">
        <v>76.535559882037177</v>
      </c>
      <c r="AC439" s="5">
        <f t="shared" si="306"/>
        <v>-5.1143203482307769</v>
      </c>
      <c r="AD439" s="5">
        <f t="shared" si="307"/>
        <v>-7.4772267924133899</v>
      </c>
      <c r="AE439" s="5">
        <f t="shared" si="286"/>
        <v>2.3629064441826131</v>
      </c>
      <c r="AF439" s="3">
        <f t="shared" si="272"/>
        <v>-8.8505083366721848</v>
      </c>
      <c r="AG439" s="3">
        <f t="shared" si="273"/>
        <v>7.5421833801411822</v>
      </c>
      <c r="AH439" s="3">
        <f t="shared" si="274"/>
        <v>5.345925144261976</v>
      </c>
      <c r="AI439" s="3">
        <f t="shared" si="275"/>
        <v>4.9411553768267709</v>
      </c>
      <c r="AJ439" s="3">
        <f t="shared" si="276"/>
        <v>-1.2547995049563241</v>
      </c>
      <c r="AK439" s="3">
        <f t="shared" si="277"/>
        <v>-6.3366987127930514</v>
      </c>
      <c r="AL439" s="3">
        <f t="shared" si="278"/>
        <v>-7.5652352186580885</v>
      </c>
      <c r="AM439" s="18">
        <f t="shared" si="279"/>
        <v>-1.2230840390472366</v>
      </c>
      <c r="AN439" s="3">
        <f t="shared" si="280"/>
        <v>-7.6274242976249482</v>
      </c>
      <c r="AO439" s="3">
        <f t="shared" si="281"/>
        <v>-1.4086577339217712</v>
      </c>
      <c r="AP439" s="3">
        <f t="shared" si="282"/>
        <v>-2.2572396533769989</v>
      </c>
      <c r="AQ439" s="3">
        <f t="shared" si="283"/>
        <v>-6.9987682825207429</v>
      </c>
      <c r="AR439" s="3">
        <f t="shared" si="284"/>
        <v>-9.751274746188173</v>
      </c>
      <c r="AS439" s="3">
        <f t="shared" si="285"/>
        <v>-8.3334565695208056</v>
      </c>
      <c r="AT439" s="18">
        <f t="shared" si="296"/>
        <v>-7.6274242976249482</v>
      </c>
      <c r="AU439" s="18">
        <f t="shared" si="297"/>
        <v>8.0242956188228334</v>
      </c>
      <c r="AV439" s="18">
        <f t="shared" si="298"/>
        <v>6.7545828781837471</v>
      </c>
      <c r="AW439" s="18">
        <f t="shared" si="299"/>
        <v>7.1983950302037698</v>
      </c>
      <c r="AX439" s="18">
        <f t="shared" si="300"/>
        <v>5.7439687775644188</v>
      </c>
      <c r="AY439" s="18">
        <f t="shared" si="301"/>
        <v>3.4145760333951216</v>
      </c>
      <c r="AZ439" s="18">
        <f t="shared" si="302"/>
        <v>0.76822135086271714</v>
      </c>
      <c r="BA439" t="str">
        <f t="shared" si="303"/>
        <v>BI-RUI-C008LD</v>
      </c>
      <c r="BB439" t="str">
        <f t="shared" si="304"/>
        <v>BI-RUI-C008LD</v>
      </c>
    </row>
    <row r="440" spans="1:54">
      <c r="A440" s="1">
        <v>96</v>
      </c>
      <c r="B440" t="s">
        <v>37</v>
      </c>
      <c r="C440" t="s">
        <v>93</v>
      </c>
      <c r="E440" s="3">
        <f t="shared" si="305"/>
        <v>66.081548736591429</v>
      </c>
      <c r="F440" s="3">
        <f t="shared" si="267"/>
        <v>76.134711996588166</v>
      </c>
      <c r="G440" s="3">
        <f t="shared" si="268"/>
        <v>78.716675451463644</v>
      </c>
      <c r="H440" s="5">
        <v>64.455196217135139</v>
      </c>
      <c r="I440" s="5">
        <v>76.973770596406837</v>
      </c>
      <c r="J440" s="5">
        <v>78.282854751629699</v>
      </c>
      <c r="K440" s="5">
        <v>63.909671504447033</v>
      </c>
      <c r="L440" s="5">
        <v>74.269576814301146</v>
      </c>
      <c r="M440" s="5">
        <v>75.720297786916518</v>
      </c>
      <c r="N440" s="5">
        <v>63.71907346848581</v>
      </c>
      <c r="O440" s="5">
        <v>72.753386948133681</v>
      </c>
      <c r="P440" s="5">
        <v>77.254171937863376</v>
      </c>
      <c r="Q440" s="5">
        <v>67.986875616640958</v>
      </c>
      <c r="R440" s="5">
        <v>73.317932494579125</v>
      </c>
      <c r="S440" s="5">
        <v>78.294542972304043</v>
      </c>
      <c r="T440" s="5">
        <v>67.205860699884724</v>
      </c>
      <c r="U440" s="5">
        <v>73.618488073556975</v>
      </c>
      <c r="V440" s="5">
        <v>78.035013897889542</v>
      </c>
      <c r="W440" s="5">
        <v>65.197347204321773</v>
      </c>
      <c r="X440" s="5">
        <v>78.702667854013441</v>
      </c>
      <c r="Y440" s="5">
        <v>80.091148883320855</v>
      </c>
      <c r="Z440" s="5">
        <v>67.735342290153739</v>
      </c>
      <c r="AA440" s="5">
        <v>78.657429824917443</v>
      </c>
      <c r="AB440" s="5">
        <v>81.134542103585886</v>
      </c>
      <c r="AC440" s="5">
        <f t="shared" si="306"/>
        <v>-12.635126714872214</v>
      </c>
      <c r="AD440" s="5">
        <f t="shared" si="307"/>
        <v>-10.053163259996737</v>
      </c>
      <c r="AE440" s="5">
        <f t="shared" si="286"/>
        <v>-2.5819634548754777</v>
      </c>
      <c r="AF440" s="3">
        <f t="shared" si="272"/>
        <v>-13.82765853449456</v>
      </c>
      <c r="AG440" s="3">
        <f t="shared" si="273"/>
        <v>-11.810626282469485</v>
      </c>
      <c r="AH440" s="3">
        <f t="shared" si="274"/>
        <v>-13.535098469377566</v>
      </c>
      <c r="AI440" s="3">
        <f t="shared" si="275"/>
        <v>-10.307667355663085</v>
      </c>
      <c r="AJ440" s="3">
        <f t="shared" si="276"/>
        <v>-10.829153198004818</v>
      </c>
      <c r="AK440" s="3">
        <f t="shared" si="277"/>
        <v>-14.893801678999083</v>
      </c>
      <c r="AL440" s="3">
        <f t="shared" si="278"/>
        <v>-13.399199813432148</v>
      </c>
      <c r="AM440" s="18">
        <f t="shared" si="279"/>
        <v>-12.518574379271698</v>
      </c>
      <c r="AN440" s="3">
        <f t="shared" si="280"/>
        <v>-1.3090841552228625</v>
      </c>
      <c r="AO440" s="3">
        <f t="shared" si="281"/>
        <v>-9.0343134796478708</v>
      </c>
      <c r="AP440" s="3">
        <f t="shared" si="282"/>
        <v>-5.3310568779381668</v>
      </c>
      <c r="AQ440" s="3">
        <f t="shared" si="283"/>
        <v>-6.412627373672251</v>
      </c>
      <c r="AR440" s="3">
        <f t="shared" si="284"/>
        <v>-13.505320649691669</v>
      </c>
      <c r="AS440" s="3">
        <f t="shared" si="285"/>
        <v>-10.922087534763705</v>
      </c>
      <c r="AT440" s="18">
        <f t="shared" si="296"/>
        <v>-1.3090841552228625</v>
      </c>
      <c r="AU440" s="18">
        <f t="shared" si="297"/>
        <v>-1.4507209726153718</v>
      </c>
      <c r="AV440" s="18">
        <f t="shared" si="298"/>
        <v>-4.500784989729695</v>
      </c>
      <c r="AW440" s="18">
        <f t="shared" si="299"/>
        <v>-4.9766104777249183</v>
      </c>
      <c r="AX440" s="18">
        <f t="shared" si="300"/>
        <v>-4.4165258243325667</v>
      </c>
      <c r="AY440" s="18">
        <f t="shared" si="301"/>
        <v>-1.3884810293074139</v>
      </c>
      <c r="AZ440" s="18">
        <f t="shared" si="302"/>
        <v>-2.477112278668443</v>
      </c>
      <c r="BA440" t="str">
        <f t="shared" si="303"/>
        <v>BI-RUI-C008LD</v>
      </c>
      <c r="BB440" t="str">
        <f t="shared" si="304"/>
        <v>BI-RUI-C008LD</v>
      </c>
    </row>
    <row r="441" spans="1:54">
      <c r="A441" s="1">
        <v>720</v>
      </c>
      <c r="B441" t="s">
        <v>38</v>
      </c>
      <c r="C441" t="s">
        <v>93</v>
      </c>
      <c r="E441" s="3">
        <f t="shared" si="305"/>
        <v>47.04801473895057</v>
      </c>
      <c r="F441" s="3">
        <f t="shared" ref="F441:F509" si="308">10*LOG((1/7)*(10^(I441/10)+10^(L441/10)+10^(O441/10)+10^(R441/10)+10^(U441/10)+10^(X441/10)+10^(AA441/10)))</f>
        <v>49.485046250417753</v>
      </c>
      <c r="G441" s="3">
        <f t="shared" ref="G441:G509" si="309">10*LOG((1/7)*(10^(J441/10)+10^(M441/10)+10^(P441/10)+10^(S441/10)+10^(V441/10)+10^(Y441/10)+10^(AB441/10)))</f>
        <v>43.317386315818716</v>
      </c>
      <c r="H441" s="5">
        <v>45.877493839264929</v>
      </c>
      <c r="I441" s="5">
        <v>45.246137725079173</v>
      </c>
      <c r="J441" s="5">
        <v>42.029864004739601</v>
      </c>
      <c r="K441" s="5">
        <v>48.213942151177648</v>
      </c>
      <c r="L441" s="5">
        <v>46.354299403051499</v>
      </c>
      <c r="M441" s="5">
        <v>42.556062143063272</v>
      </c>
      <c r="N441" s="5">
        <v>47.890535695462887</v>
      </c>
      <c r="O441" s="5">
        <v>45.821498760360278</v>
      </c>
      <c r="P441" s="5">
        <v>42.109737733480507</v>
      </c>
      <c r="Q441" s="5">
        <v>46.371430522169547</v>
      </c>
      <c r="R441" s="5">
        <v>46.69579574432678</v>
      </c>
      <c r="S441" s="5">
        <v>42.028345653918763</v>
      </c>
      <c r="T441" s="5">
        <v>46.857489341703442</v>
      </c>
      <c r="U441" s="5">
        <v>51.079038940312458</v>
      </c>
      <c r="V441" s="5">
        <v>43.147605572383291</v>
      </c>
      <c r="W441" s="5">
        <v>46.792063472763587</v>
      </c>
      <c r="X441" s="5">
        <v>54.606993865888363</v>
      </c>
      <c r="Y441" s="5">
        <v>44.200856389926543</v>
      </c>
      <c r="Z441" s="5">
        <v>46.86448753267284</v>
      </c>
      <c r="AA441" s="5">
        <v>46.340868283129538</v>
      </c>
      <c r="AB441" s="5">
        <v>45.697020852977992</v>
      </c>
      <c r="AC441" s="5">
        <f t="shared" si="306"/>
        <v>3.7306284231318543</v>
      </c>
      <c r="AD441" s="5">
        <f t="shared" si="307"/>
        <v>-2.4370315114671826</v>
      </c>
      <c r="AE441" s="5">
        <f t="shared" si="286"/>
        <v>6.1676599345990368</v>
      </c>
      <c r="AF441" s="3">
        <f t="shared" si="272"/>
        <v>3.8476298345253284</v>
      </c>
      <c r="AG441" s="3">
        <f t="shared" si="273"/>
        <v>5.6578800081143754</v>
      </c>
      <c r="AH441" s="3">
        <f t="shared" si="274"/>
        <v>5.7807979619823797</v>
      </c>
      <c r="AI441" s="3">
        <f t="shared" si="275"/>
        <v>4.3430848682507843</v>
      </c>
      <c r="AJ441" s="3">
        <f t="shared" si="276"/>
        <v>3.7098837693201503</v>
      </c>
      <c r="AK441" s="3">
        <f t="shared" si="277"/>
        <v>2.5912070828370446</v>
      </c>
      <c r="AL441" s="3">
        <f t="shared" si="278"/>
        <v>1.1674666796948472</v>
      </c>
      <c r="AM441" s="18">
        <f t="shared" si="279"/>
        <v>0.63135611418575621</v>
      </c>
      <c r="AN441" s="3">
        <f t="shared" si="280"/>
        <v>3.2162737203395722</v>
      </c>
      <c r="AO441" s="3">
        <f t="shared" si="281"/>
        <v>2.0690369351026092</v>
      </c>
      <c r="AP441" s="3">
        <f t="shared" si="282"/>
        <v>-0.32436522215723329</v>
      </c>
      <c r="AQ441" s="3">
        <f t="shared" si="283"/>
        <v>-4.2215495986090161</v>
      </c>
      <c r="AR441" s="3">
        <f t="shared" si="284"/>
        <v>-7.8149303931247758</v>
      </c>
      <c r="AS441" s="3">
        <f t="shared" si="285"/>
        <v>0.52361924954330163</v>
      </c>
      <c r="AT441" s="18">
        <f t="shared" si="296"/>
        <v>3.2162737203395722</v>
      </c>
      <c r="AU441" s="18">
        <f t="shared" si="297"/>
        <v>3.7982372599882268</v>
      </c>
      <c r="AV441" s="18">
        <f t="shared" si="298"/>
        <v>3.7117610268797705</v>
      </c>
      <c r="AW441" s="18">
        <f t="shared" si="299"/>
        <v>4.6674500904080176</v>
      </c>
      <c r="AX441" s="18">
        <f t="shared" si="300"/>
        <v>7.9314333679291664</v>
      </c>
      <c r="AY441" s="18">
        <f t="shared" si="301"/>
        <v>10.40613747596182</v>
      </c>
      <c r="AZ441" s="18">
        <f t="shared" si="302"/>
        <v>0.64384743015154555</v>
      </c>
      <c r="BA441" t="b">
        <f t="shared" si="303"/>
        <v>0</v>
      </c>
      <c r="BB441" t="b">
        <f t="shared" si="304"/>
        <v>0</v>
      </c>
    </row>
    <row r="442" spans="1:54">
      <c r="A442" s="1">
        <v>658</v>
      </c>
      <c r="B442" t="s">
        <v>39</v>
      </c>
      <c r="C442" t="s">
        <v>93</v>
      </c>
      <c r="E442" s="3">
        <f t="shared" si="305"/>
        <v>48.50480407115068</v>
      </c>
      <c r="F442" s="3">
        <f t="shared" si="308"/>
        <v>53.247473740004153</v>
      </c>
      <c r="G442" s="3">
        <f t="shared" si="309"/>
        <v>45.266997107388946</v>
      </c>
      <c r="H442" s="5">
        <v>50.844001203315173</v>
      </c>
      <c r="I442" s="5">
        <v>44.811681493067461</v>
      </c>
      <c r="J442" s="5">
        <v>45.417702426055598</v>
      </c>
      <c r="K442" s="5">
        <v>46.096352814713498</v>
      </c>
      <c r="L442" s="5">
        <v>45.143567370961449</v>
      </c>
      <c r="M442" s="5">
        <v>44.005153392355837</v>
      </c>
      <c r="N442" s="5">
        <v>45.834431864380853</v>
      </c>
      <c r="O442" s="5">
        <v>46.369413961605119</v>
      </c>
      <c r="P442" s="5">
        <v>43.697534354767733</v>
      </c>
      <c r="Q442" s="5">
        <v>46.37591406058803</v>
      </c>
      <c r="R442" s="5">
        <v>48.135306073037633</v>
      </c>
      <c r="S442" s="5">
        <v>44.301292360510018</v>
      </c>
      <c r="T442" s="5">
        <v>47.728034475355173</v>
      </c>
      <c r="U442" s="5">
        <v>52.566496088928041</v>
      </c>
      <c r="V442" s="5">
        <v>45.720398156985389</v>
      </c>
      <c r="W442" s="5">
        <v>48.740352244911307</v>
      </c>
      <c r="X442" s="5">
        <v>59.942402848438917</v>
      </c>
      <c r="Y442" s="5">
        <v>46.419621341164998</v>
      </c>
      <c r="Z442" s="5">
        <v>50.723805317755421</v>
      </c>
      <c r="AA442" s="5">
        <v>51.454476589155043</v>
      </c>
      <c r="AB442" s="5">
        <v>46.424769647202233</v>
      </c>
      <c r="AC442" s="5">
        <f t="shared" si="306"/>
        <v>3.2378069637617344</v>
      </c>
      <c r="AD442" s="5">
        <f t="shared" si="307"/>
        <v>-4.7426696688534733</v>
      </c>
      <c r="AE442" s="5">
        <f t="shared" si="286"/>
        <v>7.9804766326152077</v>
      </c>
      <c r="AF442" s="3">
        <f t="shared" si="272"/>
        <v>5.426298777259575</v>
      </c>
      <c r="AG442" s="3">
        <f t="shared" si="273"/>
        <v>2.0911994223576613</v>
      </c>
      <c r="AH442" s="3">
        <f t="shared" si="274"/>
        <v>2.1368975096131209</v>
      </c>
      <c r="AI442" s="3">
        <f t="shared" si="275"/>
        <v>2.0746217000780121</v>
      </c>
      <c r="AJ442" s="3">
        <f t="shared" si="276"/>
        <v>2.0076363183697836</v>
      </c>
      <c r="AK442" s="3">
        <f t="shared" si="277"/>
        <v>2.3207309037463091</v>
      </c>
      <c r="AL442" s="3">
        <f t="shared" si="278"/>
        <v>4.299035670553188</v>
      </c>
      <c r="AM442" s="18">
        <f t="shared" si="279"/>
        <v>6.0323197102477124</v>
      </c>
      <c r="AN442" s="3">
        <f t="shared" si="280"/>
        <v>-0.60602093298813742</v>
      </c>
      <c r="AO442" s="3">
        <f t="shared" si="281"/>
        <v>-0.53498209722426537</v>
      </c>
      <c r="AP442" s="3">
        <f t="shared" si="282"/>
        <v>-1.7593920124496023</v>
      </c>
      <c r="AQ442" s="3">
        <f t="shared" si="283"/>
        <v>-4.8384616135728677</v>
      </c>
      <c r="AR442" s="3">
        <f t="shared" si="284"/>
        <v>-11.20205060352761</v>
      </c>
      <c r="AS442" s="3">
        <f t="shared" si="285"/>
        <v>-0.73067127139962196</v>
      </c>
      <c r="AT442" s="18">
        <f t="shared" si="296"/>
        <v>-0.60602093298813742</v>
      </c>
      <c r="AU442" s="18">
        <f t="shared" si="297"/>
        <v>1.1384139786056124</v>
      </c>
      <c r="AV442" s="18">
        <f t="shared" si="298"/>
        <v>2.6718796068373862</v>
      </c>
      <c r="AW442" s="18">
        <f t="shared" si="299"/>
        <v>3.8340137125276144</v>
      </c>
      <c r="AX442" s="18">
        <f t="shared" si="300"/>
        <v>6.8460979319426514</v>
      </c>
      <c r="AY442" s="18">
        <f t="shared" si="301"/>
        <v>13.522781507273919</v>
      </c>
      <c r="AZ442" s="18">
        <f t="shared" si="302"/>
        <v>5.02970694195281</v>
      </c>
      <c r="BA442" t="b">
        <f t="shared" si="303"/>
        <v>0</v>
      </c>
      <c r="BB442" t="b">
        <f t="shared" si="304"/>
        <v>0</v>
      </c>
    </row>
    <row r="443" spans="1:54">
      <c r="A443" s="1">
        <v>597</v>
      </c>
      <c r="B443" t="s">
        <v>40</v>
      </c>
      <c r="C443" t="s">
        <v>93</v>
      </c>
      <c r="E443" s="3">
        <f t="shared" si="305"/>
        <v>50.157358352924454</v>
      </c>
      <c r="F443" s="3">
        <f t="shared" si="308"/>
        <v>52.174902942645701</v>
      </c>
      <c r="G443" s="3">
        <f t="shared" si="309"/>
        <v>47.756017714359587</v>
      </c>
      <c r="H443" s="5">
        <v>49.07162226826209</v>
      </c>
      <c r="I443" s="5">
        <v>46.337491296190699</v>
      </c>
      <c r="J443" s="5">
        <v>41.69794735976793</v>
      </c>
      <c r="K443" s="5">
        <v>48.855496686084592</v>
      </c>
      <c r="L443" s="5">
        <v>45.991260282931357</v>
      </c>
      <c r="M443" s="5">
        <v>44.388943307938113</v>
      </c>
      <c r="N443" s="5">
        <v>49.686547220256791</v>
      </c>
      <c r="O443" s="5">
        <v>48.254719197295522</v>
      </c>
      <c r="P443" s="5">
        <v>41.970422321016329</v>
      </c>
      <c r="Q443" s="5">
        <v>51.13405408255997</v>
      </c>
      <c r="R443" s="5">
        <v>47.841335243062559</v>
      </c>
      <c r="S443" s="5">
        <v>43.208397849612638</v>
      </c>
      <c r="T443" s="5">
        <v>51.418282574750542</v>
      </c>
      <c r="U443" s="5">
        <v>52.200156492834083</v>
      </c>
      <c r="V443" s="5">
        <v>44.728744655590027</v>
      </c>
      <c r="W443" s="5">
        <v>50.152452373156038</v>
      </c>
      <c r="X443" s="5">
        <v>58.629735360188448</v>
      </c>
      <c r="Y443" s="5">
        <v>49.252429066902707</v>
      </c>
      <c r="Z443" s="5">
        <v>50.135616999910759</v>
      </c>
      <c r="AA443" s="5">
        <v>46.914476814415181</v>
      </c>
      <c r="AB443" s="5">
        <v>53.516337783016468</v>
      </c>
      <c r="AC443" s="5">
        <f t="shared" si="306"/>
        <v>2.4013406385648679</v>
      </c>
      <c r="AD443" s="5">
        <f t="shared" si="307"/>
        <v>-2.017544589721247</v>
      </c>
      <c r="AE443" s="5">
        <f t="shared" si="286"/>
        <v>4.4188852282861149</v>
      </c>
      <c r="AF443" s="3">
        <f t="shared" si="272"/>
        <v>7.3736749084941593</v>
      </c>
      <c r="AG443" s="3">
        <f t="shared" si="273"/>
        <v>4.4665533781464788</v>
      </c>
      <c r="AH443" s="3">
        <f t="shared" si="274"/>
        <v>7.7161248992404623</v>
      </c>
      <c r="AI443" s="3">
        <f t="shared" si="275"/>
        <v>7.9256562329473326</v>
      </c>
      <c r="AJ443" s="3">
        <f t="shared" si="276"/>
        <v>6.6895379191605144</v>
      </c>
      <c r="AK443" s="3">
        <f t="shared" si="277"/>
        <v>0.90002330625333116</v>
      </c>
      <c r="AL443" s="3">
        <f t="shared" si="278"/>
        <v>-3.3807207831057084</v>
      </c>
      <c r="AM443" s="18">
        <f t="shared" si="279"/>
        <v>2.7341309720713909</v>
      </c>
      <c r="AN443" s="3">
        <f t="shared" si="280"/>
        <v>4.6395439364227684</v>
      </c>
      <c r="AO443" s="3">
        <f t="shared" si="281"/>
        <v>1.4318280229612697</v>
      </c>
      <c r="AP443" s="3">
        <f t="shared" si="282"/>
        <v>3.292718839497411</v>
      </c>
      <c r="AQ443" s="3">
        <f t="shared" si="283"/>
        <v>-0.78187391808354079</v>
      </c>
      <c r="AR443" s="3">
        <f t="shared" si="284"/>
        <v>-8.4772829870324102</v>
      </c>
      <c r="AS443" s="3">
        <f t="shared" si="285"/>
        <v>3.2211401854955781</v>
      </c>
      <c r="AT443" s="18">
        <f t="shared" si="296"/>
        <v>4.6395439364227684</v>
      </c>
      <c r="AU443" s="18">
        <f t="shared" si="297"/>
        <v>1.6023169749932435</v>
      </c>
      <c r="AV443" s="18">
        <f t="shared" si="298"/>
        <v>6.2842968762791926</v>
      </c>
      <c r="AW443" s="18">
        <f t="shared" si="299"/>
        <v>4.6329373934499216</v>
      </c>
      <c r="AX443" s="18">
        <f t="shared" si="300"/>
        <v>7.4714118372440552</v>
      </c>
      <c r="AY443" s="18">
        <f t="shared" si="301"/>
        <v>9.3773062932857414</v>
      </c>
      <c r="AZ443" s="18">
        <f t="shared" si="302"/>
        <v>-6.6018609686012866</v>
      </c>
      <c r="BA443" t="b">
        <f t="shared" si="303"/>
        <v>0</v>
      </c>
      <c r="BB443" t="b">
        <f t="shared" si="304"/>
        <v>0</v>
      </c>
    </row>
    <row r="444" spans="1:54" s="12" customFormat="1" ht="15.75" thickBot="1">
      <c r="A444" s="1">
        <v>159</v>
      </c>
      <c r="B444" s="12" t="s">
        <v>41</v>
      </c>
      <c r="C444" s="12" t="s">
        <v>93</v>
      </c>
      <c r="D444"/>
      <c r="E444" s="3">
        <f t="shared" si="305"/>
        <v>58.300471055227788</v>
      </c>
      <c r="F444" s="3">
        <f t="shared" si="308"/>
        <v>55.386620075731301</v>
      </c>
      <c r="G444" s="3">
        <f t="shared" si="309"/>
        <v>50.83862947196431</v>
      </c>
      <c r="H444" s="5">
        <v>52.411280654190207</v>
      </c>
      <c r="I444" s="5">
        <v>52.420412183216307</v>
      </c>
      <c r="J444" s="5">
        <v>50.630138349731382</v>
      </c>
      <c r="K444" s="5">
        <v>56.193911668593607</v>
      </c>
      <c r="L444" s="5">
        <v>51.364760544096058</v>
      </c>
      <c r="M444" s="5">
        <v>49.897115071388171</v>
      </c>
      <c r="N444" s="5">
        <v>53.480567215652627</v>
      </c>
      <c r="O444" s="5">
        <v>55.528349137608252</v>
      </c>
      <c r="P444" s="5">
        <v>46.07009381750234</v>
      </c>
      <c r="Q444" s="5">
        <v>64.905585827559932</v>
      </c>
      <c r="R444" s="5">
        <v>53.024009059159248</v>
      </c>
      <c r="S444" s="5">
        <v>49.184724876799699</v>
      </c>
      <c r="T444" s="5">
        <v>55.290781900724227</v>
      </c>
      <c r="U444" s="5">
        <v>58.916693338010617</v>
      </c>
      <c r="V444" s="5">
        <v>50.558661100872527</v>
      </c>
      <c r="W444" s="5">
        <v>51.603380672527983</v>
      </c>
      <c r="X444" s="5">
        <v>57.706618078074193</v>
      </c>
      <c r="Y444" s="5">
        <v>50.258199721526651</v>
      </c>
      <c r="Z444" s="5">
        <v>55.348496987746842</v>
      </c>
      <c r="AA444" s="5">
        <v>52.586910811579287</v>
      </c>
      <c r="AB444" s="5">
        <v>54.663254385125363</v>
      </c>
      <c r="AC444" s="5">
        <f>E444-G444</f>
        <v>7.4618415832634781</v>
      </c>
      <c r="AD444" s="5">
        <f>E444-F444</f>
        <v>2.9138509794964875</v>
      </c>
      <c r="AE444" s="5">
        <f t="shared" si="286"/>
        <v>4.5479906037669906</v>
      </c>
      <c r="AF444" s="3">
        <f t="shared" si="272"/>
        <v>1.7811423044588253</v>
      </c>
      <c r="AG444" s="3">
        <f t="shared" si="273"/>
        <v>6.2967965972054358</v>
      </c>
      <c r="AH444" s="3">
        <f t="shared" si="274"/>
        <v>7.4104733981502875</v>
      </c>
      <c r="AI444" s="3">
        <f t="shared" si="275"/>
        <v>15.720860950760233</v>
      </c>
      <c r="AJ444" s="3">
        <f t="shared" si="276"/>
        <v>4.7321207998516996</v>
      </c>
      <c r="AK444" s="3">
        <f t="shared" si="277"/>
        <v>1.3451809510013319</v>
      </c>
      <c r="AL444" s="3">
        <f t="shared" si="278"/>
        <v>0.68524260262147862</v>
      </c>
      <c r="AM444" s="18">
        <f t="shared" si="279"/>
        <v>-9.131529026099372E-3</v>
      </c>
      <c r="AN444" s="3">
        <f t="shared" si="280"/>
        <v>1.7902738334849246</v>
      </c>
      <c r="AO444" s="3">
        <f t="shared" si="281"/>
        <v>-2.0477819219556253</v>
      </c>
      <c r="AP444" s="3">
        <f t="shared" si="282"/>
        <v>11.881576768400684</v>
      </c>
      <c r="AQ444" s="3">
        <f t="shared" si="283"/>
        <v>-3.6259114372863905</v>
      </c>
      <c r="AR444" s="3">
        <f t="shared" si="284"/>
        <v>-6.10323740554621</v>
      </c>
      <c r="AS444" s="3">
        <f t="shared" si="285"/>
        <v>2.7615861761675546</v>
      </c>
      <c r="AT444" s="18">
        <f t="shared" si="296"/>
        <v>1.7902738334849246</v>
      </c>
      <c r="AU444" s="18">
        <f t="shared" si="297"/>
        <v>1.4676454727078863</v>
      </c>
      <c r="AV444" s="18">
        <f t="shared" si="298"/>
        <v>9.4582553201059127</v>
      </c>
      <c r="AW444" s="18">
        <f t="shared" si="299"/>
        <v>3.8392841823595489</v>
      </c>
      <c r="AX444" s="18">
        <f t="shared" si="300"/>
        <v>8.3580322371380902</v>
      </c>
      <c r="AY444" s="18">
        <f t="shared" si="301"/>
        <v>7.4484183565475419</v>
      </c>
      <c r="AZ444" s="18">
        <f t="shared" si="302"/>
        <v>-2.076343573546076</v>
      </c>
      <c r="BA444" t="b">
        <f t="shared" si="303"/>
        <v>0</v>
      </c>
      <c r="BB444" t="b">
        <f t="shared" si="304"/>
        <v>0</v>
      </c>
    </row>
    <row r="445" spans="1:54" ht="15.75" thickBot="1">
      <c r="A445" s="21"/>
      <c r="B445" s="22" t="s">
        <v>137</v>
      </c>
      <c r="C445" s="23" t="str">
        <f>C433</f>
        <v>BI-RUI-C008LD</v>
      </c>
      <c r="D445" s="23" t="str">
        <f>D433</f>
        <v>Ripa 5</v>
      </c>
      <c r="E445" s="34" cm="1">
        <f t="array" ref="E445">10*LOG(AVERAGE(10^(E433:E444/10)))</f>
        <v>63.316787033947833</v>
      </c>
      <c r="F445" s="35" cm="1">
        <f t="array" ref="F445">10*LOG(AVERAGE(10^(F433:F444/10)))</f>
        <v>68.64690225086602</v>
      </c>
      <c r="G445" s="36" cm="1">
        <f t="array" ref="G445">10*LOG(AVERAGE(10^(G433:G444/10)))</f>
        <v>68.864028787286486</v>
      </c>
      <c r="H445" s="34" cm="1">
        <f t="array" ref="H445">10*LOG(AVERAGE(10^(H433:H444/10)))</f>
        <v>60.430630256199471</v>
      </c>
      <c r="I445" s="35" cm="1">
        <f t="array" ref="I445">10*LOG(AVERAGE(10^(I433:I444/10)))</f>
        <v>67.049827216800992</v>
      </c>
      <c r="J445" s="36" cm="1">
        <f t="array" ref="J445">10*LOG(AVERAGE(10^(J433:J444/10)))</f>
        <v>68.167932337518877</v>
      </c>
      <c r="K445" s="34" cm="1">
        <f t="array" ref="K445">10*LOG(AVERAGE(10^(K433:K444/10)))</f>
        <v>65.470987372760845</v>
      </c>
      <c r="L445" s="35" cm="1">
        <f t="array" ref="L445">10*LOG(AVERAGE(10^(L433:L444/10)))</f>
        <v>64.793339236782671</v>
      </c>
      <c r="M445" s="36" cm="1">
        <f t="array" ref="M445">10*LOG(AVERAGE(10^(M433:M444/10)))</f>
        <v>65.155203413949039</v>
      </c>
      <c r="N445" s="34" cm="1">
        <f t="array" ref="N445">10*LOG(AVERAGE(10^(N433:N444/10)))</f>
        <v>62.076182726993792</v>
      </c>
      <c r="O445" s="35" cm="1">
        <f t="array" ref="O445">10*LOG(AVERAGE(10^(O433:O444/10)))</f>
        <v>63.965271716919652</v>
      </c>
      <c r="P445" s="36" cm="1">
        <f t="array" ref="P445">10*LOG(AVERAGE(10^(P433:P444/10)))</f>
        <v>66.602639164804202</v>
      </c>
      <c r="Q445" s="34" cm="1">
        <f t="array" ref="Q445">10*LOG(AVERAGE(10^(Q433:Q444/10)))</f>
        <v>63.496102151369833</v>
      </c>
      <c r="R445" s="35" cm="1">
        <f t="array" ref="R445">10*LOG(AVERAGE(10^(R433:R444/10)))</f>
        <v>65.775580859812976</v>
      </c>
      <c r="S445" s="36" cm="1">
        <f t="array" ref="S445">10*LOG(AVERAGE(10^(S433:S444/10)))</f>
        <v>67.695572089058373</v>
      </c>
      <c r="T445" s="34" cm="1">
        <f t="array" ref="T445">10*LOG(AVERAGE(10^(T433:T444/10)))</f>
        <v>64.136893128906067</v>
      </c>
      <c r="U445" s="35" cm="1">
        <f t="array" ref="U445">10*LOG(AVERAGE(10^(U433:U444/10)))</f>
        <v>70.145774227049301</v>
      </c>
      <c r="V445" s="36" cm="1">
        <f t="array" ref="V445">10*LOG(AVERAGE(10^(V433:V444/10)))</f>
        <v>68.383482139581005</v>
      </c>
      <c r="W445" s="34" cm="1">
        <f t="array" ref="W445">10*LOG(AVERAGE(10^(W433:W444/10)))</f>
        <v>62.429262821985425</v>
      </c>
      <c r="X445" s="35" cm="1">
        <f t="array" ref="X445">10*LOG(AVERAGE(10^(X433:X444/10)))</f>
        <v>71.800991327888141</v>
      </c>
      <c r="Y445" s="36" cm="1">
        <f t="array" ref="Y445">10*LOG(AVERAGE(10^(Y433:Y444/10)))</f>
        <v>70.458399476559336</v>
      </c>
      <c r="Z445" s="34" cm="1">
        <f t="array" ref="Z445">10*LOG(AVERAGE(10^(Z433:Z444/10)))</f>
        <v>63.430970583990984</v>
      </c>
      <c r="AA445" s="35" cm="1">
        <f t="array" ref="AA445">10*LOG(AVERAGE(10^(AA433:AA444/10)))</f>
        <v>70.577890038206618</v>
      </c>
      <c r="AB445" s="36" cm="1">
        <f t="array" ref="AB445">10*LOG(AVERAGE(10^(AB433:AB444/10)))</f>
        <v>71.929038789862815</v>
      </c>
      <c r="AC445" s="29">
        <f>E445-G445</f>
        <v>-5.5472417533386533</v>
      </c>
      <c r="AD445" s="24">
        <f>E445-F445</f>
        <v>-5.3301152169181876</v>
      </c>
      <c r="AE445" s="24">
        <f t="shared" si="286"/>
        <v>-0.21712653642046575</v>
      </c>
      <c r="AF445" s="30">
        <f t="shared" si="272"/>
        <v>-7.737302081319406</v>
      </c>
      <c r="AG445" s="25">
        <f t="shared" si="273"/>
        <v>0.31578395881180654</v>
      </c>
      <c r="AH445" s="25">
        <f t="shared" si="274"/>
        <v>-4.5264564378104097</v>
      </c>
      <c r="AI445" s="25">
        <f t="shared" si="275"/>
        <v>-4.1994699376885407</v>
      </c>
      <c r="AJ445" s="25">
        <f t="shared" si="276"/>
        <v>-4.2465890106749384</v>
      </c>
      <c r="AK445" s="25">
        <f t="shared" si="277"/>
        <v>-8.0291366545739109</v>
      </c>
      <c r="AL445" s="31">
        <f t="shared" si="278"/>
        <v>-8.4980682058718315</v>
      </c>
      <c r="AM445" s="32">
        <f t="shared" si="279"/>
        <v>-6.6191969606015206</v>
      </c>
      <c r="AN445" s="27">
        <f t="shared" si="280"/>
        <v>-1.1181051207178854</v>
      </c>
      <c r="AO445" s="27">
        <f t="shared" si="281"/>
        <v>-1.8890889899258596</v>
      </c>
      <c r="AP445" s="27">
        <f t="shared" si="282"/>
        <v>-2.2794787084431434</v>
      </c>
      <c r="AQ445" s="27">
        <f t="shared" si="283"/>
        <v>-6.0088810981432346</v>
      </c>
      <c r="AR445" s="27">
        <f t="shared" si="284"/>
        <v>-9.3717285059027162</v>
      </c>
      <c r="AS445" s="33">
        <f t="shared" si="285"/>
        <v>-7.1469194542156345</v>
      </c>
      <c r="AT445" s="27">
        <f t="shared" si="296"/>
        <v>-1.1181051207178854</v>
      </c>
      <c r="AU445" s="26">
        <f t="shared" si="297"/>
        <v>-0.36186417716636754</v>
      </c>
      <c r="AV445" s="26">
        <f t="shared" si="298"/>
        <v>-2.6373674478845501</v>
      </c>
      <c r="AW445" s="26">
        <f t="shared" si="299"/>
        <v>-1.9199912292453973</v>
      </c>
      <c r="AX445" s="26">
        <f t="shared" si="300"/>
        <v>1.7622920874682961</v>
      </c>
      <c r="AY445" s="26">
        <f t="shared" si="301"/>
        <v>1.3425918513288053</v>
      </c>
      <c r="AZ445" s="28">
        <f t="shared" si="302"/>
        <v>-1.3511487516561971</v>
      </c>
    </row>
    <row r="446" spans="1:54">
      <c r="A446" s="2">
        <v>221</v>
      </c>
      <c r="B446" t="s">
        <v>27</v>
      </c>
      <c r="C446" t="s">
        <v>95</v>
      </c>
      <c r="E446" s="3">
        <f>10*LOG((1/7)*(10^(H446/10)+10^(K446/10)+10^(N446/10)+10^(Q446/10)+10^(T446/10)+10^(W446/10)+10^(Z446/10)))</f>
        <v>65.543899121747188</v>
      </c>
      <c r="F446" s="3">
        <f t="shared" si="308"/>
        <v>72.235968763196979</v>
      </c>
      <c r="G446" s="3">
        <f t="shared" si="309"/>
        <v>69.480270819218759</v>
      </c>
      <c r="H446" s="5">
        <v>62.788254407928918</v>
      </c>
      <c r="I446" s="5">
        <v>64.885285279296454</v>
      </c>
      <c r="J446" s="5">
        <v>55.497431286815541</v>
      </c>
      <c r="K446" s="5">
        <v>63.899768328109133</v>
      </c>
      <c r="L446" s="5">
        <v>66.216426378040808</v>
      </c>
      <c r="M446" s="5">
        <v>56.576251269549942</v>
      </c>
      <c r="N446" s="5">
        <v>63.506904135385767</v>
      </c>
      <c r="O446" s="5">
        <v>66.094606135614995</v>
      </c>
      <c r="P446" s="5">
        <v>57.461292076128849</v>
      </c>
      <c r="Q446" s="5">
        <v>63.916749795185943</v>
      </c>
      <c r="R446" s="5">
        <v>74.125317424187585</v>
      </c>
      <c r="S446" s="5">
        <v>67.900611457709175</v>
      </c>
      <c r="T446" s="5">
        <v>63.138766981030869</v>
      </c>
      <c r="U446" s="5">
        <v>74.882323868379842</v>
      </c>
      <c r="V446" s="5">
        <v>72.141169995647886</v>
      </c>
      <c r="W446" s="5">
        <v>69.530100408454842</v>
      </c>
      <c r="X446" s="5">
        <v>76.729944450983695</v>
      </c>
      <c r="Y446" s="5">
        <v>73.32999316503053</v>
      </c>
      <c r="Z446" s="5">
        <v>66.983925022208297</v>
      </c>
      <c r="AA446" s="5">
        <v>63.170893210408373</v>
      </c>
      <c r="AB446" s="5">
        <v>72.219633647355863</v>
      </c>
      <c r="AC446" s="5">
        <f>E446-G446</f>
        <v>-3.9363716974715715</v>
      </c>
      <c r="AD446" s="5">
        <f>E446-F446</f>
        <v>-6.6920696414497911</v>
      </c>
      <c r="AE446" s="5">
        <f t="shared" si="286"/>
        <v>2.7556979439782197</v>
      </c>
      <c r="AF446" s="3">
        <f t="shared" si="272"/>
        <v>7.2908231211133767</v>
      </c>
      <c r="AG446" s="3">
        <f t="shared" si="273"/>
        <v>7.3235170585591902</v>
      </c>
      <c r="AH446" s="3">
        <f t="shared" si="274"/>
        <v>6.0456120592569178</v>
      </c>
      <c r="AI446" s="3">
        <f t="shared" si="275"/>
        <v>-3.9838616625232319</v>
      </c>
      <c r="AJ446" s="3">
        <f t="shared" si="276"/>
        <v>-9.0024030146170162</v>
      </c>
      <c r="AK446" s="3">
        <f t="shared" si="277"/>
        <v>-3.7998927565756873</v>
      </c>
      <c r="AL446" s="3">
        <f t="shared" si="278"/>
        <v>-5.2357086251475664</v>
      </c>
      <c r="AM446" s="18">
        <f t="shared" si="279"/>
        <v>-2.0970308713675365</v>
      </c>
      <c r="AN446" s="3">
        <f t="shared" si="280"/>
        <v>9.3878539924809132</v>
      </c>
      <c r="AO446" s="3">
        <f t="shared" si="281"/>
        <v>-2.5877020002292284</v>
      </c>
      <c r="AP446" s="3">
        <f t="shared" si="282"/>
        <v>-10.208567629001642</v>
      </c>
      <c r="AQ446" s="3">
        <f t="shared" si="283"/>
        <v>-11.743556887348973</v>
      </c>
      <c r="AR446" s="3">
        <f t="shared" si="284"/>
        <v>-7.1998440425288521</v>
      </c>
      <c r="AS446" s="3">
        <f t="shared" si="285"/>
        <v>3.8130318117999238</v>
      </c>
      <c r="AT446" s="18">
        <f t="shared" si="296"/>
        <v>9.3878539924809132</v>
      </c>
      <c r="AU446" s="18">
        <f t="shared" si="297"/>
        <v>9.6401751084908653</v>
      </c>
      <c r="AV446" s="18">
        <f t="shared" si="298"/>
        <v>8.6333140594861462</v>
      </c>
      <c r="AW446" s="18">
        <f t="shared" si="299"/>
        <v>6.2247059664784103</v>
      </c>
      <c r="AX446" s="18">
        <f t="shared" si="300"/>
        <v>2.7411538727319567</v>
      </c>
      <c r="AY446" s="18">
        <f t="shared" si="301"/>
        <v>3.3999512859531649</v>
      </c>
      <c r="AZ446" s="18">
        <f t="shared" si="302"/>
        <v>-9.0487404369474902</v>
      </c>
      <c r="BA446" t="str">
        <f t="shared" si="303"/>
        <v>BI-RUI-C009LD</v>
      </c>
      <c r="BB446" t="b">
        <f t="shared" si="304"/>
        <v>0</v>
      </c>
    </row>
    <row r="447" spans="1:54">
      <c r="A447" s="1">
        <v>284</v>
      </c>
      <c r="B447" t="s">
        <v>30</v>
      </c>
      <c r="C447" t="s">
        <v>95</v>
      </c>
      <c r="E447" s="3">
        <f t="shared" ref="E447:E457" si="310">10*LOG((1/7)*(10^(H447/10)+10^(K447/10)+10^(N447/10)+10^(Q447/10)+10^(T447/10)+10^(W447/10)+10^(Z447/10)))</f>
        <v>65.821771820650696</v>
      </c>
      <c r="F447" s="3">
        <f t="shared" si="308"/>
        <v>72.165332753218905</v>
      </c>
      <c r="G447" s="3">
        <f t="shared" si="309"/>
        <v>69.610813047837723</v>
      </c>
      <c r="H447" s="5">
        <v>62.76384396280632</v>
      </c>
      <c r="I447" s="5">
        <v>60.819014131920142</v>
      </c>
      <c r="J447" s="5">
        <v>53.585469321307272</v>
      </c>
      <c r="K447" s="5">
        <v>63.557182459036881</v>
      </c>
      <c r="L447" s="5">
        <v>62.570621295566283</v>
      </c>
      <c r="M447" s="5">
        <v>54.814488578879818</v>
      </c>
      <c r="N447" s="5">
        <v>62.569982559089553</v>
      </c>
      <c r="O447" s="5">
        <v>64.968699218047675</v>
      </c>
      <c r="P447" s="5">
        <v>55.808136185687268</v>
      </c>
      <c r="Q447" s="5">
        <v>64.253294936879428</v>
      </c>
      <c r="R447" s="5">
        <v>75.655200668359043</v>
      </c>
      <c r="S447" s="5">
        <v>68.798365939570544</v>
      </c>
      <c r="T447" s="5">
        <v>64.046009869869209</v>
      </c>
      <c r="U447" s="5">
        <v>75.167269478380859</v>
      </c>
      <c r="V447" s="5">
        <v>72.981429479454562</v>
      </c>
      <c r="W447" s="5">
        <v>70.039591679280989</v>
      </c>
      <c r="X447" s="5">
        <v>75.838706889027435</v>
      </c>
      <c r="Y447" s="5">
        <v>72.874131704518973</v>
      </c>
      <c r="Z447" s="5">
        <v>67.394791795775276</v>
      </c>
      <c r="AA447" s="5">
        <v>60.401564743819158</v>
      </c>
      <c r="AB447" s="5">
        <v>72.109767870479899</v>
      </c>
      <c r="AC447" s="5">
        <f t="shared" ref="AC447:AC456" si="311">E447-G447</f>
        <v>-3.7890412271870275</v>
      </c>
      <c r="AD447" s="5">
        <f t="shared" ref="AD447:AD456" si="312">E447-F447</f>
        <v>-6.3435609325682094</v>
      </c>
      <c r="AE447" s="5">
        <f t="shared" si="286"/>
        <v>2.5545197053811819</v>
      </c>
      <c r="AF447" s="3">
        <f t="shared" si="272"/>
        <v>9.1783746414990475</v>
      </c>
      <c r="AG447" s="3">
        <f t="shared" si="273"/>
        <v>8.7426938801570628</v>
      </c>
      <c r="AH447" s="3">
        <f t="shared" si="274"/>
        <v>6.7618463734022853</v>
      </c>
      <c r="AI447" s="3">
        <f t="shared" si="275"/>
        <v>-4.5450710026911167</v>
      </c>
      <c r="AJ447" s="3">
        <f t="shared" si="276"/>
        <v>-8.9354196095853524</v>
      </c>
      <c r="AK447" s="3">
        <f t="shared" si="277"/>
        <v>-2.8345400252379847</v>
      </c>
      <c r="AL447" s="3">
        <f t="shared" si="278"/>
        <v>-4.714976074704623</v>
      </c>
      <c r="AM447" s="18">
        <f t="shared" si="279"/>
        <v>1.944829830886178</v>
      </c>
      <c r="AN447" s="3">
        <f t="shared" si="280"/>
        <v>7.2335448106128695</v>
      </c>
      <c r="AO447" s="3">
        <f t="shared" si="281"/>
        <v>-2.3987166589581221</v>
      </c>
      <c r="AP447" s="3">
        <f t="shared" si="282"/>
        <v>-11.401905731479616</v>
      </c>
      <c r="AQ447" s="3">
        <f t="shared" si="283"/>
        <v>-11.12125960851165</v>
      </c>
      <c r="AR447" s="3">
        <f t="shared" si="284"/>
        <v>-5.7991152097464465</v>
      </c>
      <c r="AS447" s="3">
        <f t="shared" si="285"/>
        <v>6.9932270519561186</v>
      </c>
      <c r="AT447" s="18">
        <f t="shared" si="296"/>
        <v>7.2335448106128695</v>
      </c>
      <c r="AU447" s="18">
        <f t="shared" si="297"/>
        <v>7.7561327166864658</v>
      </c>
      <c r="AV447" s="18">
        <f t="shared" si="298"/>
        <v>9.1605630323604075</v>
      </c>
      <c r="AW447" s="18">
        <f t="shared" si="299"/>
        <v>6.856834728788499</v>
      </c>
      <c r="AX447" s="18">
        <f t="shared" si="300"/>
        <v>2.1858399989262978</v>
      </c>
      <c r="AY447" s="18">
        <f t="shared" si="301"/>
        <v>2.9645751845084618</v>
      </c>
      <c r="AZ447" s="18">
        <f t="shared" si="302"/>
        <v>-11.708203126660742</v>
      </c>
      <c r="BA447" t="str">
        <f t="shared" si="303"/>
        <v>BI-RUI-C009LD</v>
      </c>
      <c r="BB447" t="b">
        <f t="shared" si="304"/>
        <v>0</v>
      </c>
    </row>
    <row r="448" spans="1:54">
      <c r="A448" s="1">
        <v>472</v>
      </c>
      <c r="B448" t="s">
        <v>32</v>
      </c>
      <c r="C448" t="s">
        <v>95</v>
      </c>
      <c r="E448" s="3">
        <f t="shared" si="310"/>
        <v>65.367941056518944</v>
      </c>
      <c r="F448" s="3">
        <f t="shared" si="308"/>
        <v>72.630508452023676</v>
      </c>
      <c r="G448" s="3">
        <f t="shared" si="309"/>
        <v>69.277458259297561</v>
      </c>
      <c r="H448" s="5">
        <v>62.234089762182947</v>
      </c>
      <c r="I448" s="5">
        <v>59.407962266823112</v>
      </c>
      <c r="J448" s="5">
        <v>54.275284819241698</v>
      </c>
      <c r="K448" s="5">
        <v>64.208144382074906</v>
      </c>
      <c r="L448" s="5">
        <v>66.136467237204997</v>
      </c>
      <c r="M448" s="5">
        <v>52.948212584225857</v>
      </c>
      <c r="N448" s="5">
        <v>61.633694218368888</v>
      </c>
      <c r="O448" s="5">
        <v>66.131050471321814</v>
      </c>
      <c r="P448" s="5">
        <v>58.1255447098426</v>
      </c>
      <c r="Q448" s="5">
        <v>64.113732501947581</v>
      </c>
      <c r="R448" s="5">
        <v>76.00668650174147</v>
      </c>
      <c r="S448" s="5">
        <v>68.023462476671583</v>
      </c>
      <c r="T448" s="5">
        <v>64.73715498598456</v>
      </c>
      <c r="U448" s="5">
        <v>75.631625134577348</v>
      </c>
      <c r="V448" s="5">
        <v>72.79313192378288</v>
      </c>
      <c r="W448" s="5">
        <v>69.386264381921009</v>
      </c>
      <c r="X448" s="5">
        <v>76.210650490920372</v>
      </c>
      <c r="Y448" s="5">
        <v>72.91341337856511</v>
      </c>
      <c r="Z448" s="5">
        <v>66.118578277623598</v>
      </c>
      <c r="AA448" s="5">
        <v>59.817107786092073</v>
      </c>
      <c r="AB448" s="5">
        <v>71.21558483203853</v>
      </c>
      <c r="AC448" s="5">
        <f t="shared" si="311"/>
        <v>-3.9095172027786163</v>
      </c>
      <c r="AD448" s="5">
        <f t="shared" si="312"/>
        <v>-7.2625673955047318</v>
      </c>
      <c r="AE448" s="5">
        <f t="shared" si="286"/>
        <v>3.3530501927261156</v>
      </c>
      <c r="AF448" s="3">
        <f t="shared" si="272"/>
        <v>7.9588049429412493</v>
      </c>
      <c r="AG448" s="3">
        <f t="shared" si="273"/>
        <v>11.259931797849049</v>
      </c>
      <c r="AH448" s="3">
        <f t="shared" si="274"/>
        <v>3.5081495085262873</v>
      </c>
      <c r="AI448" s="3">
        <f t="shared" si="275"/>
        <v>-3.9097299747240015</v>
      </c>
      <c r="AJ448" s="3">
        <f t="shared" si="276"/>
        <v>-8.0559769377983201</v>
      </c>
      <c r="AK448" s="3">
        <f t="shared" si="277"/>
        <v>-3.527148996644101</v>
      </c>
      <c r="AL448" s="3">
        <f t="shared" si="278"/>
        <v>-5.0970065544149321</v>
      </c>
      <c r="AM448" s="18">
        <f t="shared" si="279"/>
        <v>2.8261274953598345</v>
      </c>
      <c r="AN448" s="3">
        <f t="shared" si="280"/>
        <v>5.1326774475814148</v>
      </c>
      <c r="AO448" s="3">
        <f t="shared" si="281"/>
        <v>-4.4973562529529261</v>
      </c>
      <c r="AP448" s="3">
        <f t="shared" si="282"/>
        <v>-11.892953999793889</v>
      </c>
      <c r="AQ448" s="3">
        <f t="shared" si="283"/>
        <v>-10.894470148592788</v>
      </c>
      <c r="AR448" s="3">
        <f t="shared" si="284"/>
        <v>-6.8243861089993629</v>
      </c>
      <c r="AS448" s="3">
        <f t="shared" si="285"/>
        <v>6.3014704915315249</v>
      </c>
      <c r="AT448" s="18">
        <f t="shared" si="296"/>
        <v>5.1326774475814148</v>
      </c>
      <c r="AU448" s="18">
        <f t="shared" si="297"/>
        <v>13.18825465297914</v>
      </c>
      <c r="AV448" s="18">
        <f t="shared" si="298"/>
        <v>8.0055057614792133</v>
      </c>
      <c r="AW448" s="18">
        <f t="shared" si="299"/>
        <v>7.9832240250698874</v>
      </c>
      <c r="AX448" s="18">
        <f t="shared" si="300"/>
        <v>2.8384932107944678</v>
      </c>
      <c r="AY448" s="18">
        <f t="shared" si="301"/>
        <v>3.297237112355262</v>
      </c>
      <c r="AZ448" s="18">
        <f t="shared" si="302"/>
        <v>-11.398477045946457</v>
      </c>
      <c r="BA448" t="str">
        <f t="shared" si="303"/>
        <v>BI-RUI-C009LD</v>
      </c>
      <c r="BB448" t="b">
        <f t="shared" si="304"/>
        <v>0</v>
      </c>
    </row>
    <row r="449" spans="1:54">
      <c r="A449" s="1">
        <v>34</v>
      </c>
      <c r="B449" t="s">
        <v>33</v>
      </c>
      <c r="C449" t="s">
        <v>95</v>
      </c>
      <c r="E449" s="3">
        <f t="shared" si="310"/>
        <v>65.521371603673671</v>
      </c>
      <c r="F449" s="3">
        <f t="shared" si="308"/>
        <v>73.634952806296468</v>
      </c>
      <c r="G449" s="3">
        <f t="shared" si="309"/>
        <v>71.140725538193649</v>
      </c>
      <c r="H449" s="5">
        <v>62.02622231730173</v>
      </c>
      <c r="I449" s="5">
        <v>61.271807904951849</v>
      </c>
      <c r="J449" s="5">
        <v>54.169159911263023</v>
      </c>
      <c r="K449" s="5">
        <v>66.560396117691297</v>
      </c>
      <c r="L449" s="5">
        <v>66.821477011589195</v>
      </c>
      <c r="M449" s="5">
        <v>57.646800740625807</v>
      </c>
      <c r="N449" s="5">
        <v>62.007195903020751</v>
      </c>
      <c r="O449" s="5">
        <v>70.198875474022529</v>
      </c>
      <c r="P449" s="5">
        <v>64.958646428660828</v>
      </c>
      <c r="Q449" s="5">
        <v>64.702765377765886</v>
      </c>
      <c r="R449" s="5">
        <v>74.732396385125838</v>
      </c>
      <c r="S449" s="5">
        <v>71.885160856357672</v>
      </c>
      <c r="T449" s="5">
        <v>63.236223854073756</v>
      </c>
      <c r="U449" s="5">
        <v>74.875623798094793</v>
      </c>
      <c r="V449" s="5">
        <v>73.652710101513563</v>
      </c>
      <c r="W449" s="5">
        <v>68.715938870841825</v>
      </c>
      <c r="X449" s="5">
        <v>79.087953044151774</v>
      </c>
      <c r="Y449" s="5">
        <v>74.762828187584745</v>
      </c>
      <c r="Z449" s="5">
        <v>66.764938355843242</v>
      </c>
      <c r="AA449" s="5">
        <v>65.461447278379723</v>
      </c>
      <c r="AB449" s="5">
        <v>72.668438883939558</v>
      </c>
      <c r="AC449" s="5">
        <f t="shared" si="311"/>
        <v>-5.6193539345199781</v>
      </c>
      <c r="AD449" s="5">
        <f t="shared" si="312"/>
        <v>-8.1135812026227967</v>
      </c>
      <c r="AE449" s="5">
        <f t="shared" si="286"/>
        <v>2.4942272681028186</v>
      </c>
      <c r="AF449" s="3">
        <f t="shared" si="272"/>
        <v>7.8570624060387075</v>
      </c>
      <c r="AG449" s="3">
        <f t="shared" si="273"/>
        <v>8.9135953770654908</v>
      </c>
      <c r="AH449" s="3">
        <f t="shared" si="274"/>
        <v>-2.9514505256400767</v>
      </c>
      <c r="AI449" s="3">
        <f t="shared" si="275"/>
        <v>-7.1823954785917863</v>
      </c>
      <c r="AJ449" s="3">
        <f t="shared" si="276"/>
        <v>-10.416486247439806</v>
      </c>
      <c r="AK449" s="3">
        <f t="shared" si="277"/>
        <v>-6.0468893167429201</v>
      </c>
      <c r="AL449" s="3">
        <f t="shared" si="278"/>
        <v>-5.9035005280963162</v>
      </c>
      <c r="AM449" s="18">
        <f t="shared" si="279"/>
        <v>0.75441441234988105</v>
      </c>
      <c r="AN449" s="3">
        <f t="shared" si="280"/>
        <v>7.1026479936888265</v>
      </c>
      <c r="AO449" s="3">
        <f t="shared" si="281"/>
        <v>-8.191679571001778</v>
      </c>
      <c r="AP449" s="3">
        <f t="shared" si="282"/>
        <v>-10.029631007359953</v>
      </c>
      <c r="AQ449" s="3">
        <f t="shared" si="283"/>
        <v>-11.639399944021037</v>
      </c>
      <c r="AR449" s="3">
        <f t="shared" si="284"/>
        <v>-10.37201417330995</v>
      </c>
      <c r="AS449" s="3">
        <f t="shared" si="285"/>
        <v>1.3034910774635193</v>
      </c>
      <c r="AT449" s="18">
        <f t="shared" si="296"/>
        <v>7.1026479936888265</v>
      </c>
      <c r="AU449" s="18">
        <f t="shared" si="297"/>
        <v>9.1746762709633884</v>
      </c>
      <c r="AV449" s="18">
        <f t="shared" si="298"/>
        <v>5.2402290453617013</v>
      </c>
      <c r="AW449" s="18">
        <f t="shared" si="299"/>
        <v>2.8472355287681665</v>
      </c>
      <c r="AX449" s="18">
        <f t="shared" si="300"/>
        <v>1.2229136965812302</v>
      </c>
      <c r="AY449" s="18">
        <f t="shared" si="301"/>
        <v>4.3251248565670295</v>
      </c>
      <c r="AZ449" s="18">
        <f t="shared" si="302"/>
        <v>-7.2069916055598355</v>
      </c>
      <c r="BA449" t="str">
        <f t="shared" si="303"/>
        <v>BI-RUI-C009LD</v>
      </c>
      <c r="BB449" t="str">
        <f t="shared" si="304"/>
        <v>BI-RUI-C009LD</v>
      </c>
    </row>
    <row r="450" spans="1:54">
      <c r="A450" s="1">
        <v>535</v>
      </c>
      <c r="B450" t="s">
        <v>34</v>
      </c>
      <c r="C450" t="s">
        <v>95</v>
      </c>
      <c r="E450" s="3">
        <f t="shared" si="310"/>
        <v>68.912880401692632</v>
      </c>
      <c r="F450" s="3">
        <f t="shared" si="308"/>
        <v>76.127079669747388</v>
      </c>
      <c r="G450" s="3">
        <f t="shared" si="309"/>
        <v>75.248476105693129</v>
      </c>
      <c r="H450" s="5">
        <v>66.703283934922396</v>
      </c>
      <c r="I450" s="5">
        <v>62.576696815407203</v>
      </c>
      <c r="J450" s="5">
        <v>62.50184699800527</v>
      </c>
      <c r="K450" s="5">
        <v>71.663250782930149</v>
      </c>
      <c r="L450" s="5">
        <v>64.330578961127515</v>
      </c>
      <c r="M450" s="5">
        <v>53.253871130049447</v>
      </c>
      <c r="N450" s="5">
        <v>61.899427295693883</v>
      </c>
      <c r="O450" s="5">
        <v>68.238609308692077</v>
      </c>
      <c r="P450" s="5">
        <v>61.204489208546178</v>
      </c>
      <c r="Q450" s="5">
        <v>72.521242411301003</v>
      </c>
      <c r="R450" s="5">
        <v>77.325978458272914</v>
      </c>
      <c r="S450" s="5">
        <v>72.266540993298449</v>
      </c>
      <c r="T450" s="5">
        <v>62.809265410083299</v>
      </c>
      <c r="U450" s="5">
        <v>80.299628154049444</v>
      </c>
      <c r="V450" s="5">
        <v>76.3616020446904</v>
      </c>
      <c r="W450" s="5">
        <v>69.884801751657307</v>
      </c>
      <c r="X450" s="5">
        <v>80.552078350859361</v>
      </c>
      <c r="Y450" s="5">
        <v>79.926912575445868</v>
      </c>
      <c r="Z450" s="5">
        <v>66.111906808625449</v>
      </c>
      <c r="AA450" s="5">
        <v>60.169726716943003</v>
      </c>
      <c r="AB450" s="5">
        <v>78.611323577347051</v>
      </c>
      <c r="AC450" s="5">
        <f t="shared" si="311"/>
        <v>-6.3355957040004967</v>
      </c>
      <c r="AD450" s="5">
        <f t="shared" si="312"/>
        <v>-7.214199268054756</v>
      </c>
      <c r="AE450" s="5">
        <f t="shared" si="286"/>
        <v>0.87860356405425932</v>
      </c>
      <c r="AF450" s="3">
        <f t="shared" si="272"/>
        <v>4.2014369369171263</v>
      </c>
      <c r="AG450" s="3">
        <f t="shared" si="273"/>
        <v>18.409379652880702</v>
      </c>
      <c r="AH450" s="3">
        <f t="shared" si="274"/>
        <v>0.69493808714770466</v>
      </c>
      <c r="AI450" s="3">
        <f t="shared" si="275"/>
        <v>0.25470141800255419</v>
      </c>
      <c r="AJ450" s="3">
        <f t="shared" si="276"/>
        <v>-13.552336634607101</v>
      </c>
      <c r="AK450" s="3">
        <f t="shared" si="277"/>
        <v>-10.042110823788562</v>
      </c>
      <c r="AL450" s="3">
        <f t="shared" si="278"/>
        <v>-12.499416768721602</v>
      </c>
      <c r="AM450" s="18">
        <f t="shared" si="279"/>
        <v>4.1265871195151931</v>
      </c>
      <c r="AN450" s="3">
        <f t="shared" si="280"/>
        <v>7.4849817401933194E-2</v>
      </c>
      <c r="AO450" s="3">
        <f t="shared" si="281"/>
        <v>-6.3391820129981937</v>
      </c>
      <c r="AP450" s="3">
        <f t="shared" si="282"/>
        <v>-4.8047360469719109</v>
      </c>
      <c r="AQ450" s="3">
        <f t="shared" si="283"/>
        <v>-17.490362743966145</v>
      </c>
      <c r="AR450" s="3">
        <f t="shared" si="284"/>
        <v>-10.667276599202054</v>
      </c>
      <c r="AS450" s="3">
        <f t="shared" si="285"/>
        <v>5.9421800916824452</v>
      </c>
      <c r="AT450" s="18">
        <f t="shared" si="296"/>
        <v>7.4849817401933194E-2</v>
      </c>
      <c r="AU450" s="18">
        <f t="shared" si="297"/>
        <v>11.076707831078068</v>
      </c>
      <c r="AV450" s="18">
        <f t="shared" si="298"/>
        <v>7.0341201001458984</v>
      </c>
      <c r="AW450" s="18">
        <f t="shared" si="299"/>
        <v>5.0594374649744651</v>
      </c>
      <c r="AX450" s="18">
        <f t="shared" si="300"/>
        <v>3.9380261093590434</v>
      </c>
      <c r="AY450" s="18">
        <f t="shared" si="301"/>
        <v>0.6251657754134925</v>
      </c>
      <c r="AZ450" s="18">
        <f t="shared" si="302"/>
        <v>-18.441596860404047</v>
      </c>
      <c r="BA450" t="str">
        <f t="shared" si="303"/>
        <v>BI-RUI-C009LD</v>
      </c>
      <c r="BB450" t="b">
        <f t="shared" si="304"/>
        <v>0</v>
      </c>
    </row>
    <row r="451" spans="1:54">
      <c r="A451" s="1">
        <v>409</v>
      </c>
      <c r="B451" t="s">
        <v>35</v>
      </c>
      <c r="C451" t="s">
        <v>95</v>
      </c>
      <c r="E451" s="3">
        <f t="shared" si="310"/>
        <v>63.670348197291091</v>
      </c>
      <c r="F451" s="3">
        <f t="shared" si="308"/>
        <v>78.495266825585105</v>
      </c>
      <c r="G451" s="3">
        <f t="shared" si="309"/>
        <v>74.745778970624571</v>
      </c>
      <c r="H451" s="5">
        <v>57.495981070409869</v>
      </c>
      <c r="I451" s="5">
        <v>60.753267196458843</v>
      </c>
      <c r="J451" s="5">
        <v>58.577089692485188</v>
      </c>
      <c r="K451" s="5">
        <v>59.703727609108007</v>
      </c>
      <c r="L451" s="5">
        <v>66.403965015270487</v>
      </c>
      <c r="M451" s="5">
        <v>60.16567381700419</v>
      </c>
      <c r="N451" s="5">
        <v>60.834088034116043</v>
      </c>
      <c r="O451" s="5">
        <v>68.068337014952732</v>
      </c>
      <c r="P451" s="5">
        <v>58.096512121261433</v>
      </c>
      <c r="Q451" s="5">
        <v>62.579997158377523</v>
      </c>
      <c r="R451" s="5">
        <v>82.824589978692259</v>
      </c>
      <c r="S451" s="5">
        <v>76.155459260595975</v>
      </c>
      <c r="T451" s="5">
        <v>62.35314330511811</v>
      </c>
      <c r="U451" s="5">
        <v>83.13601829998349</v>
      </c>
      <c r="V451" s="5">
        <v>78.705867710740037</v>
      </c>
      <c r="W451" s="5">
        <v>68.167121539378684</v>
      </c>
      <c r="X451" s="5">
        <v>79.285916907557748</v>
      </c>
      <c r="Y451" s="5">
        <v>78.041086505689279</v>
      </c>
      <c r="Z451" s="5">
        <v>65.444071612315739</v>
      </c>
      <c r="AA451" s="5">
        <v>58.534873299009512</v>
      </c>
      <c r="AB451" s="5">
        <v>74.342623134369205</v>
      </c>
      <c r="AC451" s="5">
        <f t="shared" si="311"/>
        <v>-11.07543077333348</v>
      </c>
      <c r="AD451" s="5">
        <f t="shared" si="312"/>
        <v>-14.824918628294014</v>
      </c>
      <c r="AE451" s="5">
        <f t="shared" si="286"/>
        <v>3.7494878549605346</v>
      </c>
      <c r="AF451" s="3">
        <f t="shared" si="272"/>
        <v>-1.0811086220753197</v>
      </c>
      <c r="AG451" s="3">
        <f t="shared" si="273"/>
        <v>-0.46194620789618313</v>
      </c>
      <c r="AH451" s="3">
        <f t="shared" si="274"/>
        <v>2.7375759128546093</v>
      </c>
      <c r="AI451" s="3">
        <f t="shared" si="275"/>
        <v>-13.575462102218452</v>
      </c>
      <c r="AJ451" s="3">
        <f t="shared" si="276"/>
        <v>-16.352724405621927</v>
      </c>
      <c r="AK451" s="3">
        <f t="shared" si="277"/>
        <v>-9.8739649663105951</v>
      </c>
      <c r="AL451" s="3">
        <f t="shared" si="278"/>
        <v>-8.8985515220534666</v>
      </c>
      <c r="AM451" s="18">
        <f t="shared" si="279"/>
        <v>-3.2572861260489745</v>
      </c>
      <c r="AN451" s="3">
        <f t="shared" si="280"/>
        <v>2.1761775039736548</v>
      </c>
      <c r="AO451" s="3">
        <f t="shared" si="281"/>
        <v>-7.2342489808366892</v>
      </c>
      <c r="AP451" s="3">
        <f t="shared" si="282"/>
        <v>-20.244592820314736</v>
      </c>
      <c r="AQ451" s="3">
        <f t="shared" si="283"/>
        <v>-20.782874994865381</v>
      </c>
      <c r="AR451" s="3">
        <f t="shared" si="284"/>
        <v>-11.118795368179065</v>
      </c>
      <c r="AS451" s="3">
        <f t="shared" si="285"/>
        <v>6.9091983133062271</v>
      </c>
      <c r="AT451" s="18">
        <f t="shared" si="296"/>
        <v>2.1761775039736548</v>
      </c>
      <c r="AU451" s="18">
        <f t="shared" si="297"/>
        <v>6.2382911982662961</v>
      </c>
      <c r="AV451" s="18">
        <f t="shared" si="298"/>
        <v>9.9718248936912985</v>
      </c>
      <c r="AW451" s="18">
        <f t="shared" si="299"/>
        <v>6.6691307180962838</v>
      </c>
      <c r="AX451" s="18">
        <f t="shared" si="300"/>
        <v>4.4301505892434534</v>
      </c>
      <c r="AY451" s="18">
        <f t="shared" si="301"/>
        <v>1.2448304018684695</v>
      </c>
      <c r="AZ451" s="18">
        <f t="shared" si="302"/>
        <v>-15.807749835359694</v>
      </c>
      <c r="BA451" t="str">
        <f t="shared" si="303"/>
        <v>BI-RUI-C009LD</v>
      </c>
      <c r="BB451" t="b">
        <f t="shared" si="304"/>
        <v>0</v>
      </c>
    </row>
    <row r="452" spans="1:54">
      <c r="A452" s="1">
        <v>346</v>
      </c>
      <c r="B452" t="s">
        <v>36</v>
      </c>
      <c r="C452" t="s">
        <v>95</v>
      </c>
      <c r="E452" s="3">
        <f t="shared" si="310"/>
        <v>57.571909466774599</v>
      </c>
      <c r="F452" s="3">
        <f t="shared" si="308"/>
        <v>0</v>
      </c>
      <c r="G452" s="3">
        <f t="shared" si="309"/>
        <v>55.176028043094178</v>
      </c>
      <c r="H452" s="5">
        <v>62.568363647302043</v>
      </c>
      <c r="I452" s="5">
        <v>0</v>
      </c>
      <c r="J452" s="5">
        <v>63.448692815464241</v>
      </c>
      <c r="K452" s="5">
        <v>62.717946083663648</v>
      </c>
      <c r="L452" s="5">
        <v>0</v>
      </c>
      <c r="M452" s="5">
        <v>49.671972461812082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55.129706708111947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f t="shared" si="311"/>
        <v>2.3958814236804216</v>
      </c>
      <c r="AD452" s="5">
        <f t="shared" si="312"/>
        <v>57.571909466774599</v>
      </c>
      <c r="AE452" s="5">
        <f t="shared" si="286"/>
        <v>-55.176028043094178</v>
      </c>
      <c r="AF452" s="3">
        <f t="shared" ref="AF452:AF505" si="313">H452-J452</f>
        <v>-0.88032916816219853</v>
      </c>
      <c r="AG452" s="3">
        <f t="shared" ref="AG452:AG505" si="314">K452-M452</f>
        <v>13.045973621851566</v>
      </c>
      <c r="AH452" s="3">
        <f t="shared" ref="AH452:AH505" si="315">N452-P452</f>
        <v>0</v>
      </c>
      <c r="AI452" s="3">
        <f t="shared" ref="AI452:AI505" si="316">Q452-S452</f>
        <v>0</v>
      </c>
      <c r="AJ452" s="3">
        <f t="shared" ref="AJ452:AJ505" si="317">T452-V452</f>
        <v>55.129706708111947</v>
      </c>
      <c r="AK452" s="3">
        <f t="shared" ref="AK452:AK505" si="318">W452-Y452</f>
        <v>0</v>
      </c>
      <c r="AL452" s="3">
        <f t="shared" ref="AL452:AL505" si="319">Z452-AB452</f>
        <v>0</v>
      </c>
      <c r="AM452" s="18">
        <f t="shared" ref="AM452:AM505" si="320">H452-I452</f>
        <v>62.568363647302043</v>
      </c>
      <c r="AN452" s="3">
        <f t="shared" ref="AN452:AN505" si="321">I452-J452</f>
        <v>-63.448692815464241</v>
      </c>
      <c r="AO452" s="3">
        <f t="shared" ref="AO452:AO505" si="322">N452-O452</f>
        <v>0</v>
      </c>
      <c r="AP452" s="3">
        <f t="shared" ref="AP452:AP505" si="323">Q452-R452</f>
        <v>0</v>
      </c>
      <c r="AQ452" s="3">
        <f t="shared" ref="AQ452:AQ505" si="324">T452-U452</f>
        <v>55.129706708111947</v>
      </c>
      <c r="AR452" s="3">
        <f t="shared" ref="AR452:AR505" si="325">W452-X452</f>
        <v>0</v>
      </c>
      <c r="AS452" s="3">
        <f t="shared" ref="AS452:AS505" si="326">Z452-AA452</f>
        <v>0</v>
      </c>
      <c r="AT452" s="18">
        <f t="shared" si="296"/>
        <v>-63.448692815464241</v>
      </c>
      <c r="AU452" s="18">
        <f t="shared" si="297"/>
        <v>-49.671972461812082</v>
      </c>
      <c r="AV452" s="18">
        <f t="shared" si="298"/>
        <v>0</v>
      </c>
      <c r="AW452" s="18">
        <f t="shared" si="299"/>
        <v>0</v>
      </c>
      <c r="AX452" s="18">
        <f t="shared" si="300"/>
        <v>0</v>
      </c>
      <c r="AY452" s="18">
        <f t="shared" si="301"/>
        <v>0</v>
      </c>
      <c r="AZ452" s="18">
        <f t="shared" si="302"/>
        <v>0</v>
      </c>
      <c r="BA452" t="b">
        <f t="shared" si="303"/>
        <v>0</v>
      </c>
      <c r="BB452" t="b">
        <f t="shared" si="304"/>
        <v>0</v>
      </c>
    </row>
    <row r="453" spans="1:54">
      <c r="A453" s="1">
        <v>97</v>
      </c>
      <c r="B453" t="s">
        <v>37</v>
      </c>
      <c r="C453" t="s">
        <v>95</v>
      </c>
      <c r="E453" s="3">
        <f t="shared" si="310"/>
        <v>75.359814710069443</v>
      </c>
      <c r="F453" s="3">
        <f t="shared" si="308"/>
        <v>81.524319786790628</v>
      </c>
      <c r="G453" s="3">
        <f t="shared" si="309"/>
        <v>73.685204896914314</v>
      </c>
      <c r="H453" s="5">
        <v>67.546175520686603</v>
      </c>
      <c r="I453" s="5">
        <v>76.794716816135775</v>
      </c>
      <c r="J453" s="5">
        <v>68.69912078896931</v>
      </c>
      <c r="K453" s="5">
        <v>69.083552571394989</v>
      </c>
      <c r="L453" s="5">
        <v>85.150368254330274</v>
      </c>
      <c r="M453" s="5">
        <v>66.473113174070107</v>
      </c>
      <c r="N453" s="5">
        <v>68.571501003699922</v>
      </c>
      <c r="O453" s="5">
        <v>77.499616197404563</v>
      </c>
      <c r="P453" s="5">
        <v>65.253472226460559</v>
      </c>
      <c r="Q453" s="5">
        <v>73.449127899263104</v>
      </c>
      <c r="R453" s="5">
        <v>81.605050258761537</v>
      </c>
      <c r="S453" s="5">
        <v>73.143445594928849</v>
      </c>
      <c r="T453" s="5">
        <v>73.72821573064644</v>
      </c>
      <c r="U453" s="5">
        <v>80.40022222946547</v>
      </c>
      <c r="V453" s="5">
        <v>76.047008093289563</v>
      </c>
      <c r="W453" s="5">
        <v>81.837847830228668</v>
      </c>
      <c r="X453" s="5">
        <v>82.19648776552097</v>
      </c>
      <c r="Y453" s="5">
        <v>78.187331145945095</v>
      </c>
      <c r="Z453" s="5">
        <v>73.242764688878339</v>
      </c>
      <c r="AA453" s="5">
        <v>81.545342649888823</v>
      </c>
      <c r="AB453" s="5">
        <v>73.342772263790792</v>
      </c>
      <c r="AC453" s="5">
        <f t="shared" si="311"/>
        <v>1.6746098131551292</v>
      </c>
      <c r="AD453" s="5">
        <f t="shared" si="312"/>
        <v>-6.1645050767211842</v>
      </c>
      <c r="AE453" s="5">
        <f t="shared" ref="AE453:AE516" si="327">F453-G453</f>
        <v>7.8391148898763134</v>
      </c>
      <c r="AF453" s="3">
        <f t="shared" si="313"/>
        <v>-1.152945268282707</v>
      </c>
      <c r="AG453" s="3">
        <f t="shared" si="314"/>
        <v>2.6104393973248818</v>
      </c>
      <c r="AH453" s="3">
        <f t="shared" si="315"/>
        <v>3.3180287772393626</v>
      </c>
      <c r="AI453" s="3">
        <f t="shared" si="316"/>
        <v>0.3056823043342547</v>
      </c>
      <c r="AJ453" s="3">
        <f t="shared" si="317"/>
        <v>-2.3187923626431228</v>
      </c>
      <c r="AK453" s="3">
        <f t="shared" si="318"/>
        <v>3.6505166842835735</v>
      </c>
      <c r="AL453" s="3">
        <f t="shared" si="319"/>
        <v>-0.10000757491245338</v>
      </c>
      <c r="AM453" s="18">
        <f t="shared" si="320"/>
        <v>-9.2485412954491721</v>
      </c>
      <c r="AN453" s="3">
        <f t="shared" si="321"/>
        <v>8.0955960271664651</v>
      </c>
      <c r="AO453" s="3">
        <f t="shared" si="322"/>
        <v>-8.9281151937046417</v>
      </c>
      <c r="AP453" s="3">
        <f t="shared" si="323"/>
        <v>-8.1559223594984331</v>
      </c>
      <c r="AQ453" s="3">
        <f t="shared" si="324"/>
        <v>-6.6720064988190302</v>
      </c>
      <c r="AR453" s="3">
        <f t="shared" si="325"/>
        <v>-0.35863993529230243</v>
      </c>
      <c r="AS453" s="3">
        <f t="shared" si="326"/>
        <v>-8.3025779610104848</v>
      </c>
      <c r="AT453" s="18">
        <f t="shared" si="296"/>
        <v>8.0955960271664651</v>
      </c>
      <c r="AU453" s="18">
        <f t="shared" si="297"/>
        <v>18.677255080260167</v>
      </c>
      <c r="AV453" s="18">
        <f t="shared" si="298"/>
        <v>12.246143970944004</v>
      </c>
      <c r="AW453" s="18">
        <f t="shared" si="299"/>
        <v>8.4616046638326878</v>
      </c>
      <c r="AX453" s="18">
        <f t="shared" si="300"/>
        <v>4.3532141361759074</v>
      </c>
      <c r="AY453" s="18">
        <f t="shared" si="301"/>
        <v>4.0091566195758759</v>
      </c>
      <c r="AZ453" s="18">
        <f t="shared" si="302"/>
        <v>8.2025703860980315</v>
      </c>
      <c r="BA453" t="str">
        <f t="shared" si="303"/>
        <v>BI-RUI-C009LD</v>
      </c>
      <c r="BB453" t="str">
        <f t="shared" si="304"/>
        <v>BI-RUI-C009LD</v>
      </c>
    </row>
    <row r="454" spans="1:54">
      <c r="A454" s="1">
        <v>721</v>
      </c>
      <c r="B454" t="s">
        <v>38</v>
      </c>
      <c r="C454" t="s">
        <v>95</v>
      </c>
      <c r="E454" s="3">
        <f t="shared" si="310"/>
        <v>64.621225682929975</v>
      </c>
      <c r="F454" s="3">
        <f t="shared" si="308"/>
        <v>72.645833834275692</v>
      </c>
      <c r="G454" s="3">
        <f t="shared" si="309"/>
        <v>68.472847361072567</v>
      </c>
      <c r="H454" s="5">
        <v>62.296087556571138</v>
      </c>
      <c r="I454" s="5">
        <v>67.725081012013874</v>
      </c>
      <c r="J454" s="5">
        <v>62.789191658194348</v>
      </c>
      <c r="K454" s="5">
        <v>63.780860800898878</v>
      </c>
      <c r="L454" s="5">
        <v>66.35986659251482</v>
      </c>
      <c r="M454" s="5">
        <v>62.476302517431641</v>
      </c>
      <c r="N454" s="5">
        <v>65.865956072985426</v>
      </c>
      <c r="O454" s="5">
        <v>71.175976859379034</v>
      </c>
      <c r="P454" s="5">
        <v>62.590017099503029</v>
      </c>
      <c r="Q454" s="5">
        <v>64.025935924515878</v>
      </c>
      <c r="R454" s="5">
        <v>74.495267288804087</v>
      </c>
      <c r="S454" s="5">
        <v>67.20539372735854</v>
      </c>
      <c r="T454" s="5">
        <v>64.619876015861294</v>
      </c>
      <c r="U454" s="5">
        <v>75.434294844000163</v>
      </c>
      <c r="V454" s="5">
        <v>71.407475813691065</v>
      </c>
      <c r="W454" s="5">
        <v>64.91838123108883</v>
      </c>
      <c r="X454" s="5">
        <v>76.152889722370233</v>
      </c>
      <c r="Y454" s="5">
        <v>72.025973505158305</v>
      </c>
      <c r="Z454" s="5">
        <v>65.814332085404715</v>
      </c>
      <c r="AA454" s="5">
        <v>60.146064495504397</v>
      </c>
      <c r="AB454" s="5">
        <v>69.413258705952487</v>
      </c>
      <c r="AC454" s="5">
        <f t="shared" si="311"/>
        <v>-3.8516216781425925</v>
      </c>
      <c r="AD454" s="5">
        <f t="shared" si="312"/>
        <v>-8.024608151345717</v>
      </c>
      <c r="AE454" s="5">
        <f t="shared" si="327"/>
        <v>4.1729864732031245</v>
      </c>
      <c r="AF454" s="3">
        <f t="shared" si="313"/>
        <v>-0.49310410162321006</v>
      </c>
      <c r="AG454" s="3">
        <f t="shared" si="314"/>
        <v>1.3045582834672373</v>
      </c>
      <c r="AH454" s="3">
        <f t="shared" si="315"/>
        <v>3.2759389734823969</v>
      </c>
      <c r="AI454" s="3">
        <f t="shared" si="316"/>
        <v>-3.1794578028426628</v>
      </c>
      <c r="AJ454" s="3">
        <f t="shared" si="317"/>
        <v>-6.7875997978297704</v>
      </c>
      <c r="AK454" s="3">
        <f t="shared" si="318"/>
        <v>-7.107592274069475</v>
      </c>
      <c r="AL454" s="3">
        <f t="shared" si="319"/>
        <v>-3.5989266205477719</v>
      </c>
      <c r="AM454" s="18">
        <f t="shared" si="320"/>
        <v>-5.4289934554427361</v>
      </c>
      <c r="AN454" s="3">
        <f t="shared" si="321"/>
        <v>4.9358893538195261</v>
      </c>
      <c r="AO454" s="3">
        <f t="shared" si="322"/>
        <v>-5.3100207863936078</v>
      </c>
      <c r="AP454" s="3">
        <f t="shared" si="323"/>
        <v>-10.469331364288209</v>
      </c>
      <c r="AQ454" s="3">
        <f t="shared" si="324"/>
        <v>-10.814418828138869</v>
      </c>
      <c r="AR454" s="3">
        <f t="shared" si="325"/>
        <v>-11.234508491281403</v>
      </c>
      <c r="AS454" s="3">
        <f t="shared" si="326"/>
        <v>5.6682675899003172</v>
      </c>
      <c r="AT454" s="18">
        <f t="shared" si="296"/>
        <v>4.9358893538195261</v>
      </c>
      <c r="AU454" s="18">
        <f t="shared" si="297"/>
        <v>3.8835640750831786</v>
      </c>
      <c r="AV454" s="18">
        <f t="shared" si="298"/>
        <v>8.5859597598760047</v>
      </c>
      <c r="AW454" s="18">
        <f t="shared" si="299"/>
        <v>7.2898735614455461</v>
      </c>
      <c r="AX454" s="18">
        <f t="shared" si="300"/>
        <v>4.0268190303090989</v>
      </c>
      <c r="AY454" s="18">
        <f t="shared" si="301"/>
        <v>4.126916217211928</v>
      </c>
      <c r="AZ454" s="18">
        <f t="shared" si="302"/>
        <v>-9.2671942104480891</v>
      </c>
      <c r="BA454" t="str">
        <f t="shared" si="303"/>
        <v>BI-RUI-C009LD</v>
      </c>
      <c r="BB454" t="b">
        <f t="shared" si="304"/>
        <v>0</v>
      </c>
    </row>
    <row r="455" spans="1:54">
      <c r="A455" s="1">
        <v>659</v>
      </c>
      <c r="B455" t="s">
        <v>39</v>
      </c>
      <c r="C455" t="s">
        <v>95</v>
      </c>
      <c r="E455" s="3">
        <f t="shared" si="310"/>
        <v>65.875075732673622</v>
      </c>
      <c r="F455" s="3">
        <f t="shared" si="308"/>
        <v>73.552581023313863</v>
      </c>
      <c r="G455" s="3">
        <f t="shared" si="309"/>
        <v>70.469313490348384</v>
      </c>
      <c r="H455" s="5">
        <v>63.821132958321449</v>
      </c>
      <c r="I455" s="5">
        <v>70.950135471992837</v>
      </c>
      <c r="J455" s="5">
        <v>64.195443484464192</v>
      </c>
      <c r="K455" s="5">
        <v>63.828870477270698</v>
      </c>
      <c r="L455" s="5">
        <v>68.003603215903922</v>
      </c>
      <c r="M455" s="5">
        <v>55.326903984139513</v>
      </c>
      <c r="N455" s="5">
        <v>63.695287961325548</v>
      </c>
      <c r="O455" s="5">
        <v>67.087613730713301</v>
      </c>
      <c r="P455" s="5">
        <v>58.869422732288008</v>
      </c>
      <c r="Q455" s="5">
        <v>66.085980568195936</v>
      </c>
      <c r="R455" s="5">
        <v>75.875999580871934</v>
      </c>
      <c r="S455" s="5">
        <v>69.032894574736417</v>
      </c>
      <c r="T455" s="5">
        <v>64.55574508299442</v>
      </c>
      <c r="U455" s="5">
        <v>76.082269460725172</v>
      </c>
      <c r="V455" s="5">
        <v>74.163420629668323</v>
      </c>
      <c r="W455" s="5">
        <v>68.807607822024082</v>
      </c>
      <c r="X455" s="5">
        <v>77.277174873207883</v>
      </c>
      <c r="Y455" s="5">
        <v>73.721774312300255</v>
      </c>
      <c r="Z455" s="5">
        <v>67.320494742647853</v>
      </c>
      <c r="AA455" s="5">
        <v>63.141110183482994</v>
      </c>
      <c r="AB455" s="5">
        <v>72.201909047830682</v>
      </c>
      <c r="AC455" s="5">
        <f t="shared" si="311"/>
        <v>-4.5942377576747617</v>
      </c>
      <c r="AD455" s="5">
        <f t="shared" si="312"/>
        <v>-7.6775052906402408</v>
      </c>
      <c r="AE455" s="5">
        <f t="shared" si="327"/>
        <v>3.0832675329654791</v>
      </c>
      <c r="AF455" s="3">
        <f t="shared" si="313"/>
        <v>-0.37431052614274307</v>
      </c>
      <c r="AG455" s="3">
        <f t="shared" si="314"/>
        <v>8.5019664931311851</v>
      </c>
      <c r="AH455" s="3">
        <f t="shared" si="315"/>
        <v>4.8258652290375395</v>
      </c>
      <c r="AI455" s="3">
        <f t="shared" si="316"/>
        <v>-2.9469140065404815</v>
      </c>
      <c r="AJ455" s="3">
        <f t="shared" si="317"/>
        <v>-9.607675546673903</v>
      </c>
      <c r="AK455" s="3">
        <f t="shared" si="318"/>
        <v>-4.9141664902761732</v>
      </c>
      <c r="AL455" s="3">
        <f t="shared" si="319"/>
        <v>-4.8814143051828296</v>
      </c>
      <c r="AM455" s="18">
        <f t="shared" si="320"/>
        <v>-7.1290025136713879</v>
      </c>
      <c r="AN455" s="3">
        <f t="shared" si="321"/>
        <v>6.7546919875286449</v>
      </c>
      <c r="AO455" s="3">
        <f t="shared" si="322"/>
        <v>-3.3923257693877531</v>
      </c>
      <c r="AP455" s="3">
        <f t="shared" si="323"/>
        <v>-9.7900190126759981</v>
      </c>
      <c r="AQ455" s="3">
        <f t="shared" si="324"/>
        <v>-11.526524377730752</v>
      </c>
      <c r="AR455" s="3">
        <f t="shared" si="325"/>
        <v>-8.4695670511838017</v>
      </c>
      <c r="AS455" s="3">
        <f t="shared" si="326"/>
        <v>4.1793845591648591</v>
      </c>
      <c r="AT455" s="18">
        <f t="shared" si="296"/>
        <v>6.7546919875286449</v>
      </c>
      <c r="AU455" s="18">
        <f t="shared" si="297"/>
        <v>12.67669923176441</v>
      </c>
      <c r="AV455" s="18">
        <f t="shared" si="298"/>
        <v>8.2181909984252925</v>
      </c>
      <c r="AW455" s="18">
        <f t="shared" si="299"/>
        <v>6.8431050061355165</v>
      </c>
      <c r="AX455" s="18">
        <f t="shared" si="300"/>
        <v>1.9188488310568488</v>
      </c>
      <c r="AY455" s="18">
        <f t="shared" si="301"/>
        <v>3.5554005609076285</v>
      </c>
      <c r="AZ455" s="18">
        <f t="shared" si="302"/>
        <v>-9.0607988643476887</v>
      </c>
      <c r="BA455" t="str">
        <f t="shared" si="303"/>
        <v>BI-RUI-C009LD</v>
      </c>
      <c r="BB455" t="b">
        <f t="shared" si="304"/>
        <v>0</v>
      </c>
    </row>
    <row r="456" spans="1:54">
      <c r="A456" s="1">
        <v>598</v>
      </c>
      <c r="B456" t="s">
        <v>40</v>
      </c>
      <c r="C456" t="s">
        <v>95</v>
      </c>
      <c r="E456" s="3">
        <f t="shared" si="310"/>
        <v>67.516239147500571</v>
      </c>
      <c r="F456" s="3">
        <f t="shared" si="308"/>
        <v>72.545256631942067</v>
      </c>
      <c r="G456" s="3">
        <f t="shared" si="309"/>
        <v>70.27895035317421</v>
      </c>
      <c r="H456" s="5">
        <v>65.859026618534216</v>
      </c>
      <c r="I456" s="5">
        <v>62.724995205237903</v>
      </c>
      <c r="J456" s="5">
        <v>55.182587323663853</v>
      </c>
      <c r="K456" s="5">
        <v>64.945062869050972</v>
      </c>
      <c r="L456" s="5">
        <v>63.138628072207347</v>
      </c>
      <c r="M456" s="5">
        <v>66.054242446224961</v>
      </c>
      <c r="N456" s="5">
        <v>66.339587489258435</v>
      </c>
      <c r="O456" s="5">
        <v>66.13185916958669</v>
      </c>
      <c r="P456" s="5">
        <v>57.678163674325653</v>
      </c>
      <c r="Q456" s="5">
        <v>64.359184047288366</v>
      </c>
      <c r="R456" s="5">
        <v>75.179554796963572</v>
      </c>
      <c r="S456" s="5">
        <v>68.944219335120408</v>
      </c>
      <c r="T456" s="5">
        <v>65.924695774505082</v>
      </c>
      <c r="U456" s="5">
        <v>75.396773850039779</v>
      </c>
      <c r="V456" s="5">
        <v>73.165726511174455</v>
      </c>
      <c r="W456" s="5">
        <v>70.934396779884437</v>
      </c>
      <c r="X456" s="5">
        <v>76.757182646689756</v>
      </c>
      <c r="Y456" s="5">
        <v>73.588917998243957</v>
      </c>
      <c r="Z456" s="5">
        <v>69.632416560610508</v>
      </c>
      <c r="AA456" s="5">
        <v>64.390046077469151</v>
      </c>
      <c r="AB456" s="5">
        <v>72.618799408750561</v>
      </c>
      <c r="AC456" s="5">
        <f t="shared" si="311"/>
        <v>-2.7627112056736394</v>
      </c>
      <c r="AD456" s="5">
        <f t="shared" si="312"/>
        <v>-5.0290174844414963</v>
      </c>
      <c r="AE456" s="5">
        <f t="shared" si="327"/>
        <v>2.266306278767857</v>
      </c>
      <c r="AF456" s="3">
        <f t="shared" si="313"/>
        <v>10.676439294870363</v>
      </c>
      <c r="AG456" s="3">
        <f t="shared" si="314"/>
        <v>-1.1091795771739896</v>
      </c>
      <c r="AH456" s="3">
        <f t="shared" si="315"/>
        <v>8.6614238149327818</v>
      </c>
      <c r="AI456" s="3">
        <f t="shared" si="316"/>
        <v>-4.5850352878320422</v>
      </c>
      <c r="AJ456" s="3">
        <f t="shared" si="317"/>
        <v>-7.2410307366693729</v>
      </c>
      <c r="AK456" s="3">
        <f t="shared" si="318"/>
        <v>-2.6545212183595197</v>
      </c>
      <c r="AL456" s="3">
        <f t="shared" si="319"/>
        <v>-2.9863828481400532</v>
      </c>
      <c r="AM456" s="18">
        <f t="shared" si="320"/>
        <v>3.134031413296313</v>
      </c>
      <c r="AN456" s="3">
        <f t="shared" si="321"/>
        <v>7.5424078815740501</v>
      </c>
      <c r="AO456" s="3">
        <f t="shared" si="322"/>
        <v>0.20772831967174454</v>
      </c>
      <c r="AP456" s="3">
        <f t="shared" si="323"/>
        <v>-10.820370749675206</v>
      </c>
      <c r="AQ456" s="3">
        <f t="shared" si="324"/>
        <v>-9.4720780755346965</v>
      </c>
      <c r="AR456" s="3">
        <f t="shared" si="325"/>
        <v>-5.8227858668053187</v>
      </c>
      <c r="AS456" s="3">
        <f t="shared" si="326"/>
        <v>5.2423704831413573</v>
      </c>
      <c r="AT456" s="18">
        <f t="shared" si="296"/>
        <v>7.5424078815740501</v>
      </c>
      <c r="AU456" s="18">
        <f t="shared" si="297"/>
        <v>-2.9156143740176148</v>
      </c>
      <c r="AV456" s="18">
        <f t="shared" si="298"/>
        <v>8.4536954952610373</v>
      </c>
      <c r="AW456" s="18">
        <f t="shared" si="299"/>
        <v>6.2353354618431638</v>
      </c>
      <c r="AX456" s="18">
        <f t="shared" si="300"/>
        <v>2.2310473388653236</v>
      </c>
      <c r="AY456" s="18">
        <f t="shared" si="301"/>
        <v>3.168264648445799</v>
      </c>
      <c r="AZ456" s="18">
        <f t="shared" si="302"/>
        <v>-8.2287533312814105</v>
      </c>
      <c r="BA456" t="str">
        <f t="shared" si="303"/>
        <v>BI-RUI-C009LD</v>
      </c>
      <c r="BB456" t="b">
        <f t="shared" si="304"/>
        <v>0</v>
      </c>
    </row>
    <row r="457" spans="1:54" s="12" customFormat="1" ht="15.75" thickBot="1">
      <c r="A457" s="1">
        <v>160</v>
      </c>
      <c r="B457" s="12" t="s">
        <v>41</v>
      </c>
      <c r="C457" s="12" t="s">
        <v>95</v>
      </c>
      <c r="D457"/>
      <c r="E457" s="3">
        <f t="shared" si="310"/>
        <v>67.399104682653203</v>
      </c>
      <c r="F457" s="3">
        <f t="shared" si="308"/>
        <v>73.663966666691238</v>
      </c>
      <c r="G457" s="3">
        <f t="shared" si="309"/>
        <v>70.424521607054373</v>
      </c>
      <c r="H457" s="5">
        <v>63.178700116329082</v>
      </c>
      <c r="I457" s="5">
        <v>65.715044042284319</v>
      </c>
      <c r="J457" s="5">
        <v>56.350744314456769</v>
      </c>
      <c r="K457" s="5">
        <v>64.365066673546721</v>
      </c>
      <c r="L457" s="5">
        <v>69.180186136429029</v>
      </c>
      <c r="M457" s="5">
        <v>58.185985712127319</v>
      </c>
      <c r="N457" s="5">
        <v>69.637974497140945</v>
      </c>
      <c r="O457" s="5">
        <v>75.480216361348809</v>
      </c>
      <c r="P457" s="5">
        <v>68.883274703803878</v>
      </c>
      <c r="Q457" s="5">
        <v>65.655067957055152</v>
      </c>
      <c r="R457" s="5">
        <v>74.867126474825326</v>
      </c>
      <c r="S457" s="5">
        <v>72.154602394727078</v>
      </c>
      <c r="T457" s="5">
        <v>67.25559262045951</v>
      </c>
      <c r="U457" s="5">
        <v>76.189957437378752</v>
      </c>
      <c r="V457" s="5">
        <v>72.224952686830676</v>
      </c>
      <c r="W457" s="5">
        <v>70.174484299657806</v>
      </c>
      <c r="X457" s="5">
        <v>76.194262871429515</v>
      </c>
      <c r="Y457" s="5">
        <v>73.442369258483311</v>
      </c>
      <c r="Z457" s="5">
        <v>67.029255977665358</v>
      </c>
      <c r="AA457" s="5">
        <v>61.817210712887942</v>
      </c>
      <c r="AB457" s="5">
        <v>71.192029436225653</v>
      </c>
      <c r="AC457" s="5">
        <f>E457-G457</f>
        <v>-3.0254169244011706</v>
      </c>
      <c r="AD457" s="5">
        <f>E457-F457</f>
        <v>-6.2648619840380348</v>
      </c>
      <c r="AE457" s="5">
        <f t="shared" si="327"/>
        <v>3.2394450596368642</v>
      </c>
      <c r="AF457" s="3">
        <f t="shared" si="313"/>
        <v>6.8279558018723137</v>
      </c>
      <c r="AG457" s="3">
        <f t="shared" si="314"/>
        <v>6.1790809614194018</v>
      </c>
      <c r="AH457" s="3">
        <f t="shared" si="315"/>
        <v>0.7546997933370676</v>
      </c>
      <c r="AI457" s="3">
        <f t="shared" si="316"/>
        <v>-6.499534437671926</v>
      </c>
      <c r="AJ457" s="3">
        <f t="shared" si="317"/>
        <v>-4.9693600663711663</v>
      </c>
      <c r="AK457" s="3">
        <f t="shared" si="318"/>
        <v>-3.2678849588255048</v>
      </c>
      <c r="AL457" s="3">
        <f t="shared" si="319"/>
        <v>-4.1627734585602951</v>
      </c>
      <c r="AM457" s="18">
        <f t="shared" si="320"/>
        <v>-2.5363439259552365</v>
      </c>
      <c r="AN457" s="3">
        <f t="shared" si="321"/>
        <v>9.3642997278275502</v>
      </c>
      <c r="AO457" s="3">
        <f t="shared" si="322"/>
        <v>-5.842241864207864</v>
      </c>
      <c r="AP457" s="3">
        <f t="shared" si="323"/>
        <v>-9.2120585177701741</v>
      </c>
      <c r="AQ457" s="3">
        <f t="shared" si="324"/>
        <v>-8.934364816919242</v>
      </c>
      <c r="AR457" s="3">
        <f t="shared" si="325"/>
        <v>-6.0197785717717096</v>
      </c>
      <c r="AS457" s="3">
        <f t="shared" si="326"/>
        <v>5.2120452647774158</v>
      </c>
      <c r="AT457" s="18">
        <f t="shared" si="296"/>
        <v>9.3642997278275502</v>
      </c>
      <c r="AU457" s="18">
        <f t="shared" si="297"/>
        <v>10.99420042430171</v>
      </c>
      <c r="AV457" s="18">
        <f t="shared" si="298"/>
        <v>6.5969416575449316</v>
      </c>
      <c r="AW457" s="18">
        <f t="shared" si="299"/>
        <v>2.7125240800982482</v>
      </c>
      <c r="AX457" s="18">
        <f t="shared" si="300"/>
        <v>3.9650047505480757</v>
      </c>
      <c r="AY457" s="18">
        <f t="shared" si="301"/>
        <v>2.7518936129462048</v>
      </c>
      <c r="AZ457" s="18">
        <f t="shared" si="302"/>
        <v>-9.3748187233377109</v>
      </c>
      <c r="BA457" t="str">
        <f t="shared" si="303"/>
        <v>BI-RUI-C009LD</v>
      </c>
      <c r="BB457" t="b">
        <f t="shared" si="304"/>
        <v>0</v>
      </c>
    </row>
    <row r="458" spans="1:54" ht="15.75" thickBot="1">
      <c r="A458" s="21"/>
      <c r="B458" s="22" t="s">
        <v>137</v>
      </c>
      <c r="C458" s="23" t="str">
        <f>C446</f>
        <v>BI-RUI-C009LD</v>
      </c>
      <c r="D458" s="23">
        <f>D446</f>
        <v>0</v>
      </c>
      <c r="E458" s="34" cm="1">
        <f t="array" ref="E458">10*LOG(AVERAGE(10^(E446:E457/10)))</f>
        <v>68.093220554548964</v>
      </c>
      <c r="F458" s="35" cm="1">
        <f t="array" ref="F458">10*LOG(AVERAGE(10^(F446:F457/10)))</f>
        <v>75.342819167645857</v>
      </c>
      <c r="G458" s="36" cm="1">
        <f t="array" ref="G458">10*LOG(AVERAGE(10^(G446:G457/10)))</f>
        <v>71.418530476402765</v>
      </c>
      <c r="H458" s="34" cm="1">
        <f t="array" ref="H458">10*LOG(AVERAGE(10^(H446:H457/10)))</f>
        <v>63.954735052103963</v>
      </c>
      <c r="I458" s="35" cm="1">
        <f t="array" ref="I458">10*LOG(AVERAGE(10^(I446:I457/10)))</f>
        <v>68.307677916876258</v>
      </c>
      <c r="J458" s="36" cm="1">
        <f t="array" ref="J458">10*LOG(AVERAGE(10^(J446:J457/10)))</f>
        <v>61.885779343556216</v>
      </c>
      <c r="K458" s="34" cm="1">
        <f t="array" ref="K458">10*LOG(AVERAGE(10^(K446:K457/10)))</f>
        <v>66.030835296050384</v>
      </c>
      <c r="L458" s="35" cm="1">
        <f t="array" ref="L458">10*LOG(AVERAGE(10^(L446:L457/10)))</f>
        <v>74.894168316727402</v>
      </c>
      <c r="M458" s="36" cm="1">
        <f t="array" ref="M458">10*LOG(AVERAGE(10^(M446:M457/10)))</f>
        <v>60.705941999955321</v>
      </c>
      <c r="N458" s="34" cm="1">
        <f t="array" ref="N458">10*LOG(AVERAGE(10^(N446:N457/10)))</f>
        <v>64.861684865542856</v>
      </c>
      <c r="O458" s="35" cm="1">
        <f t="array" ref="O458">10*LOG(AVERAGE(10^(O446:O457/10)))</f>
        <v>70.932243128533614</v>
      </c>
      <c r="P458" s="36" cm="1">
        <f t="array" ref="P458">10*LOG(AVERAGE(10^(P446:P457/10)))</f>
        <v>62.418361894004867</v>
      </c>
      <c r="Q458" s="34" cm="1">
        <f t="array" ref="Q458">10*LOG(AVERAGE(10^(Q446:Q457/10)))</f>
        <v>67.367919484634157</v>
      </c>
      <c r="R458" s="35" cm="1">
        <f t="array" ref="R458">10*LOG(AVERAGE(10^(R446:R457/10)))</f>
        <v>77.357770967936958</v>
      </c>
      <c r="S458" s="36" cm="1">
        <f t="array" ref="S458">10*LOG(AVERAGE(10^(S446:S457/10)))</f>
        <v>71.020580520669526</v>
      </c>
      <c r="T458" s="34" cm="1">
        <f t="array" ref="T458">10*LOG(AVERAGE(10^(T446:T457/10)))</f>
        <v>66.385891231438393</v>
      </c>
      <c r="U458" s="35" cm="1">
        <f t="array" ref="U458">10*LOG(AVERAGE(10^(U446:U457/10)))</f>
        <v>77.692385925792578</v>
      </c>
      <c r="V458" s="36" cm="1">
        <f t="array" ref="V458">10*LOG(AVERAGE(10^(V446:V457/10)))</f>
        <v>74.170915569465478</v>
      </c>
      <c r="W458" s="34" cm="1">
        <f t="array" ref="W458">10*LOG(AVERAGE(10^(W446:W457/10)))</f>
        <v>72.968073168574577</v>
      </c>
      <c r="X458" s="35" cm="1">
        <f t="array" ref="X458">10*LOG(AVERAGE(10^(X446:X457/10)))</f>
        <v>77.994588804326497</v>
      </c>
      <c r="Y458" s="36" cm="1">
        <f t="array" ref="Y458">10*LOG(AVERAGE(10^(Y446:Y457/10)))</f>
        <v>75.258666011634887</v>
      </c>
      <c r="Z458" s="34" cm="1">
        <f t="array" ref="Z458">10*LOG(AVERAGE(10^(Z446:Z457/10)))</f>
        <v>67.748395847864856</v>
      </c>
      <c r="AA458" s="35" cm="1">
        <f t="array" ref="AA458">10*LOG(AVERAGE(10^(AA446:AA457/10)))</f>
        <v>71.235804240014758</v>
      </c>
      <c r="AB458" s="36" cm="1">
        <f t="array" ref="AB458">10*LOG(AVERAGE(10^(AB446:AB457/10)))</f>
        <v>73.061035959768702</v>
      </c>
      <c r="AC458" s="29">
        <f>E458-G458</f>
        <v>-3.3253099218538011</v>
      </c>
      <c r="AD458" s="24">
        <f>E458-F458</f>
        <v>-7.249598613096893</v>
      </c>
      <c r="AE458" s="24">
        <f t="shared" si="327"/>
        <v>3.9242886912430919</v>
      </c>
      <c r="AF458" s="30">
        <f t="shared" si="313"/>
        <v>2.0689557085477475</v>
      </c>
      <c r="AG458" s="25">
        <f t="shared" si="314"/>
        <v>5.3248932960950626</v>
      </c>
      <c r="AH458" s="25">
        <f t="shared" si="315"/>
        <v>2.4433229715379881</v>
      </c>
      <c r="AI458" s="25">
        <f t="shared" si="316"/>
        <v>-3.6526610360353686</v>
      </c>
      <c r="AJ458" s="25">
        <f t="shared" si="317"/>
        <v>-7.7850243380270854</v>
      </c>
      <c r="AK458" s="25">
        <f t="shared" si="318"/>
        <v>-2.2905928430603097</v>
      </c>
      <c r="AL458" s="31">
        <f t="shared" si="319"/>
        <v>-5.3126401119038462</v>
      </c>
      <c r="AM458" s="32">
        <f t="shared" si="320"/>
        <v>-4.3529428647722952</v>
      </c>
      <c r="AN458" s="27">
        <f t="shared" si="321"/>
        <v>6.4218985733200427</v>
      </c>
      <c r="AO458" s="27">
        <f t="shared" si="322"/>
        <v>-6.0705582629907582</v>
      </c>
      <c r="AP458" s="27">
        <f t="shared" si="323"/>
        <v>-9.9898514833028003</v>
      </c>
      <c r="AQ458" s="27">
        <f t="shared" si="324"/>
        <v>-11.306494694354186</v>
      </c>
      <c r="AR458" s="27">
        <f t="shared" si="325"/>
        <v>-5.0265156357519203</v>
      </c>
      <c r="AS458" s="33">
        <f t="shared" si="326"/>
        <v>-3.4874083921499022</v>
      </c>
      <c r="AT458" s="27">
        <f t="shared" si="296"/>
        <v>6.4218985733200427</v>
      </c>
      <c r="AU458" s="26">
        <f t="shared" si="297"/>
        <v>14.188226316772081</v>
      </c>
      <c r="AV458" s="26">
        <f t="shared" si="298"/>
        <v>8.5138812345287462</v>
      </c>
      <c r="AW458" s="26">
        <f t="shared" si="299"/>
        <v>6.3371904472674316</v>
      </c>
      <c r="AX458" s="26">
        <f t="shared" si="300"/>
        <v>3.5214703563271001</v>
      </c>
      <c r="AY458" s="26">
        <f t="shared" si="301"/>
        <v>2.7359227926916105</v>
      </c>
      <c r="AZ458" s="28">
        <f t="shared" si="302"/>
        <v>-1.825231719753944</v>
      </c>
    </row>
    <row r="459" spans="1:54">
      <c r="A459" s="2">
        <v>222</v>
      </c>
      <c r="B459" t="s">
        <v>27</v>
      </c>
      <c r="C459" t="s">
        <v>96</v>
      </c>
      <c r="E459" s="3">
        <f>10*LOG((1/7)*(10^(H459/10)+10^(K459/10)+10^(N459/10)+10^(Q459/10)+10^(T459/10)+10^(W459/10)+10^(Z459/10)))</f>
        <v>67.680395284229903</v>
      </c>
      <c r="F459" s="3">
        <f t="shared" si="308"/>
        <v>62.444134399756656</v>
      </c>
      <c r="G459" s="3">
        <f t="shared" si="309"/>
        <v>68.599824475454355</v>
      </c>
      <c r="H459" s="5">
        <v>62.785834485279679</v>
      </c>
      <c r="I459" s="5">
        <v>64.408533716620099</v>
      </c>
      <c r="J459" s="5">
        <v>56.702650013470972</v>
      </c>
      <c r="K459" s="5">
        <v>74.596423155040284</v>
      </c>
      <c r="L459" s="5">
        <v>64.839370239999297</v>
      </c>
      <c r="M459" s="5">
        <v>68.229773773116506</v>
      </c>
      <c r="N459" s="5">
        <v>62.213143811969431</v>
      </c>
      <c r="O459" s="5">
        <v>59.907537720679109</v>
      </c>
      <c r="P459" s="5">
        <v>61.640106524868983</v>
      </c>
      <c r="Q459" s="5">
        <v>61.456328631008397</v>
      </c>
      <c r="R459" s="5">
        <v>63.210630293508999</v>
      </c>
      <c r="S459" s="5">
        <v>60.276126551709297</v>
      </c>
      <c r="T459" s="5">
        <v>64.586330640263668</v>
      </c>
      <c r="U459" s="5">
        <v>60.13340681822428</v>
      </c>
      <c r="V459" s="5">
        <v>65.496013499693532</v>
      </c>
      <c r="W459" s="5">
        <v>61.131995103417339</v>
      </c>
      <c r="X459" s="5">
        <v>62.930253075259273</v>
      </c>
      <c r="Y459" s="5">
        <v>67.577990647661395</v>
      </c>
      <c r="Z459" s="5">
        <v>64.888062672311733</v>
      </c>
      <c r="AA459" s="5">
        <v>56.167244140010801</v>
      </c>
      <c r="AB459" s="5">
        <v>75.023366672815342</v>
      </c>
      <c r="AC459" s="5">
        <f>E459-G459</f>
        <v>-0.91942919122445232</v>
      </c>
      <c r="AD459" s="5">
        <f>E459-F459</f>
        <v>5.2362608844732463</v>
      </c>
      <c r="AE459" s="5">
        <f t="shared" si="327"/>
        <v>-6.1556900756976987</v>
      </c>
      <c r="AF459" s="3">
        <f t="shared" si="313"/>
        <v>6.0831844718087069</v>
      </c>
      <c r="AG459" s="3">
        <f t="shared" si="314"/>
        <v>6.3666493819237786</v>
      </c>
      <c r="AH459" s="3">
        <f t="shared" si="315"/>
        <v>0.57303728710044766</v>
      </c>
      <c r="AI459" s="3">
        <f t="shared" si="316"/>
        <v>1.1802020792991001</v>
      </c>
      <c r="AJ459" s="3">
        <f t="shared" si="317"/>
        <v>-0.90968285942986427</v>
      </c>
      <c r="AK459" s="3">
        <f t="shared" si="318"/>
        <v>-6.445995544244056</v>
      </c>
      <c r="AL459" s="3">
        <f t="shared" si="319"/>
        <v>-10.135304000503609</v>
      </c>
      <c r="AM459" s="18">
        <f t="shared" si="320"/>
        <v>-1.6226992313404196</v>
      </c>
      <c r="AN459" s="3">
        <f t="shared" si="321"/>
        <v>7.7058837031491265</v>
      </c>
      <c r="AO459" s="3">
        <f t="shared" si="322"/>
        <v>2.305606091290322</v>
      </c>
      <c r="AP459" s="3">
        <f t="shared" si="323"/>
        <v>-1.7543016625006018</v>
      </c>
      <c r="AQ459" s="3">
        <f t="shared" si="324"/>
        <v>4.4529238220393879</v>
      </c>
      <c r="AR459" s="3">
        <f t="shared" si="325"/>
        <v>-1.7982579718419345</v>
      </c>
      <c r="AS459" s="3">
        <f t="shared" si="326"/>
        <v>8.7208185323009317</v>
      </c>
      <c r="AT459" s="18">
        <f t="shared" si="296"/>
        <v>7.7058837031491265</v>
      </c>
      <c r="AU459" s="18">
        <f t="shared" si="297"/>
        <v>-3.3904035331172082</v>
      </c>
      <c r="AV459" s="18">
        <f t="shared" si="298"/>
        <v>-1.7325688041898744</v>
      </c>
      <c r="AW459" s="18">
        <f t="shared" si="299"/>
        <v>2.934503741799702</v>
      </c>
      <c r="AX459" s="18">
        <f t="shared" si="300"/>
        <v>-5.3626066814692521</v>
      </c>
      <c r="AY459" s="18">
        <f t="shared" si="301"/>
        <v>-4.6477375724021215</v>
      </c>
      <c r="AZ459" s="18">
        <f t="shared" si="302"/>
        <v>-18.856122532804541</v>
      </c>
      <c r="BA459" t="str">
        <f t="shared" si="303"/>
        <v>BI-RUI-C010LD</v>
      </c>
      <c r="BB459" t="b">
        <f t="shared" si="304"/>
        <v>0</v>
      </c>
    </row>
    <row r="460" spans="1:54">
      <c r="A460" s="1">
        <v>285</v>
      </c>
      <c r="B460" t="s">
        <v>30</v>
      </c>
      <c r="C460" t="s">
        <v>96</v>
      </c>
      <c r="E460" s="3">
        <f t="shared" ref="E460:E470" si="328">10*LOG((1/7)*(10^(H460/10)+10^(K460/10)+10^(N460/10)+10^(Q460/10)+10^(T460/10)+10^(W460/10)+10^(Z460/10)))</f>
        <v>64.909406431008833</v>
      </c>
      <c r="F460" s="3">
        <f t="shared" si="308"/>
        <v>64.165951030180196</v>
      </c>
      <c r="G460" s="3">
        <f t="shared" si="309"/>
        <v>73.026311300472486</v>
      </c>
      <c r="H460" s="5">
        <v>63.165379581085467</v>
      </c>
      <c r="I460" s="5">
        <v>57.453835728846627</v>
      </c>
      <c r="J460" s="5">
        <v>54.629277917627832</v>
      </c>
      <c r="K460" s="5">
        <v>60.68135705444373</v>
      </c>
      <c r="L460" s="5">
        <v>59.465756998403741</v>
      </c>
      <c r="M460" s="5">
        <v>48.858999201311377</v>
      </c>
      <c r="N460" s="5">
        <v>63.315423784016247</v>
      </c>
      <c r="O460" s="5">
        <v>56.411644971527302</v>
      </c>
      <c r="P460" s="5">
        <v>60.066245677342913</v>
      </c>
      <c r="Q460" s="5">
        <v>62.076378815619123</v>
      </c>
      <c r="R460" s="5">
        <v>59.990419538662863</v>
      </c>
      <c r="S460" s="5">
        <v>65.823089600464129</v>
      </c>
      <c r="T460" s="5">
        <v>62.26282532035605</v>
      </c>
      <c r="U460" s="5">
        <v>71.095606913243259</v>
      </c>
      <c r="V460" s="5">
        <v>66.217617438337271</v>
      </c>
      <c r="W460" s="5">
        <v>70.125383089174576</v>
      </c>
      <c r="X460" s="5">
        <v>62.828589933177838</v>
      </c>
      <c r="Y460" s="5">
        <v>80.442608886090539</v>
      </c>
      <c r="Z460" s="5">
        <v>64.315464613169212</v>
      </c>
      <c r="AA460" s="5">
        <v>57.813547875181399</v>
      </c>
      <c r="AB460" s="5">
        <v>73.095833846854831</v>
      </c>
      <c r="AC460" s="5">
        <f t="shared" ref="AC460:AC469" si="329">E460-G460</f>
        <v>-8.116904869463653</v>
      </c>
      <c r="AD460" s="5">
        <f t="shared" ref="AD460:AD469" si="330">E460-F460</f>
        <v>0.74345540082863693</v>
      </c>
      <c r="AE460" s="5">
        <f t="shared" si="327"/>
        <v>-8.8603602702922899</v>
      </c>
      <c r="AF460" s="3">
        <f t="shared" si="313"/>
        <v>8.5361016634576359</v>
      </c>
      <c r="AG460" s="3">
        <f t="shared" si="314"/>
        <v>11.822357853132353</v>
      </c>
      <c r="AH460" s="3">
        <f t="shared" si="315"/>
        <v>3.2491781066733338</v>
      </c>
      <c r="AI460" s="3">
        <f t="shared" si="316"/>
        <v>-3.746710784845007</v>
      </c>
      <c r="AJ460" s="3">
        <f t="shared" si="317"/>
        <v>-3.9547921179812207</v>
      </c>
      <c r="AK460" s="3">
        <f t="shared" si="318"/>
        <v>-10.317225796915963</v>
      </c>
      <c r="AL460" s="3">
        <f t="shared" si="319"/>
        <v>-8.7803692336856187</v>
      </c>
      <c r="AM460" s="18">
        <f t="shared" si="320"/>
        <v>5.7115438522388402</v>
      </c>
      <c r="AN460" s="3">
        <f t="shared" si="321"/>
        <v>2.8245578112187957</v>
      </c>
      <c r="AO460" s="3">
        <f t="shared" si="322"/>
        <v>6.9037788124889445</v>
      </c>
      <c r="AP460" s="3">
        <f t="shared" si="323"/>
        <v>2.0859592769562596</v>
      </c>
      <c r="AQ460" s="3">
        <f t="shared" si="324"/>
        <v>-8.8327815928872084</v>
      </c>
      <c r="AR460" s="3">
        <f t="shared" si="325"/>
        <v>7.2967931559967383</v>
      </c>
      <c r="AS460" s="3">
        <f t="shared" si="326"/>
        <v>6.5019167379878127</v>
      </c>
      <c r="AT460" s="18">
        <f t="shared" si="296"/>
        <v>2.8245578112187957</v>
      </c>
      <c r="AU460" s="18">
        <f t="shared" si="297"/>
        <v>10.606757797092364</v>
      </c>
      <c r="AV460" s="18">
        <f t="shared" si="298"/>
        <v>-3.6546007058156107</v>
      </c>
      <c r="AW460" s="18">
        <f t="shared" si="299"/>
        <v>-5.8326700618012666</v>
      </c>
      <c r="AX460" s="18">
        <f t="shared" si="300"/>
        <v>4.8779894749059878</v>
      </c>
      <c r="AY460" s="18">
        <f t="shared" si="301"/>
        <v>-17.614018952912701</v>
      </c>
      <c r="AZ460" s="18">
        <f t="shared" si="302"/>
        <v>-15.282285971673431</v>
      </c>
      <c r="BA460" t="str">
        <f t="shared" si="303"/>
        <v>BI-RUI-C010LD</v>
      </c>
      <c r="BB460" t="b">
        <f t="shared" si="304"/>
        <v>0</v>
      </c>
    </row>
    <row r="461" spans="1:54">
      <c r="A461" s="1">
        <v>473</v>
      </c>
      <c r="B461" t="s">
        <v>32</v>
      </c>
      <c r="C461" t="s">
        <v>96</v>
      </c>
      <c r="E461" s="3">
        <f t="shared" si="328"/>
        <v>66.330816739954471</v>
      </c>
      <c r="F461" s="3">
        <f t="shared" si="308"/>
        <v>62.568915985908376</v>
      </c>
      <c r="G461" s="3">
        <f t="shared" si="309"/>
        <v>72.358238381609567</v>
      </c>
      <c r="H461" s="5">
        <v>65.238240224050841</v>
      </c>
      <c r="I461" s="5">
        <v>58.887629856040967</v>
      </c>
      <c r="J461" s="5">
        <v>50.242105708285791</v>
      </c>
      <c r="K461" s="5">
        <v>63.130669226855332</v>
      </c>
      <c r="L461" s="5">
        <v>60.976437294321883</v>
      </c>
      <c r="M461" s="5">
        <v>51.796523924625589</v>
      </c>
      <c r="N461" s="5">
        <v>63.827817290103241</v>
      </c>
      <c r="O461" s="5">
        <v>65.051816344951447</v>
      </c>
      <c r="P461" s="5">
        <v>69.697992389534065</v>
      </c>
      <c r="Q461" s="5">
        <v>66.209548803263246</v>
      </c>
      <c r="R461" s="5">
        <v>62.395943024516782</v>
      </c>
      <c r="S461" s="5">
        <v>54.136400545746064</v>
      </c>
      <c r="T461" s="5">
        <v>69.159888712454716</v>
      </c>
      <c r="U461" s="5">
        <v>65.624675441479567</v>
      </c>
      <c r="V461" s="5">
        <v>68.75035363615369</v>
      </c>
      <c r="W461" s="5">
        <v>69.579760055416813</v>
      </c>
      <c r="X461" s="5">
        <v>61.471374000684477</v>
      </c>
      <c r="Y461" s="5">
        <v>79.496740986626435</v>
      </c>
      <c r="Z461" s="5">
        <v>58.838944409824187</v>
      </c>
      <c r="AA461" s="5">
        <v>57.991829676560442</v>
      </c>
      <c r="AB461" s="5">
        <v>71.48594260328781</v>
      </c>
      <c r="AC461" s="5">
        <f t="shared" si="329"/>
        <v>-6.0274216416550956</v>
      </c>
      <c r="AD461" s="5">
        <f t="shared" si="330"/>
        <v>3.7619007540460956</v>
      </c>
      <c r="AE461" s="5">
        <f t="shared" si="327"/>
        <v>-9.7893223957011912</v>
      </c>
      <c r="AF461" s="3">
        <f t="shared" si="313"/>
        <v>14.99613451576505</v>
      </c>
      <c r="AG461" s="3">
        <f t="shared" si="314"/>
        <v>11.334145302229743</v>
      </c>
      <c r="AH461" s="3">
        <f t="shared" si="315"/>
        <v>-5.8701750994308242</v>
      </c>
      <c r="AI461" s="3">
        <f t="shared" si="316"/>
        <v>12.073148257517182</v>
      </c>
      <c r="AJ461" s="3">
        <f t="shared" si="317"/>
        <v>0.40953507630102592</v>
      </c>
      <c r="AK461" s="3">
        <f t="shared" si="318"/>
        <v>-9.916980931209622</v>
      </c>
      <c r="AL461" s="3">
        <f t="shared" si="319"/>
        <v>-12.646998193463624</v>
      </c>
      <c r="AM461" s="18">
        <f t="shared" si="320"/>
        <v>6.3506103680098747</v>
      </c>
      <c r="AN461" s="3">
        <f t="shared" si="321"/>
        <v>8.6455241477551752</v>
      </c>
      <c r="AO461" s="3">
        <f t="shared" si="322"/>
        <v>-1.2239990548482069</v>
      </c>
      <c r="AP461" s="3">
        <f t="shared" si="323"/>
        <v>3.8136057787464637</v>
      </c>
      <c r="AQ461" s="3">
        <f t="shared" si="324"/>
        <v>3.5352132709751487</v>
      </c>
      <c r="AR461" s="3">
        <f t="shared" si="325"/>
        <v>8.1083860547323354</v>
      </c>
      <c r="AS461" s="3">
        <f t="shared" si="326"/>
        <v>0.84711473326374431</v>
      </c>
      <c r="AT461" s="18">
        <f t="shared" si="296"/>
        <v>8.6455241477551752</v>
      </c>
      <c r="AU461" s="18">
        <f t="shared" si="297"/>
        <v>9.179913369696294</v>
      </c>
      <c r="AV461" s="18">
        <f t="shared" si="298"/>
        <v>-4.6461760445826172</v>
      </c>
      <c r="AW461" s="18">
        <f t="shared" si="299"/>
        <v>8.2595424787707188</v>
      </c>
      <c r="AX461" s="18">
        <f t="shared" si="300"/>
        <v>-3.1256781946741228</v>
      </c>
      <c r="AY461" s="18">
        <f t="shared" si="301"/>
        <v>-18.025366985941957</v>
      </c>
      <c r="AZ461" s="18">
        <f t="shared" si="302"/>
        <v>-13.494112926727368</v>
      </c>
      <c r="BA461" t="str">
        <f t="shared" si="303"/>
        <v>BI-RUI-C010LD</v>
      </c>
      <c r="BB461" t="b">
        <f t="shared" si="304"/>
        <v>0</v>
      </c>
    </row>
    <row r="462" spans="1:54">
      <c r="A462" s="1">
        <v>35</v>
      </c>
      <c r="B462" t="s">
        <v>33</v>
      </c>
      <c r="C462" t="s">
        <v>96</v>
      </c>
      <c r="E462" s="3">
        <f t="shared" si="328"/>
        <v>65.648839350534558</v>
      </c>
      <c r="F462" s="3">
        <f t="shared" si="308"/>
        <v>70.450565619439857</v>
      </c>
      <c r="G462" s="3">
        <f t="shared" si="309"/>
        <v>72.221952598847011</v>
      </c>
      <c r="H462" s="5">
        <v>56.649790297522891</v>
      </c>
      <c r="I462" s="5">
        <v>56.02158675588435</v>
      </c>
      <c r="J462" s="5">
        <v>54.258177907193001</v>
      </c>
      <c r="K462" s="5">
        <v>60.985291893824893</v>
      </c>
      <c r="L462" s="5">
        <v>57.395808821577447</v>
      </c>
      <c r="M462" s="5">
        <v>52.970918788757288</v>
      </c>
      <c r="N462" s="5">
        <v>61.702697513824162</v>
      </c>
      <c r="O462" s="5">
        <v>56.002248162655292</v>
      </c>
      <c r="P462" s="5">
        <v>71.325139081607304</v>
      </c>
      <c r="Q462" s="5">
        <v>60.458903850277977</v>
      </c>
      <c r="R462" s="5">
        <v>58.381505354601593</v>
      </c>
      <c r="S462" s="5">
        <v>60.270208506728572</v>
      </c>
      <c r="T462" s="5">
        <v>64.698413030616337</v>
      </c>
      <c r="U462" s="5">
        <v>62.012897757983367</v>
      </c>
      <c r="V462" s="5">
        <v>67.870061480824276</v>
      </c>
      <c r="W462" s="5">
        <v>71.185949316714343</v>
      </c>
      <c r="X462" s="5">
        <v>78.668721470395411</v>
      </c>
      <c r="Y462" s="5">
        <v>77.574787228653662</v>
      </c>
      <c r="Z462" s="5">
        <v>67.246253631420757</v>
      </c>
      <c r="AA462" s="5">
        <v>56.308315785953489</v>
      </c>
      <c r="AB462" s="5">
        <v>75.835207233779997</v>
      </c>
      <c r="AC462" s="5">
        <f t="shared" si="329"/>
        <v>-6.5731132483124526</v>
      </c>
      <c r="AD462" s="5">
        <f t="shared" si="330"/>
        <v>-4.8017262689052984</v>
      </c>
      <c r="AE462" s="5">
        <f t="shared" si="327"/>
        <v>-1.7713869794071542</v>
      </c>
      <c r="AF462" s="3">
        <f t="shared" si="313"/>
        <v>2.3916123903298896</v>
      </c>
      <c r="AG462" s="3">
        <f t="shared" si="314"/>
        <v>8.0143731050676053</v>
      </c>
      <c r="AH462" s="3">
        <f t="shared" si="315"/>
        <v>-9.6224415677831416</v>
      </c>
      <c r="AI462" s="3">
        <f t="shared" si="316"/>
        <v>0.18869534354940498</v>
      </c>
      <c r="AJ462" s="3">
        <f t="shared" si="317"/>
        <v>-3.1716484502079396</v>
      </c>
      <c r="AK462" s="3">
        <f t="shared" si="318"/>
        <v>-6.3888379119393193</v>
      </c>
      <c r="AL462" s="3">
        <f t="shared" si="319"/>
        <v>-8.5889536023592399</v>
      </c>
      <c r="AM462" s="18">
        <f t="shared" si="320"/>
        <v>0.6282035416385412</v>
      </c>
      <c r="AN462" s="3">
        <f t="shared" si="321"/>
        <v>1.7634088486913484</v>
      </c>
      <c r="AO462" s="3">
        <f t="shared" si="322"/>
        <v>5.7004493511688707</v>
      </c>
      <c r="AP462" s="3">
        <f t="shared" si="323"/>
        <v>2.077398495676384</v>
      </c>
      <c r="AQ462" s="3">
        <f t="shared" si="324"/>
        <v>2.6855152726329692</v>
      </c>
      <c r="AR462" s="3">
        <f t="shared" si="325"/>
        <v>-7.4827721536810685</v>
      </c>
      <c r="AS462" s="3">
        <f t="shared" si="326"/>
        <v>10.937937845467268</v>
      </c>
      <c r="AT462" s="18">
        <f t="shared" si="296"/>
        <v>1.7634088486913484</v>
      </c>
      <c r="AU462" s="18">
        <f t="shared" si="297"/>
        <v>4.4248900328201586</v>
      </c>
      <c r="AV462" s="18">
        <f t="shared" si="298"/>
        <v>-15.322890918952012</v>
      </c>
      <c r="AW462" s="18">
        <f t="shared" si="299"/>
        <v>-1.888703152126979</v>
      </c>
      <c r="AX462" s="18">
        <f t="shared" si="300"/>
        <v>-5.8571637228409088</v>
      </c>
      <c r="AY462" s="18">
        <f t="shared" si="301"/>
        <v>1.0939342417417492</v>
      </c>
      <c r="AZ462" s="18">
        <f t="shared" si="302"/>
        <v>-19.526891447826507</v>
      </c>
      <c r="BA462" t="str">
        <f t="shared" si="303"/>
        <v>BI-RUI-C010LD</v>
      </c>
      <c r="BB462" t="b">
        <f t="shared" si="304"/>
        <v>0</v>
      </c>
    </row>
    <row r="463" spans="1:54">
      <c r="A463" s="1">
        <v>536</v>
      </c>
      <c r="B463" t="s">
        <v>34</v>
      </c>
      <c r="C463" t="s">
        <v>96</v>
      </c>
      <c r="E463" s="3">
        <f t="shared" si="328"/>
        <v>63.319226153452661</v>
      </c>
      <c r="F463" s="3">
        <f t="shared" si="308"/>
        <v>62.575340142572855</v>
      </c>
      <c r="G463" s="3">
        <f t="shared" si="309"/>
        <v>68.021491988769242</v>
      </c>
      <c r="H463" s="5">
        <v>63.667229425550531</v>
      </c>
      <c r="I463" s="5">
        <v>57.682905973444292</v>
      </c>
      <c r="J463" s="5">
        <v>60.249418244397162</v>
      </c>
      <c r="K463" s="5">
        <v>61.749773275221813</v>
      </c>
      <c r="L463" s="5">
        <v>58.364195704938268</v>
      </c>
      <c r="M463" s="5">
        <v>49.033483812202022</v>
      </c>
      <c r="N463" s="5">
        <v>59.209346357851238</v>
      </c>
      <c r="O463" s="5">
        <v>63.681262522430877</v>
      </c>
      <c r="P463" s="5">
        <v>63.023710334606371</v>
      </c>
      <c r="Q463" s="5">
        <v>60.124050941575753</v>
      </c>
      <c r="R463" s="5">
        <v>60.677923230264092</v>
      </c>
      <c r="S463" s="5">
        <v>54.866003341517228</v>
      </c>
      <c r="T463" s="5">
        <v>68.229756978300884</v>
      </c>
      <c r="U463" s="5">
        <v>63.665628086154442</v>
      </c>
      <c r="V463" s="5">
        <v>65.15465431015383</v>
      </c>
      <c r="W463" s="5">
        <v>60.217672805998347</v>
      </c>
      <c r="X463" s="5">
        <v>67.182776923573229</v>
      </c>
      <c r="Y463" s="5">
        <v>68.980044768988492</v>
      </c>
      <c r="Z463" s="5">
        <v>62.156591113886677</v>
      </c>
      <c r="AA463" s="5">
        <v>55.275953842694783</v>
      </c>
      <c r="AB463" s="5">
        <v>74.734924648151022</v>
      </c>
      <c r="AC463" s="5">
        <f t="shared" si="329"/>
        <v>-4.7022658353165809</v>
      </c>
      <c r="AD463" s="5">
        <f t="shared" si="330"/>
        <v>0.74388601087980533</v>
      </c>
      <c r="AE463" s="5">
        <f t="shared" si="327"/>
        <v>-5.4461518461963863</v>
      </c>
      <c r="AF463" s="3">
        <f t="shared" si="313"/>
        <v>3.4178111811533682</v>
      </c>
      <c r="AG463" s="3">
        <f t="shared" si="314"/>
        <v>12.716289463019791</v>
      </c>
      <c r="AH463" s="3">
        <f t="shared" si="315"/>
        <v>-3.8143639767551321</v>
      </c>
      <c r="AI463" s="3">
        <f t="shared" si="316"/>
        <v>5.258047600058525</v>
      </c>
      <c r="AJ463" s="3">
        <f t="shared" si="317"/>
        <v>3.0751026681470535</v>
      </c>
      <c r="AK463" s="3">
        <f t="shared" si="318"/>
        <v>-8.7623719629901444</v>
      </c>
      <c r="AL463" s="3">
        <f t="shared" si="319"/>
        <v>-12.578333534264345</v>
      </c>
      <c r="AM463" s="18">
        <f t="shared" si="320"/>
        <v>5.9843234521062385</v>
      </c>
      <c r="AN463" s="3">
        <f t="shared" si="321"/>
        <v>-2.5665122709528703</v>
      </c>
      <c r="AO463" s="3">
        <f t="shared" si="322"/>
        <v>-4.471916164579639</v>
      </c>
      <c r="AP463" s="3">
        <f t="shared" si="323"/>
        <v>-0.55387228868833915</v>
      </c>
      <c r="AQ463" s="3">
        <f t="shared" si="324"/>
        <v>4.5641288921464422</v>
      </c>
      <c r="AR463" s="3">
        <f t="shared" si="325"/>
        <v>-6.9651041175748816</v>
      </c>
      <c r="AS463" s="3">
        <f t="shared" si="326"/>
        <v>6.8806372711918939</v>
      </c>
      <c r="AT463" s="18">
        <f t="shared" si="296"/>
        <v>-2.5665122709528703</v>
      </c>
      <c r="AU463" s="18">
        <f t="shared" si="297"/>
        <v>9.3307118927362467</v>
      </c>
      <c r="AV463" s="18">
        <f t="shared" si="298"/>
        <v>0.65755218782450697</v>
      </c>
      <c r="AW463" s="18">
        <f t="shared" si="299"/>
        <v>5.8119198887468642</v>
      </c>
      <c r="AX463" s="18">
        <f t="shared" si="300"/>
        <v>-1.4890262239993888</v>
      </c>
      <c r="AY463" s="18">
        <f t="shared" si="301"/>
        <v>-1.7972678454152629</v>
      </c>
      <c r="AZ463" s="18">
        <f t="shared" si="302"/>
        <v>-19.458970805456239</v>
      </c>
      <c r="BA463" t="str">
        <f t="shared" si="303"/>
        <v>BI-RUI-C010LD</v>
      </c>
      <c r="BB463" t="b">
        <f t="shared" si="304"/>
        <v>0</v>
      </c>
    </row>
    <row r="464" spans="1:54">
      <c r="A464" s="1">
        <v>410</v>
      </c>
      <c r="B464" t="s">
        <v>35</v>
      </c>
      <c r="C464" t="s">
        <v>96</v>
      </c>
      <c r="E464" s="3">
        <f t="shared" si="328"/>
        <v>67.680783124338348</v>
      </c>
      <c r="F464" s="3">
        <f t="shared" si="308"/>
        <v>62.687874731995095</v>
      </c>
      <c r="G464" s="3">
        <f t="shared" si="309"/>
        <v>71.370242842685371</v>
      </c>
      <c r="H464" s="5">
        <v>62.48508893043774</v>
      </c>
      <c r="I464" s="5">
        <v>59.83495382507482</v>
      </c>
      <c r="J464" s="5">
        <v>63.442530503269587</v>
      </c>
      <c r="K464" s="5">
        <v>65.178574720730268</v>
      </c>
      <c r="L464" s="5">
        <v>58.521228421695596</v>
      </c>
      <c r="M464" s="5">
        <v>56.793739239298382</v>
      </c>
      <c r="N464" s="5">
        <v>58.630021374453356</v>
      </c>
      <c r="O464" s="5">
        <v>59.432665983494168</v>
      </c>
      <c r="P464" s="5">
        <v>60.440873346521499</v>
      </c>
      <c r="Q464" s="5">
        <v>68.242299831332332</v>
      </c>
      <c r="R464" s="5">
        <v>61.848450141578851</v>
      </c>
      <c r="S464" s="5">
        <v>54.042935584135591</v>
      </c>
      <c r="T464" s="5">
        <v>67.656977267741937</v>
      </c>
      <c r="U464" s="5">
        <v>65.100855941808547</v>
      </c>
      <c r="V464" s="5">
        <v>68.02798830211745</v>
      </c>
      <c r="W464" s="5">
        <v>68.730288645806269</v>
      </c>
      <c r="X464" s="5">
        <v>67.080112251158283</v>
      </c>
      <c r="Y464" s="5">
        <v>73.411947844076082</v>
      </c>
      <c r="Z464" s="5">
        <v>71.839367099000896</v>
      </c>
      <c r="AA464" s="5">
        <v>57.591444401710277</v>
      </c>
      <c r="AB464" s="5">
        <v>78.03669248279077</v>
      </c>
      <c r="AC464" s="5">
        <f t="shared" si="329"/>
        <v>-3.6894597183470239</v>
      </c>
      <c r="AD464" s="5">
        <f t="shared" si="330"/>
        <v>4.9929083923432529</v>
      </c>
      <c r="AE464" s="5">
        <f t="shared" si="327"/>
        <v>-8.6823681106902768</v>
      </c>
      <c r="AF464" s="3">
        <f t="shared" si="313"/>
        <v>-0.95744157283184705</v>
      </c>
      <c r="AG464" s="3">
        <f t="shared" si="314"/>
        <v>8.3848354814318853</v>
      </c>
      <c r="AH464" s="3">
        <f t="shared" si="315"/>
        <v>-1.8108519720681429</v>
      </c>
      <c r="AI464" s="3">
        <f t="shared" si="316"/>
        <v>14.199364247196741</v>
      </c>
      <c r="AJ464" s="3">
        <f t="shared" si="317"/>
        <v>-0.3710110343755133</v>
      </c>
      <c r="AK464" s="3">
        <f t="shared" si="318"/>
        <v>-4.6816591982698128</v>
      </c>
      <c r="AL464" s="3">
        <f t="shared" si="319"/>
        <v>-6.1973253837898739</v>
      </c>
      <c r="AM464" s="18">
        <f t="shared" si="320"/>
        <v>2.6501351053629207</v>
      </c>
      <c r="AN464" s="3">
        <f t="shared" si="321"/>
        <v>-3.6075766781947678</v>
      </c>
      <c r="AO464" s="3">
        <f t="shared" si="322"/>
        <v>-0.80264460904081147</v>
      </c>
      <c r="AP464" s="3">
        <f t="shared" si="323"/>
        <v>6.3938496897534804</v>
      </c>
      <c r="AQ464" s="3">
        <f t="shared" si="324"/>
        <v>2.5561213259333897</v>
      </c>
      <c r="AR464" s="3">
        <f t="shared" si="325"/>
        <v>1.6501763946479855</v>
      </c>
      <c r="AS464" s="3">
        <f t="shared" si="326"/>
        <v>14.247922697290619</v>
      </c>
      <c r="AT464" s="18">
        <f t="shared" si="296"/>
        <v>-3.6075766781947678</v>
      </c>
      <c r="AU464" s="18">
        <f t="shared" si="297"/>
        <v>1.7274891823972141</v>
      </c>
      <c r="AV464" s="18">
        <f t="shared" si="298"/>
        <v>-1.0082073630273314</v>
      </c>
      <c r="AW464" s="18">
        <f t="shared" si="299"/>
        <v>7.8055145574432601</v>
      </c>
      <c r="AX464" s="18">
        <f t="shared" si="300"/>
        <v>-2.927132360308903</v>
      </c>
      <c r="AY464" s="18">
        <f t="shared" si="301"/>
        <v>-6.3318355929177983</v>
      </c>
      <c r="AZ464" s="18">
        <f t="shared" si="302"/>
        <v>-20.445248081080493</v>
      </c>
      <c r="BA464" t="str">
        <f t="shared" si="303"/>
        <v>BI-RUI-C010LD</v>
      </c>
      <c r="BB464" t="b">
        <f t="shared" si="304"/>
        <v>0</v>
      </c>
    </row>
    <row r="465" spans="1:54">
      <c r="A465" s="1">
        <v>347</v>
      </c>
      <c r="B465" t="s">
        <v>36</v>
      </c>
      <c r="C465" t="s">
        <v>96</v>
      </c>
      <c r="E465" s="3">
        <f t="shared" si="328"/>
        <v>65.552671954417747</v>
      </c>
      <c r="F465" s="3">
        <f t="shared" si="308"/>
        <v>63.216271549415978</v>
      </c>
      <c r="G465" s="3">
        <f t="shared" si="309"/>
        <v>63.756648550455608</v>
      </c>
      <c r="H465" s="5">
        <v>60.161321493171641</v>
      </c>
      <c r="I465" s="5">
        <v>64.309275920682282</v>
      </c>
      <c r="J465" s="5">
        <v>51.964656096486102</v>
      </c>
      <c r="K465" s="5">
        <v>59.732506858776688</v>
      </c>
      <c r="L465" s="5">
        <v>61.110727757355427</v>
      </c>
      <c r="M465" s="5">
        <v>51.085004461553403</v>
      </c>
      <c r="N465" s="5">
        <v>60.41086694194636</v>
      </c>
      <c r="O465" s="5">
        <v>60.626781224249576</v>
      </c>
      <c r="P465" s="5">
        <v>53.787013853560872</v>
      </c>
      <c r="Q465" s="5">
        <v>60.742613879049181</v>
      </c>
      <c r="R465" s="5">
        <v>61.601805483237648</v>
      </c>
      <c r="S465" s="5">
        <v>53.172989133710608</v>
      </c>
      <c r="T465" s="5">
        <v>68.327187434056611</v>
      </c>
      <c r="U465" s="5">
        <v>65.171153292396639</v>
      </c>
      <c r="V465" s="5">
        <v>63.652523481738747</v>
      </c>
      <c r="W465" s="5">
        <v>71.129741936807221</v>
      </c>
      <c r="X465" s="5">
        <v>66.168446209944321</v>
      </c>
      <c r="Y465" s="5">
        <v>68.58868537549435</v>
      </c>
      <c r="Z465" s="5">
        <v>60.421310237559922</v>
      </c>
      <c r="AA465" s="5">
        <v>58.208865289455609</v>
      </c>
      <c r="AB465" s="5">
        <v>68.026648643753902</v>
      </c>
      <c r="AC465" s="5">
        <f t="shared" si="329"/>
        <v>1.7960234039621383</v>
      </c>
      <c r="AD465" s="5">
        <f t="shared" si="330"/>
        <v>2.3364004050017684</v>
      </c>
      <c r="AE465" s="5">
        <f t="shared" si="327"/>
        <v>-0.54037700103963004</v>
      </c>
      <c r="AF465" s="3">
        <f t="shared" si="313"/>
        <v>8.196665396685539</v>
      </c>
      <c r="AG465" s="3">
        <f t="shared" si="314"/>
        <v>8.6475023972232847</v>
      </c>
      <c r="AH465" s="3">
        <f t="shared" si="315"/>
        <v>6.6238530883854878</v>
      </c>
      <c r="AI465" s="3">
        <f t="shared" si="316"/>
        <v>7.5696247453385723</v>
      </c>
      <c r="AJ465" s="3">
        <f t="shared" si="317"/>
        <v>4.6746639523178644</v>
      </c>
      <c r="AK465" s="3">
        <f t="shared" si="318"/>
        <v>2.5410565613128711</v>
      </c>
      <c r="AL465" s="3">
        <f t="shared" si="319"/>
        <v>-7.6053384061939795</v>
      </c>
      <c r="AM465" s="18">
        <f t="shared" si="320"/>
        <v>-4.1479544275106406</v>
      </c>
      <c r="AN465" s="3">
        <f t="shared" si="321"/>
        <v>12.34461982419618</v>
      </c>
      <c r="AO465" s="3">
        <f t="shared" si="322"/>
        <v>-0.21591428230321696</v>
      </c>
      <c r="AP465" s="3">
        <f t="shared" si="323"/>
        <v>-0.85919160418846729</v>
      </c>
      <c r="AQ465" s="3">
        <f t="shared" si="324"/>
        <v>3.1560341416599726</v>
      </c>
      <c r="AR465" s="3">
        <f t="shared" si="325"/>
        <v>4.9612957268629003</v>
      </c>
      <c r="AS465" s="3">
        <f t="shared" si="326"/>
        <v>2.2124449481043129</v>
      </c>
      <c r="AT465" s="18">
        <f t="shared" si="296"/>
        <v>12.34461982419618</v>
      </c>
      <c r="AU465" s="18">
        <f t="shared" si="297"/>
        <v>10.025723295802024</v>
      </c>
      <c r="AV465" s="18">
        <f t="shared" si="298"/>
        <v>6.8397673706887048</v>
      </c>
      <c r="AW465" s="18">
        <f t="shared" si="299"/>
        <v>8.4288163495270396</v>
      </c>
      <c r="AX465" s="18">
        <f t="shared" si="300"/>
        <v>1.5186298106578917</v>
      </c>
      <c r="AY465" s="18">
        <f t="shared" si="301"/>
        <v>-2.4202391655500293</v>
      </c>
      <c r="AZ465" s="18">
        <f t="shared" si="302"/>
        <v>-9.8177833542982924</v>
      </c>
      <c r="BA465" t="str">
        <f t="shared" si="303"/>
        <v>BI-RUI-C010LD</v>
      </c>
      <c r="BB465" t="b">
        <f t="shared" si="304"/>
        <v>0</v>
      </c>
    </row>
    <row r="466" spans="1:54">
      <c r="A466" s="1">
        <v>98</v>
      </c>
      <c r="B466" t="s">
        <v>37</v>
      </c>
      <c r="C466" t="s">
        <v>96</v>
      </c>
      <c r="E466" s="3">
        <f t="shared" si="328"/>
        <v>62.570655704335508</v>
      </c>
      <c r="F466" s="3">
        <f t="shared" si="308"/>
        <v>64.985539282666792</v>
      </c>
      <c r="G466" s="3">
        <f t="shared" si="309"/>
        <v>66.07442572689628</v>
      </c>
      <c r="H466" s="5">
        <v>60.564343620927133</v>
      </c>
      <c r="I466" s="5">
        <v>63.713822486280158</v>
      </c>
      <c r="J466" s="5">
        <v>64.330252389551461</v>
      </c>
      <c r="K466" s="5">
        <v>58.95206260423155</v>
      </c>
      <c r="L466" s="5">
        <v>63.723112575205683</v>
      </c>
      <c r="M466" s="5">
        <v>61.651093030360187</v>
      </c>
      <c r="N466" s="5">
        <v>60.080487681718829</v>
      </c>
      <c r="O466" s="5">
        <v>61.995902928303927</v>
      </c>
      <c r="P466" s="5">
        <v>62.683396262338611</v>
      </c>
      <c r="Q466" s="5">
        <v>60.703734503231018</v>
      </c>
      <c r="R466" s="5">
        <v>65.052970133461429</v>
      </c>
      <c r="S466" s="5">
        <v>62.453659147374452</v>
      </c>
      <c r="T466" s="5">
        <v>62.315241524990718</v>
      </c>
      <c r="U466" s="5">
        <v>65.391316809077125</v>
      </c>
      <c r="V466" s="5">
        <v>66.250978989327535</v>
      </c>
      <c r="W466" s="5">
        <v>63.400840318623423</v>
      </c>
      <c r="X466" s="5">
        <v>68.24994570552559</v>
      </c>
      <c r="Y466" s="5">
        <v>68.497644402625781</v>
      </c>
      <c r="Z466" s="5">
        <v>66.665873806385378</v>
      </c>
      <c r="AA466" s="5">
        <v>63.848263034368188</v>
      </c>
      <c r="AB466" s="5">
        <v>69.670034141399924</v>
      </c>
      <c r="AC466" s="5">
        <f t="shared" si="329"/>
        <v>-3.5037700225607722</v>
      </c>
      <c r="AD466" s="5">
        <f t="shared" si="330"/>
        <v>-2.4148835783312848</v>
      </c>
      <c r="AE466" s="5">
        <f t="shared" si="327"/>
        <v>-1.0888864442294874</v>
      </c>
      <c r="AF466" s="3">
        <f t="shared" si="313"/>
        <v>-3.7659087686243282</v>
      </c>
      <c r="AG466" s="3">
        <f t="shared" si="314"/>
        <v>-2.6990304261286369</v>
      </c>
      <c r="AH466" s="3">
        <f t="shared" si="315"/>
        <v>-2.6029085806197827</v>
      </c>
      <c r="AI466" s="3">
        <f t="shared" si="316"/>
        <v>-1.7499246441434337</v>
      </c>
      <c r="AJ466" s="3">
        <f t="shared" si="317"/>
        <v>-3.9357374643368175</v>
      </c>
      <c r="AK466" s="3">
        <f t="shared" si="318"/>
        <v>-5.0968040840023576</v>
      </c>
      <c r="AL466" s="3">
        <f t="shared" si="319"/>
        <v>-3.0041603350145465</v>
      </c>
      <c r="AM466" s="18">
        <f t="shared" si="320"/>
        <v>-3.149478865353025</v>
      </c>
      <c r="AN466" s="3">
        <f t="shared" si="321"/>
        <v>-0.6164299032713032</v>
      </c>
      <c r="AO466" s="3">
        <f t="shared" si="322"/>
        <v>-1.9154152465850984</v>
      </c>
      <c r="AP466" s="3">
        <f t="shared" si="323"/>
        <v>-4.3492356302304103</v>
      </c>
      <c r="AQ466" s="3">
        <f t="shared" si="324"/>
        <v>-3.0760752840864072</v>
      </c>
      <c r="AR466" s="3">
        <f t="shared" si="325"/>
        <v>-4.849105386902167</v>
      </c>
      <c r="AS466" s="3">
        <f t="shared" si="326"/>
        <v>2.8176107720171899</v>
      </c>
      <c r="AT466" s="18">
        <f t="shared" si="296"/>
        <v>-0.6164299032713032</v>
      </c>
      <c r="AU466" s="18">
        <f t="shared" si="297"/>
        <v>2.0720195448454959</v>
      </c>
      <c r="AV466" s="18">
        <f t="shared" si="298"/>
        <v>-0.68749333403468427</v>
      </c>
      <c r="AW466" s="18">
        <f t="shared" si="299"/>
        <v>2.5993109860869765</v>
      </c>
      <c r="AX466" s="18">
        <f t="shared" si="300"/>
        <v>-0.8596621802504103</v>
      </c>
      <c r="AY466" s="18">
        <f t="shared" si="301"/>
        <v>-0.24769869710019066</v>
      </c>
      <c r="AZ466" s="18">
        <f t="shared" si="302"/>
        <v>-5.8217711070317364</v>
      </c>
      <c r="BA466" t="str">
        <f t="shared" si="303"/>
        <v>BI-RUI-C010LD</v>
      </c>
      <c r="BB466" t="b">
        <f t="shared" si="304"/>
        <v>0</v>
      </c>
    </row>
    <row r="467" spans="1:54">
      <c r="A467" s="1">
        <v>722</v>
      </c>
      <c r="B467" t="s">
        <v>38</v>
      </c>
      <c r="C467" t="s">
        <v>96</v>
      </c>
      <c r="E467" s="3">
        <f t="shared" si="328"/>
        <v>49.872483111615352</v>
      </c>
      <c r="F467" s="3">
        <f t="shared" si="308"/>
        <v>44.305714514661787</v>
      </c>
      <c r="G467" s="3">
        <f t="shared" si="309"/>
        <v>49.633958969164389</v>
      </c>
      <c r="H467" s="5">
        <v>43.328978835605</v>
      </c>
      <c r="I467" s="5">
        <v>42.135716305103841</v>
      </c>
      <c r="J467" s="5">
        <v>41.74207333711847</v>
      </c>
      <c r="K467" s="5">
        <v>56.440620191101061</v>
      </c>
      <c r="L467" s="5">
        <v>43.163112240120959</v>
      </c>
      <c r="M467" s="5">
        <v>44.118766421446182</v>
      </c>
      <c r="N467" s="5">
        <v>44.384383607430721</v>
      </c>
      <c r="O467" s="5">
        <v>42.138581309137457</v>
      </c>
      <c r="P467" s="5">
        <v>45.376497898868323</v>
      </c>
      <c r="Q467" s="5">
        <v>44.31730037715748</v>
      </c>
      <c r="R467" s="5">
        <v>48.848743937579663</v>
      </c>
      <c r="S467" s="5">
        <v>52.723106089645633</v>
      </c>
      <c r="T467" s="5">
        <v>48.581430541194763</v>
      </c>
      <c r="U467" s="5">
        <v>43.213858330707602</v>
      </c>
      <c r="V467" s="5">
        <v>48.803740814592203</v>
      </c>
      <c r="W467" s="5">
        <v>48.434946206493407</v>
      </c>
      <c r="X467" s="5">
        <v>43.592746585460162</v>
      </c>
      <c r="Y467" s="5">
        <v>52.633783415880252</v>
      </c>
      <c r="Z467" s="5">
        <v>43.27608792162426</v>
      </c>
      <c r="AA467" s="5">
        <v>41.667338798037257</v>
      </c>
      <c r="AB467" s="5">
        <v>50.851687741919761</v>
      </c>
      <c r="AC467" s="5">
        <f t="shared" si="329"/>
        <v>0.23852414245096298</v>
      </c>
      <c r="AD467" s="5">
        <f t="shared" si="330"/>
        <v>5.5667685969535654</v>
      </c>
      <c r="AE467" s="5">
        <f t="shared" si="327"/>
        <v>-5.3282444545026024</v>
      </c>
      <c r="AF467" s="3">
        <f t="shared" si="313"/>
        <v>1.5869054984865301</v>
      </c>
      <c r="AG467" s="3">
        <f t="shared" si="314"/>
        <v>12.321853769654879</v>
      </c>
      <c r="AH467" s="3">
        <f t="shared" si="315"/>
        <v>-0.99211429143760199</v>
      </c>
      <c r="AI467" s="3">
        <f t="shared" si="316"/>
        <v>-8.4058057124881529</v>
      </c>
      <c r="AJ467" s="3">
        <f t="shared" si="317"/>
        <v>-0.22231027339744003</v>
      </c>
      <c r="AK467" s="3">
        <f t="shared" si="318"/>
        <v>-4.1988372093868449</v>
      </c>
      <c r="AL467" s="3">
        <f t="shared" si="319"/>
        <v>-7.5755998202955013</v>
      </c>
      <c r="AM467" s="18">
        <f t="shared" si="320"/>
        <v>1.1932625305011584</v>
      </c>
      <c r="AN467" s="3">
        <f t="shared" si="321"/>
        <v>0.39364296798537168</v>
      </c>
      <c r="AO467" s="3">
        <f t="shared" si="322"/>
        <v>2.2458022982932633</v>
      </c>
      <c r="AP467" s="3">
        <f t="shared" si="323"/>
        <v>-4.5314435604221828</v>
      </c>
      <c r="AQ467" s="3">
        <f t="shared" si="324"/>
        <v>5.367572210487161</v>
      </c>
      <c r="AR467" s="3">
        <f t="shared" si="325"/>
        <v>4.8421996210332452</v>
      </c>
      <c r="AS467" s="3">
        <f t="shared" si="326"/>
        <v>1.6087491235870033</v>
      </c>
      <c r="AT467" s="18">
        <f t="shared" si="296"/>
        <v>0.39364296798537168</v>
      </c>
      <c r="AU467" s="18">
        <f t="shared" si="297"/>
        <v>-0.9556541813252224</v>
      </c>
      <c r="AV467" s="18">
        <f t="shared" si="298"/>
        <v>-3.2379165897308653</v>
      </c>
      <c r="AW467" s="18">
        <f t="shared" si="299"/>
        <v>-3.8743621520659701</v>
      </c>
      <c r="AX467" s="18">
        <f t="shared" si="300"/>
        <v>-5.5898824838846011</v>
      </c>
      <c r="AY467" s="18">
        <f t="shared" si="301"/>
        <v>-9.0410368304200901</v>
      </c>
      <c r="AZ467" s="18">
        <f t="shared" si="302"/>
        <v>-9.1843489438825046</v>
      </c>
      <c r="BA467" t="b">
        <f t="shared" si="303"/>
        <v>0</v>
      </c>
      <c r="BB467" t="b">
        <f t="shared" si="304"/>
        <v>0</v>
      </c>
    </row>
    <row r="468" spans="1:54">
      <c r="A468" s="1">
        <v>660</v>
      </c>
      <c r="B468" t="s">
        <v>39</v>
      </c>
      <c r="C468" t="s">
        <v>96</v>
      </c>
      <c r="E468" s="3">
        <f t="shared" si="328"/>
        <v>47.682430387889731</v>
      </c>
      <c r="F468" s="3">
        <f t="shared" si="308"/>
        <v>46.972434129902055</v>
      </c>
      <c r="G468" s="3">
        <f t="shared" si="309"/>
        <v>54.630278447491641</v>
      </c>
      <c r="H468" s="5">
        <v>47.85218952102344</v>
      </c>
      <c r="I468" s="5">
        <v>46.649146090941322</v>
      </c>
      <c r="J468" s="5">
        <v>46.964514024712237</v>
      </c>
      <c r="K468" s="5">
        <v>46.931490566540958</v>
      </c>
      <c r="L468" s="5">
        <v>44.349776444587391</v>
      </c>
      <c r="M468" s="5">
        <v>42.175586514326362</v>
      </c>
      <c r="N468" s="5">
        <v>46.481268081982812</v>
      </c>
      <c r="O468" s="5">
        <v>45.455439953076969</v>
      </c>
      <c r="P468" s="5">
        <v>51.386528894853782</v>
      </c>
      <c r="Q468" s="5">
        <v>46.35026828583014</v>
      </c>
      <c r="R468" s="5">
        <v>46.656192797533677</v>
      </c>
      <c r="S468" s="5">
        <v>46.49013174948572</v>
      </c>
      <c r="T468" s="5">
        <v>49.186412729155521</v>
      </c>
      <c r="U468" s="5">
        <v>46.295913336174053</v>
      </c>
      <c r="V468" s="5">
        <v>55.003441445035257</v>
      </c>
      <c r="W468" s="5">
        <v>47.160758794594848</v>
      </c>
      <c r="X468" s="5">
        <v>51.137213875564463</v>
      </c>
      <c r="Y468" s="5">
        <v>58.843852897629141</v>
      </c>
      <c r="Z468" s="5">
        <v>48.901510870278933</v>
      </c>
      <c r="AA468" s="5">
        <v>43.25967654776111</v>
      </c>
      <c r="AB468" s="5">
        <v>58.462133769181563</v>
      </c>
      <c r="AC468" s="5">
        <f t="shared" si="329"/>
        <v>-6.9478480596019097</v>
      </c>
      <c r="AD468" s="5">
        <f t="shared" si="330"/>
        <v>0.70999625798767596</v>
      </c>
      <c r="AE468" s="5">
        <f t="shared" si="327"/>
        <v>-7.6578443175895856</v>
      </c>
      <c r="AF468" s="3">
        <f t="shared" si="313"/>
        <v>0.88767549631120346</v>
      </c>
      <c r="AG468" s="3">
        <f t="shared" si="314"/>
        <v>4.7559040522145963</v>
      </c>
      <c r="AH468" s="3">
        <f t="shared" si="315"/>
        <v>-4.9052608128709707</v>
      </c>
      <c r="AI468" s="3">
        <f t="shared" si="316"/>
        <v>-0.13986346365557978</v>
      </c>
      <c r="AJ468" s="3">
        <f t="shared" si="317"/>
        <v>-5.8170287158797365</v>
      </c>
      <c r="AK468" s="3">
        <f t="shared" si="318"/>
        <v>-11.683094103034293</v>
      </c>
      <c r="AL468" s="3">
        <f t="shared" si="319"/>
        <v>-9.5606228989026292</v>
      </c>
      <c r="AM468" s="18">
        <f t="shared" si="320"/>
        <v>1.2030434300821184</v>
      </c>
      <c r="AN468" s="3">
        <f t="shared" si="321"/>
        <v>-0.31536793377091499</v>
      </c>
      <c r="AO468" s="3">
        <f t="shared" si="322"/>
        <v>1.0258281289058431</v>
      </c>
      <c r="AP468" s="3">
        <f t="shared" si="323"/>
        <v>-0.30592451170353741</v>
      </c>
      <c r="AQ468" s="3">
        <f t="shared" si="324"/>
        <v>2.890499392981468</v>
      </c>
      <c r="AR468" s="3">
        <f t="shared" si="325"/>
        <v>-3.9764550809696146</v>
      </c>
      <c r="AS468" s="3">
        <f t="shared" si="326"/>
        <v>5.6418343225178234</v>
      </c>
      <c r="AT468" s="18">
        <f t="shared" si="296"/>
        <v>-0.31536793377091499</v>
      </c>
      <c r="AU468" s="18">
        <f t="shared" si="297"/>
        <v>2.1741899302610292</v>
      </c>
      <c r="AV468" s="18">
        <f t="shared" si="298"/>
        <v>-5.9310889417768138</v>
      </c>
      <c r="AW468" s="18">
        <f t="shared" si="299"/>
        <v>0.16606104804795763</v>
      </c>
      <c r="AX468" s="18">
        <f t="shared" si="300"/>
        <v>-8.7075281088612044</v>
      </c>
      <c r="AY468" s="18">
        <f t="shared" si="301"/>
        <v>-7.7066390220646781</v>
      </c>
      <c r="AZ468" s="18">
        <f t="shared" si="302"/>
        <v>-15.202457221420453</v>
      </c>
      <c r="BA468" t="str">
        <f t="shared" si="303"/>
        <v>BI-RUI-C010LD</v>
      </c>
      <c r="BB468" t="b">
        <f t="shared" si="304"/>
        <v>0</v>
      </c>
    </row>
    <row r="469" spans="1:54">
      <c r="A469" s="1">
        <v>599</v>
      </c>
      <c r="B469" t="s">
        <v>40</v>
      </c>
      <c r="C469" t="s">
        <v>96</v>
      </c>
      <c r="E469" s="3">
        <f t="shared" si="328"/>
        <v>55.340372787699728</v>
      </c>
      <c r="F469" s="3">
        <f t="shared" si="308"/>
        <v>59.415487723913458</v>
      </c>
      <c r="G469" s="3">
        <f t="shared" si="309"/>
        <v>60.815950090106924</v>
      </c>
      <c r="H469" s="5">
        <v>59.017680830609827</v>
      </c>
      <c r="I469" s="5">
        <v>55.653578271860162</v>
      </c>
      <c r="J469" s="5">
        <v>52.849125393873059</v>
      </c>
      <c r="K469" s="5">
        <v>50.960996862345652</v>
      </c>
      <c r="L469" s="5">
        <v>46.811882009696873</v>
      </c>
      <c r="M469" s="5">
        <v>54.655067298971943</v>
      </c>
      <c r="N469" s="5">
        <v>54.321307714625</v>
      </c>
      <c r="O469" s="5">
        <v>49.970242471868929</v>
      </c>
      <c r="P469" s="5">
        <v>42.637270089531512</v>
      </c>
      <c r="Q469" s="5">
        <v>53.343706082893021</v>
      </c>
      <c r="R469" s="5">
        <v>52.32025470577166</v>
      </c>
      <c r="S469" s="5">
        <v>49.032422019209427</v>
      </c>
      <c r="T469" s="5">
        <v>57.08083948282561</v>
      </c>
      <c r="U469" s="5">
        <v>55.964838387823988</v>
      </c>
      <c r="V469" s="5">
        <v>59.014716393090069</v>
      </c>
      <c r="W469" s="5">
        <v>54.449064791646663</v>
      </c>
      <c r="X469" s="5">
        <v>63.641735528625077</v>
      </c>
      <c r="Y469" s="5">
        <v>62.928071945399829</v>
      </c>
      <c r="Z469" s="5">
        <v>52.925533301260323</v>
      </c>
      <c r="AA469" s="5">
        <v>64.353865134522223</v>
      </c>
      <c r="AB469" s="5">
        <v>67.079212295773544</v>
      </c>
      <c r="AC469" s="5">
        <f t="shared" si="329"/>
        <v>-5.4755773024071956</v>
      </c>
      <c r="AD469" s="5">
        <f t="shared" si="330"/>
        <v>-4.0751149362137298</v>
      </c>
      <c r="AE469" s="5">
        <f t="shared" si="327"/>
        <v>-1.4004623661934659</v>
      </c>
      <c r="AF469" s="3">
        <f t="shared" si="313"/>
        <v>6.1685554367367672</v>
      </c>
      <c r="AG469" s="3">
        <f t="shared" si="314"/>
        <v>-3.6940704366262906</v>
      </c>
      <c r="AH469" s="3">
        <f t="shared" si="315"/>
        <v>11.684037625093488</v>
      </c>
      <c r="AI469" s="3">
        <f t="shared" si="316"/>
        <v>4.3112840636835941</v>
      </c>
      <c r="AJ469" s="3">
        <f t="shared" si="317"/>
        <v>-1.9338769102644591</v>
      </c>
      <c r="AK469" s="3">
        <f t="shared" si="318"/>
        <v>-8.4790071537531659</v>
      </c>
      <c r="AL469" s="3">
        <f t="shared" si="319"/>
        <v>-14.153678994513221</v>
      </c>
      <c r="AM469" s="18">
        <f t="shared" si="320"/>
        <v>3.3641025587496642</v>
      </c>
      <c r="AN469" s="3">
        <f t="shared" si="321"/>
        <v>2.804452877987103</v>
      </c>
      <c r="AO469" s="3">
        <f t="shared" si="322"/>
        <v>4.3510652427560714</v>
      </c>
      <c r="AP469" s="3">
        <f t="shared" si="323"/>
        <v>1.0234513771213614</v>
      </c>
      <c r="AQ469" s="3">
        <f t="shared" si="324"/>
        <v>1.1160010950016215</v>
      </c>
      <c r="AR469" s="3">
        <f t="shared" si="325"/>
        <v>-9.192670736978414</v>
      </c>
      <c r="AS469" s="3">
        <f t="shared" si="326"/>
        <v>-11.4283318332619</v>
      </c>
      <c r="AT469" s="18">
        <f t="shared" si="296"/>
        <v>2.804452877987103</v>
      </c>
      <c r="AU469" s="18">
        <f t="shared" si="297"/>
        <v>-7.8431852892750697</v>
      </c>
      <c r="AV469" s="18">
        <f t="shared" si="298"/>
        <v>7.3329723823374167</v>
      </c>
      <c r="AW469" s="18">
        <f t="shared" si="299"/>
        <v>3.2878326865622327</v>
      </c>
      <c r="AX469" s="18">
        <f t="shared" si="300"/>
        <v>-3.0498780052660805</v>
      </c>
      <c r="AY469" s="18">
        <f t="shared" si="301"/>
        <v>0.71366358322524803</v>
      </c>
      <c r="AZ469" s="18">
        <f t="shared" si="302"/>
        <v>-2.7253471612513209</v>
      </c>
      <c r="BA469" t="str">
        <f t="shared" si="303"/>
        <v>BI-RUI-C010LD</v>
      </c>
      <c r="BB469" t="b">
        <f t="shared" si="304"/>
        <v>0</v>
      </c>
    </row>
    <row r="470" spans="1:54" s="12" customFormat="1" ht="15.75" thickBot="1">
      <c r="A470" s="1">
        <v>161</v>
      </c>
      <c r="B470" s="12" t="s">
        <v>41</v>
      </c>
      <c r="C470" s="12" t="s">
        <v>96</v>
      </c>
      <c r="D470"/>
      <c r="E470" s="3">
        <f t="shared" si="328"/>
        <v>65.278436571956377</v>
      </c>
      <c r="F470" s="3">
        <f t="shared" si="308"/>
        <v>66.476189350123192</v>
      </c>
      <c r="G470" s="3">
        <f t="shared" si="309"/>
        <v>70.145881631973381</v>
      </c>
      <c r="H470" s="5">
        <v>57.718391551585093</v>
      </c>
      <c r="I470" s="5">
        <v>57.104160101091708</v>
      </c>
      <c r="J470" s="5">
        <v>55.719469180198757</v>
      </c>
      <c r="K470" s="5">
        <v>64.826295394918446</v>
      </c>
      <c r="L470" s="5">
        <v>54.975807662460333</v>
      </c>
      <c r="M470" s="5">
        <v>71.517195872850138</v>
      </c>
      <c r="N470" s="5">
        <v>59.367394602265939</v>
      </c>
      <c r="O470" s="5">
        <v>61.462603852390437</v>
      </c>
      <c r="P470" s="5">
        <v>58.598709099648687</v>
      </c>
      <c r="Q470" s="5">
        <v>62.16336152962797</v>
      </c>
      <c r="R470" s="5">
        <v>73.575016355208476</v>
      </c>
      <c r="S470" s="5">
        <v>73.080255744384047</v>
      </c>
      <c r="T470" s="5">
        <v>61.896006121561072</v>
      </c>
      <c r="U470" s="5">
        <v>63.500830246024137</v>
      </c>
      <c r="V470" s="5">
        <v>66.247106820160326</v>
      </c>
      <c r="W470" s="5">
        <v>66.463583177432369</v>
      </c>
      <c r="X470" s="5">
        <v>65.465815370812209</v>
      </c>
      <c r="Y470" s="5">
        <v>73.825947512556894</v>
      </c>
      <c r="Z470" s="5">
        <v>70.601292955431404</v>
      </c>
      <c r="AA470" s="5">
        <v>55.210178529463647</v>
      </c>
      <c r="AB470" s="5">
        <v>69.264158680272416</v>
      </c>
      <c r="AC470" s="5">
        <f>E470-G470</f>
        <v>-4.8674450600170047</v>
      </c>
      <c r="AD470" s="5">
        <f>E470-F470</f>
        <v>-1.1977527781668158</v>
      </c>
      <c r="AE470" s="5">
        <f t="shared" si="327"/>
        <v>-3.6696922818501889</v>
      </c>
      <c r="AF470" s="3">
        <f t="shared" si="313"/>
        <v>1.9989223713863353</v>
      </c>
      <c r="AG470" s="3">
        <f t="shared" si="314"/>
        <v>-6.6909004779316916</v>
      </c>
      <c r="AH470" s="3">
        <f t="shared" si="315"/>
        <v>0.76868550261725233</v>
      </c>
      <c r="AI470" s="3">
        <f t="shared" si="316"/>
        <v>-10.916894214756077</v>
      </c>
      <c r="AJ470" s="3">
        <f t="shared" si="317"/>
        <v>-4.3511006985992537</v>
      </c>
      <c r="AK470" s="3">
        <f t="shared" si="318"/>
        <v>-7.3623643351245249</v>
      </c>
      <c r="AL470" s="3">
        <f t="shared" si="319"/>
        <v>1.3371342751589879</v>
      </c>
      <c r="AM470" s="18">
        <f t="shared" si="320"/>
        <v>0.61423145049338501</v>
      </c>
      <c r="AN470" s="3">
        <f t="shared" si="321"/>
        <v>1.3846909208929503</v>
      </c>
      <c r="AO470" s="3">
        <f t="shared" si="322"/>
        <v>-2.0952092501244977</v>
      </c>
      <c r="AP470" s="3">
        <f t="shared" si="323"/>
        <v>-11.411654825580506</v>
      </c>
      <c r="AQ470" s="3">
        <f t="shared" si="324"/>
        <v>-1.6048241244630645</v>
      </c>
      <c r="AR470" s="3">
        <f t="shared" si="325"/>
        <v>0.99776780662016051</v>
      </c>
      <c r="AS470" s="3">
        <f t="shared" si="326"/>
        <v>15.391114425967757</v>
      </c>
      <c r="AT470" s="18">
        <f t="shared" si="296"/>
        <v>1.3846909208929503</v>
      </c>
      <c r="AU470" s="18">
        <f t="shared" si="297"/>
        <v>-16.541388210389805</v>
      </c>
      <c r="AV470" s="18">
        <f t="shared" si="298"/>
        <v>2.86389475274175</v>
      </c>
      <c r="AW470" s="18">
        <f t="shared" si="299"/>
        <v>0.49476061082442868</v>
      </c>
      <c r="AX470" s="18">
        <f t="shared" si="300"/>
        <v>-2.7462765741361892</v>
      </c>
      <c r="AY470" s="18">
        <f t="shared" si="301"/>
        <v>-8.3601321417446854</v>
      </c>
      <c r="AZ470" s="18">
        <f t="shared" si="302"/>
        <v>-14.053980150808769</v>
      </c>
      <c r="BA470" t="str">
        <f t="shared" si="303"/>
        <v>BI-RUI-C010LD</v>
      </c>
      <c r="BB470" t="b">
        <f t="shared" si="304"/>
        <v>0</v>
      </c>
    </row>
    <row r="471" spans="1:54" ht="15.75" thickBot="1">
      <c r="A471" s="21"/>
      <c r="B471" s="22" t="s">
        <v>137</v>
      </c>
      <c r="C471" s="23" t="str">
        <f>C459</f>
        <v>BI-RUI-C010LD</v>
      </c>
      <c r="D471" s="23">
        <f>D459</f>
        <v>0</v>
      </c>
      <c r="E471" s="34" cm="1">
        <f t="array" ref="E471">10*LOG(AVERAGE(10^(E459:E470/10)))</f>
        <v>64.54909714973634</v>
      </c>
      <c r="F471" s="35" cm="1">
        <f t="array" ref="F471">10*LOG(AVERAGE(10^(F459:F470/10)))</f>
        <v>64.201432995336233</v>
      </c>
      <c r="G471" s="36" cm="1">
        <f t="array" ref="G471">10*LOG(AVERAGE(10^(G459:G470/10)))</f>
        <v>69.191460942171801</v>
      </c>
      <c r="H471" s="34" cm="1">
        <f t="array" ref="H471">10*LOG(AVERAGE(10^(H459:H470/10)))</f>
        <v>61.117590822314554</v>
      </c>
      <c r="I471" s="35" cm="1">
        <f t="array" ref="I471">10*LOG(AVERAGE(10^(I459:I470/10)))</f>
        <v>60.011537725409298</v>
      </c>
      <c r="J471" s="36" cm="1">
        <f t="array" ref="J471">10*LOG(AVERAGE(10^(J459:J470/10)))</f>
        <v>58.182920639162148</v>
      </c>
      <c r="K471" s="34" cm="1">
        <f t="array" ref="K471">10*LOG(AVERAGE(10^(K459:K470/10)))</f>
        <v>65.589821407673142</v>
      </c>
      <c r="L471" s="35" cm="1">
        <f t="array" ref="L471">10*LOG(AVERAGE(10^(L459:L470/10)))</f>
        <v>59.696090482006667</v>
      </c>
      <c r="M471" s="36" cm="1">
        <f t="array" ref="M471">10*LOG(AVERAGE(10^(M459:M470/10)))</f>
        <v>62.963624210029458</v>
      </c>
      <c r="N471" s="34" cm="1">
        <f t="array" ref="N471">10*LOG(AVERAGE(10^(N459:N470/10)))</f>
        <v>60.20922230748311</v>
      </c>
      <c r="O471" s="35" cm="1">
        <f t="array" ref="O471">10*LOG(AVERAGE(10^(O459:O470/10)))</f>
        <v>60.183094770721894</v>
      </c>
      <c r="P471" s="36" cm="1">
        <f t="array" ref="P471">10*LOG(AVERAGE(10^(P459:P470/10)))</f>
        <v>64.190223422010263</v>
      </c>
      <c r="Q471" s="34" cm="1">
        <f t="array" ref="Q471">10*LOG(AVERAGE(10^(Q459:Q470/10)))</f>
        <v>62.282182047756329</v>
      </c>
      <c r="R471" s="35" cm="1">
        <f t="array" ref="R471">10*LOG(AVERAGE(10^(R459:R470/10)))</f>
        <v>64.763338942270906</v>
      </c>
      <c r="S471" s="36" cm="1">
        <f t="array" ref="S471">10*LOG(AVERAGE(10^(S459:S470/10)))</f>
        <v>63.887982706212242</v>
      </c>
      <c r="T471" s="34" cm="1">
        <f t="array" ref="T471">10*LOG(AVERAGE(10^(T459:T470/10)))</f>
        <v>65.113634258569505</v>
      </c>
      <c r="U471" s="35" cm="1">
        <f t="array" ref="U471">10*LOG(AVERAGE(10^(U459:U470/10)))</f>
        <v>64.542287982372969</v>
      </c>
      <c r="V471" s="36" cm="1">
        <f t="array" ref="V471">10*LOG(AVERAGE(10^(V459:V470/10)))</f>
        <v>65.534904537415727</v>
      </c>
      <c r="W471" s="34" cm="1">
        <f t="array" ref="W471">10*LOG(AVERAGE(10^(W459:W470/10)))</f>
        <v>67.154030440360486</v>
      </c>
      <c r="X471" s="35" cm="1">
        <f t="array" ref="X471">10*LOG(AVERAGE(10^(X459:X470/10)))</f>
        <v>69.462240956282855</v>
      </c>
      <c r="Y471" s="36" cm="1">
        <f t="array" ref="Y471">10*LOG(AVERAGE(10^(Y459:Y470/10)))</f>
        <v>74.444526486971711</v>
      </c>
      <c r="Z471" s="34" cm="1">
        <f t="array" ref="Z471">10*LOG(AVERAGE(10^(Z459:Z470/10)))</f>
        <v>65.863224352171088</v>
      </c>
      <c r="AA471" s="35" cm="1">
        <f t="array" ref="AA471">10*LOG(AVERAGE(10^(AA459:AA470/10)))</f>
        <v>58.830558241620956</v>
      </c>
      <c r="AB471" s="36" cm="1">
        <f t="array" ref="AB471">10*LOG(AVERAGE(10^(AB459:AB470/10)))</f>
        <v>72.786898943714746</v>
      </c>
      <c r="AC471" s="29">
        <f>E471-G471</f>
        <v>-4.6423637924354608</v>
      </c>
      <c r="AD471" s="24">
        <f>E471-F471</f>
        <v>0.3476641544001069</v>
      </c>
      <c r="AE471" s="24">
        <f t="shared" si="327"/>
        <v>-4.9900279468355677</v>
      </c>
      <c r="AF471" s="30">
        <f t="shared" si="313"/>
        <v>2.9346701831524058</v>
      </c>
      <c r="AG471" s="25">
        <f t="shared" si="314"/>
        <v>2.626197197643684</v>
      </c>
      <c r="AH471" s="25">
        <f t="shared" si="315"/>
        <v>-3.9810011145271531</v>
      </c>
      <c r="AI471" s="25">
        <f t="shared" si="316"/>
        <v>-1.6058006584559124</v>
      </c>
      <c r="AJ471" s="25">
        <f t="shared" si="317"/>
        <v>-0.42127027884622237</v>
      </c>
      <c r="AK471" s="25">
        <f t="shared" si="318"/>
        <v>-7.2904960466112243</v>
      </c>
      <c r="AL471" s="31">
        <f t="shared" si="319"/>
        <v>-6.9236745915436586</v>
      </c>
      <c r="AM471" s="32">
        <f t="shared" si="320"/>
        <v>1.1060530969052564</v>
      </c>
      <c r="AN471" s="27">
        <f t="shared" si="321"/>
        <v>1.8286170862471494</v>
      </c>
      <c r="AO471" s="27">
        <f t="shared" si="322"/>
        <v>2.6127536761215708E-2</v>
      </c>
      <c r="AP471" s="27">
        <f t="shared" si="323"/>
        <v>-2.4811568945145765</v>
      </c>
      <c r="AQ471" s="27">
        <f t="shared" si="324"/>
        <v>0.571346276196536</v>
      </c>
      <c r="AR471" s="27">
        <f t="shared" si="325"/>
        <v>-2.3082105159223687</v>
      </c>
      <c r="AS471" s="33">
        <f t="shared" si="326"/>
        <v>7.0326661105501316</v>
      </c>
      <c r="AT471" s="27">
        <f t="shared" si="296"/>
        <v>1.8286170862471494</v>
      </c>
      <c r="AU471" s="26">
        <f t="shared" si="297"/>
        <v>-3.2675337280227907</v>
      </c>
      <c r="AV471" s="26">
        <f t="shared" si="298"/>
        <v>-4.0071286512883688</v>
      </c>
      <c r="AW471" s="26">
        <f t="shared" si="299"/>
        <v>0.87535623605866419</v>
      </c>
      <c r="AX471" s="26">
        <f t="shared" si="300"/>
        <v>-0.99261655504275836</v>
      </c>
      <c r="AY471" s="26">
        <f t="shared" si="301"/>
        <v>-4.9822855306888556</v>
      </c>
      <c r="AZ471" s="28">
        <f t="shared" si="302"/>
        <v>-13.95634070209379</v>
      </c>
    </row>
    <row r="472" spans="1:54">
      <c r="A472" s="2">
        <v>223</v>
      </c>
      <c r="B472" t="s">
        <v>27</v>
      </c>
      <c r="C472" t="s">
        <v>97</v>
      </c>
      <c r="E472" s="3">
        <f>10*LOG((1/7)*(10^(H472/10)+10^(K472/10)+10^(N472/10)+10^(Q472/10)+10^(T472/10)+10^(W472/10)+10^(Z472/10)))</f>
        <v>62.725766190616071</v>
      </c>
      <c r="F472" s="3">
        <f t="shared" si="308"/>
        <v>61.719519582054417</v>
      </c>
      <c r="G472" s="3">
        <f t="shared" si="309"/>
        <v>71.62081797454573</v>
      </c>
      <c r="H472" s="5">
        <v>63.138358458680329</v>
      </c>
      <c r="I472" s="5">
        <v>63.562517308798007</v>
      </c>
      <c r="J472" s="5">
        <v>58.626031919622903</v>
      </c>
      <c r="K472" s="5">
        <v>61.686713264715117</v>
      </c>
      <c r="L472" s="5">
        <v>59.114310382452643</v>
      </c>
      <c r="M472" s="5">
        <v>59.144503355569171</v>
      </c>
      <c r="N472" s="5">
        <v>61.668172996182363</v>
      </c>
      <c r="O472" s="5">
        <v>59.770222956614347</v>
      </c>
      <c r="P472" s="5">
        <v>58.069187256936978</v>
      </c>
      <c r="Q472" s="5">
        <v>62.249891404495941</v>
      </c>
      <c r="R472" s="5">
        <v>62.562956086924792</v>
      </c>
      <c r="S472" s="5">
        <v>56.965901428346953</v>
      </c>
      <c r="T472" s="5">
        <v>61.622622317862728</v>
      </c>
      <c r="U472" s="5">
        <v>62.733310082561452</v>
      </c>
      <c r="V472" s="5">
        <v>61.512504607732559</v>
      </c>
      <c r="W472" s="5">
        <v>60.662300478176448</v>
      </c>
      <c r="X472" s="5">
        <v>63.252331266855776</v>
      </c>
      <c r="Y472" s="5">
        <v>63.929292023742562</v>
      </c>
      <c r="Z472" s="5">
        <v>65.812587535648092</v>
      </c>
      <c r="AA472" s="5">
        <v>57.558323349861588</v>
      </c>
      <c r="AB472" s="5">
        <v>79.781379396926027</v>
      </c>
      <c r="AC472" s="5">
        <f>E472-G472</f>
        <v>-8.8950517839296595</v>
      </c>
      <c r="AD472" s="5">
        <f>E472-F472</f>
        <v>1.0062466085616535</v>
      </c>
      <c r="AE472" s="5">
        <f t="shared" si="327"/>
        <v>-9.9012983924913129</v>
      </c>
      <c r="AF472" s="3">
        <f t="shared" si="313"/>
        <v>4.5123265390574261</v>
      </c>
      <c r="AG472" s="3">
        <f t="shared" si="314"/>
        <v>2.5422099091459458</v>
      </c>
      <c r="AH472" s="3">
        <f t="shared" si="315"/>
        <v>3.5989857392453857</v>
      </c>
      <c r="AI472" s="3">
        <f t="shared" si="316"/>
        <v>5.2839899761489875</v>
      </c>
      <c r="AJ472" s="3">
        <f t="shared" si="317"/>
        <v>0.11011771013016869</v>
      </c>
      <c r="AK472" s="3">
        <f t="shared" si="318"/>
        <v>-3.266991545566114</v>
      </c>
      <c r="AL472" s="3">
        <f t="shared" si="319"/>
        <v>-13.968791861277936</v>
      </c>
      <c r="AM472" s="18">
        <f t="shared" si="320"/>
        <v>-0.42415885011767784</v>
      </c>
      <c r="AN472" s="3">
        <f t="shared" si="321"/>
        <v>4.9364853891751039</v>
      </c>
      <c r="AO472" s="3">
        <f t="shared" si="322"/>
        <v>1.8979500395680162</v>
      </c>
      <c r="AP472" s="3">
        <f t="shared" si="323"/>
        <v>-0.31306468242885188</v>
      </c>
      <c r="AQ472" s="3">
        <f t="shared" si="324"/>
        <v>-1.1106877646987243</v>
      </c>
      <c r="AR472" s="3">
        <f t="shared" si="325"/>
        <v>-2.5900307886793286</v>
      </c>
      <c r="AS472" s="3">
        <f t="shared" si="326"/>
        <v>8.2542641857865036</v>
      </c>
      <c r="AT472" s="18">
        <f t="shared" si="296"/>
        <v>4.9364853891751039</v>
      </c>
      <c r="AU472" s="18">
        <f t="shared" si="297"/>
        <v>-3.0192973116527355E-2</v>
      </c>
      <c r="AV472" s="18">
        <f t="shared" si="298"/>
        <v>1.7010356996773695</v>
      </c>
      <c r="AW472" s="18">
        <f t="shared" si="299"/>
        <v>5.5970546585778393</v>
      </c>
      <c r="AX472" s="18">
        <f t="shared" si="300"/>
        <v>1.220805474828893</v>
      </c>
      <c r="AY472" s="18">
        <f t="shared" si="301"/>
        <v>-0.67696075688678548</v>
      </c>
      <c r="AZ472" s="18">
        <f t="shared" si="302"/>
        <v>-22.223056047064439</v>
      </c>
      <c r="BA472" t="str">
        <f t="shared" si="303"/>
        <v>BI-RUI-C011LD</v>
      </c>
      <c r="BB472" t="b">
        <f t="shared" si="304"/>
        <v>0</v>
      </c>
    </row>
    <row r="473" spans="1:54">
      <c r="A473" s="1">
        <v>286</v>
      </c>
      <c r="B473" t="s">
        <v>30</v>
      </c>
      <c r="C473" t="s">
        <v>97</v>
      </c>
      <c r="E473" s="3">
        <f t="shared" ref="E473:E483" si="331">10*LOG((1/7)*(10^(H473/10)+10^(K473/10)+10^(N473/10)+10^(Q473/10)+10^(T473/10)+10^(W473/10)+10^(Z473/10)))</f>
        <v>67.755642223479626</v>
      </c>
      <c r="F473" s="3">
        <f t="shared" si="308"/>
        <v>60.654445154913439</v>
      </c>
      <c r="G473" s="3">
        <f t="shared" si="309"/>
        <v>64.795204120635631</v>
      </c>
      <c r="H473" s="5">
        <v>63.97889679562536</v>
      </c>
      <c r="I473" s="5">
        <v>61.25095884894214</v>
      </c>
      <c r="J473" s="5">
        <v>57.100892472305517</v>
      </c>
      <c r="K473" s="5">
        <v>60.91615896363966</v>
      </c>
      <c r="L473" s="5">
        <v>58.276867084657368</v>
      </c>
      <c r="M473" s="5">
        <v>55.030246821958393</v>
      </c>
      <c r="N473" s="5">
        <v>74.202978092645324</v>
      </c>
      <c r="O473" s="5">
        <v>58.366721981350381</v>
      </c>
      <c r="P473" s="5">
        <v>58.589340495111841</v>
      </c>
      <c r="Q473" s="5">
        <v>62.40511655673825</v>
      </c>
      <c r="R473" s="5">
        <v>61.623280446664232</v>
      </c>
      <c r="S473" s="5">
        <v>64.1214392429101</v>
      </c>
      <c r="T473" s="5">
        <v>68.019695043598617</v>
      </c>
      <c r="U473" s="5">
        <v>62.919151178795012</v>
      </c>
      <c r="V473" s="5">
        <v>61.682993702128023</v>
      </c>
      <c r="W473" s="5">
        <v>64.466771855648389</v>
      </c>
      <c r="X473" s="5">
        <v>61.909427371458648</v>
      </c>
      <c r="Y473" s="5">
        <v>70.423994981546457</v>
      </c>
      <c r="Z473" s="5">
        <v>59.139542374338731</v>
      </c>
      <c r="AA473" s="5">
        <v>56.828268368067548</v>
      </c>
      <c r="AB473" s="5">
        <v>66.513062666842615</v>
      </c>
      <c r="AC473" s="5">
        <f t="shared" ref="AC473:AC482" si="332">E473-G473</f>
        <v>2.9604381028439946</v>
      </c>
      <c r="AD473" s="5">
        <f t="shared" ref="AD473:AD482" si="333">E473-F473</f>
        <v>7.1011970685661865</v>
      </c>
      <c r="AE473" s="5">
        <f t="shared" si="327"/>
        <v>-4.1407589657221919</v>
      </c>
      <c r="AF473" s="3">
        <f t="shared" si="313"/>
        <v>6.8780043233198427</v>
      </c>
      <c r="AG473" s="3">
        <f t="shared" si="314"/>
        <v>5.885912141681267</v>
      </c>
      <c r="AH473" s="3">
        <f t="shared" si="315"/>
        <v>15.613637597533483</v>
      </c>
      <c r="AI473" s="3">
        <f t="shared" si="316"/>
        <v>-1.7163226861718499</v>
      </c>
      <c r="AJ473" s="3">
        <f t="shared" si="317"/>
        <v>6.3367013414705937</v>
      </c>
      <c r="AK473" s="3">
        <f t="shared" si="318"/>
        <v>-5.9572231258980679</v>
      </c>
      <c r="AL473" s="3">
        <f t="shared" si="319"/>
        <v>-7.3735202925038834</v>
      </c>
      <c r="AM473" s="18">
        <f t="shared" si="320"/>
        <v>2.7279379466832196</v>
      </c>
      <c r="AN473" s="3">
        <f t="shared" si="321"/>
        <v>4.150066376636623</v>
      </c>
      <c r="AO473" s="3">
        <f t="shared" si="322"/>
        <v>15.836256111294944</v>
      </c>
      <c r="AP473" s="3">
        <f t="shared" si="323"/>
        <v>0.78183611007401765</v>
      </c>
      <c r="AQ473" s="3">
        <f t="shared" si="324"/>
        <v>5.1005438648036048</v>
      </c>
      <c r="AR473" s="3">
        <f t="shared" si="325"/>
        <v>2.5573444841897413</v>
      </c>
      <c r="AS473" s="3">
        <f t="shared" si="326"/>
        <v>2.3112740062711836</v>
      </c>
      <c r="AT473" s="18">
        <f t="shared" si="296"/>
        <v>4.150066376636623</v>
      </c>
      <c r="AU473" s="18">
        <f t="shared" si="297"/>
        <v>3.2466202626989755</v>
      </c>
      <c r="AV473" s="18">
        <f t="shared" si="298"/>
        <v>-0.22261851376146069</v>
      </c>
      <c r="AW473" s="18">
        <f t="shared" si="299"/>
        <v>-2.4981587962458676</v>
      </c>
      <c r="AX473" s="18">
        <f t="shared" si="300"/>
        <v>1.2361574766669889</v>
      </c>
      <c r="AY473" s="18">
        <f t="shared" si="301"/>
        <v>-8.5145676100878092</v>
      </c>
      <c r="AZ473" s="18">
        <f t="shared" si="302"/>
        <v>-9.684794298775067</v>
      </c>
      <c r="BA473" t="str">
        <f t="shared" si="303"/>
        <v>BI-RUI-C011LD</v>
      </c>
      <c r="BB473" t="b">
        <f t="shared" si="304"/>
        <v>0</v>
      </c>
    </row>
    <row r="474" spans="1:54">
      <c r="A474" s="1">
        <v>474</v>
      </c>
      <c r="B474" t="s">
        <v>32</v>
      </c>
      <c r="C474" t="s">
        <v>97</v>
      </c>
      <c r="E474" s="3">
        <f t="shared" si="331"/>
        <v>63.01450963647909</v>
      </c>
      <c r="F474" s="3">
        <f t="shared" si="308"/>
        <v>62.737978080911489</v>
      </c>
      <c r="G474" s="3">
        <f t="shared" si="309"/>
        <v>64.717125410895562</v>
      </c>
      <c r="H474" s="5">
        <v>59.588005566605219</v>
      </c>
      <c r="I474" s="5">
        <v>64.795941123571396</v>
      </c>
      <c r="J474" s="5">
        <v>59.411681586971852</v>
      </c>
      <c r="K474" s="5">
        <v>64.095227587590216</v>
      </c>
      <c r="L474" s="5">
        <v>58.940666947034551</v>
      </c>
      <c r="M474" s="5">
        <v>68.725143006817305</v>
      </c>
      <c r="N474" s="5">
        <v>62.504578236827101</v>
      </c>
      <c r="O474" s="5">
        <v>66.055930085551907</v>
      </c>
      <c r="P474" s="5">
        <v>69.133085635446051</v>
      </c>
      <c r="Q474" s="5">
        <v>60.701348673396012</v>
      </c>
      <c r="R474" s="5">
        <v>59.45465481592624</v>
      </c>
      <c r="S474" s="5">
        <v>59.450038105744973</v>
      </c>
      <c r="T474" s="5">
        <v>62.001296711461592</v>
      </c>
      <c r="U474" s="5">
        <v>63.680723956100017</v>
      </c>
      <c r="V474" s="5">
        <v>59.57231474288902</v>
      </c>
      <c r="W474" s="5">
        <v>66.153224480573357</v>
      </c>
      <c r="X474" s="5">
        <v>61.846360946691092</v>
      </c>
      <c r="Y474" s="5">
        <v>60.763393261662657</v>
      </c>
      <c r="Z474" s="5">
        <v>62.722336304109312</v>
      </c>
      <c r="AA474" s="5">
        <v>57.559473200048437</v>
      </c>
      <c r="AB474" s="5">
        <v>60.936749637956389</v>
      </c>
      <c r="AC474" s="5">
        <f t="shared" si="332"/>
        <v>-1.702615774416472</v>
      </c>
      <c r="AD474" s="5">
        <f t="shared" si="333"/>
        <v>0.27653155556760112</v>
      </c>
      <c r="AE474" s="5">
        <f t="shared" si="327"/>
        <v>-1.9791473299840732</v>
      </c>
      <c r="AF474" s="3">
        <f t="shared" si="313"/>
        <v>0.17632397963336643</v>
      </c>
      <c r="AG474" s="3">
        <f t="shared" si="314"/>
        <v>-4.629915419227089</v>
      </c>
      <c r="AH474" s="3">
        <f t="shared" si="315"/>
        <v>-6.6285073986189502</v>
      </c>
      <c r="AI474" s="3">
        <f t="shared" si="316"/>
        <v>1.2513105676510392</v>
      </c>
      <c r="AJ474" s="3">
        <f t="shared" si="317"/>
        <v>2.4289819685725718</v>
      </c>
      <c r="AK474" s="3">
        <f t="shared" si="318"/>
        <v>5.3898312189107003</v>
      </c>
      <c r="AL474" s="3">
        <f t="shared" si="319"/>
        <v>1.7855866661529234</v>
      </c>
      <c r="AM474" s="18">
        <f t="shared" si="320"/>
        <v>-5.2079355569661772</v>
      </c>
      <c r="AN474" s="3">
        <f t="shared" si="321"/>
        <v>5.3842595365995436</v>
      </c>
      <c r="AO474" s="3">
        <f t="shared" si="322"/>
        <v>-3.5513518487248064</v>
      </c>
      <c r="AP474" s="3">
        <f t="shared" si="323"/>
        <v>1.2466938574697721</v>
      </c>
      <c r="AQ474" s="3">
        <f t="shared" si="324"/>
        <v>-1.6794272446384255</v>
      </c>
      <c r="AR474" s="3">
        <f t="shared" si="325"/>
        <v>4.3068635338822645</v>
      </c>
      <c r="AS474" s="3">
        <f t="shared" si="326"/>
        <v>5.1628631040608752</v>
      </c>
      <c r="AT474" s="18">
        <f t="shared" si="296"/>
        <v>5.3842595365995436</v>
      </c>
      <c r="AU474" s="18">
        <f t="shared" si="297"/>
        <v>-9.7844760597827545</v>
      </c>
      <c r="AV474" s="18">
        <f t="shared" si="298"/>
        <v>-3.0771555498941439</v>
      </c>
      <c r="AW474" s="18">
        <f t="shared" si="299"/>
        <v>4.6167101812670808E-3</v>
      </c>
      <c r="AX474" s="18">
        <f t="shared" si="300"/>
        <v>4.1084092132109973</v>
      </c>
      <c r="AY474" s="18">
        <f t="shared" si="301"/>
        <v>1.0829676850284358</v>
      </c>
      <c r="AZ474" s="18">
        <f t="shared" si="302"/>
        <v>-3.3772764379079518</v>
      </c>
      <c r="BA474" t="str">
        <f t="shared" si="303"/>
        <v>BI-RUI-C011LD</v>
      </c>
      <c r="BB474" t="b">
        <f t="shared" si="304"/>
        <v>0</v>
      </c>
    </row>
    <row r="475" spans="1:54">
      <c r="A475" s="1">
        <v>36</v>
      </c>
      <c r="B475" t="s">
        <v>33</v>
      </c>
      <c r="C475" t="s">
        <v>97</v>
      </c>
      <c r="E475" s="3">
        <f t="shared" si="331"/>
        <v>60.079638427982907</v>
      </c>
      <c r="F475" s="3">
        <f t="shared" si="308"/>
        <v>59.189047265756486</v>
      </c>
      <c r="G475" s="3">
        <f t="shared" si="309"/>
        <v>59.563762153293219</v>
      </c>
      <c r="H475" s="5">
        <v>60.057828877014607</v>
      </c>
      <c r="I475" s="5">
        <v>58.792817058034537</v>
      </c>
      <c r="J475" s="5">
        <v>54.155356270644042</v>
      </c>
      <c r="K475" s="5">
        <v>58.871676307085899</v>
      </c>
      <c r="L475" s="5">
        <v>58.624088296192383</v>
      </c>
      <c r="M475" s="5">
        <v>53.519635246445347</v>
      </c>
      <c r="N475" s="5">
        <v>59.768164722790409</v>
      </c>
      <c r="O475" s="5">
        <v>57.935921140301133</v>
      </c>
      <c r="P475" s="5">
        <v>58.315852545995902</v>
      </c>
      <c r="Q475" s="5">
        <v>61.94867994747063</v>
      </c>
      <c r="R475" s="5">
        <v>58.758703647196022</v>
      </c>
      <c r="S475" s="5">
        <v>58.71027922122083</v>
      </c>
      <c r="T475" s="5">
        <v>61.257813193308579</v>
      </c>
      <c r="U475" s="5">
        <v>60.551119202578931</v>
      </c>
      <c r="V475" s="5">
        <v>61.724554606926048</v>
      </c>
      <c r="W475" s="5">
        <v>58.061362921313318</v>
      </c>
      <c r="X475" s="5">
        <v>60.988275591560061</v>
      </c>
      <c r="Y475" s="5">
        <v>62.003587689704077</v>
      </c>
      <c r="Z475" s="5">
        <v>59.31859137576923</v>
      </c>
      <c r="AA475" s="5">
        <v>57.465895188862113</v>
      </c>
      <c r="AB475" s="5">
        <v>61.304897169376211</v>
      </c>
      <c r="AC475" s="5">
        <f t="shared" si="332"/>
        <v>0.51587627468968833</v>
      </c>
      <c r="AD475" s="5">
        <f t="shared" si="333"/>
        <v>0.89059116222642132</v>
      </c>
      <c r="AE475" s="5">
        <f t="shared" si="327"/>
        <v>-0.37471488753673299</v>
      </c>
      <c r="AF475" s="3">
        <f t="shared" si="313"/>
        <v>5.9024726063705657</v>
      </c>
      <c r="AG475" s="3">
        <f t="shared" si="314"/>
        <v>5.352041060640552</v>
      </c>
      <c r="AH475" s="3">
        <f t="shared" si="315"/>
        <v>1.4523121767945071</v>
      </c>
      <c r="AI475" s="3">
        <f t="shared" si="316"/>
        <v>3.2384007262498002</v>
      </c>
      <c r="AJ475" s="3">
        <f t="shared" si="317"/>
        <v>-0.4667414136174699</v>
      </c>
      <c r="AK475" s="3">
        <f t="shared" si="318"/>
        <v>-3.9422247683907585</v>
      </c>
      <c r="AL475" s="3">
        <f t="shared" si="319"/>
        <v>-1.9863057936069808</v>
      </c>
      <c r="AM475" s="18">
        <f t="shared" si="320"/>
        <v>1.2650118189800708</v>
      </c>
      <c r="AN475" s="3">
        <f t="shared" si="321"/>
        <v>4.6374607873904949</v>
      </c>
      <c r="AO475" s="3">
        <f t="shared" si="322"/>
        <v>1.8322435824892764</v>
      </c>
      <c r="AP475" s="3">
        <f t="shared" si="323"/>
        <v>3.1899763002746084</v>
      </c>
      <c r="AQ475" s="3">
        <f t="shared" si="324"/>
        <v>0.70669399072964723</v>
      </c>
      <c r="AR475" s="3">
        <f t="shared" si="325"/>
        <v>-2.9269126702467432</v>
      </c>
      <c r="AS475" s="3">
        <f t="shared" si="326"/>
        <v>1.8526961869071172</v>
      </c>
      <c r="AT475" s="18">
        <f t="shared" si="296"/>
        <v>4.6374607873904949</v>
      </c>
      <c r="AU475" s="18">
        <f t="shared" si="297"/>
        <v>5.1044530497470362</v>
      </c>
      <c r="AV475" s="18">
        <f t="shared" si="298"/>
        <v>-0.37993140569476935</v>
      </c>
      <c r="AW475" s="18">
        <f t="shared" si="299"/>
        <v>4.8424425975191809E-2</v>
      </c>
      <c r="AX475" s="18">
        <f t="shared" si="300"/>
        <v>-1.1734354043471171</v>
      </c>
      <c r="AY475" s="18">
        <f t="shared" si="301"/>
        <v>-1.0153120981440154</v>
      </c>
      <c r="AZ475" s="18">
        <f t="shared" si="302"/>
        <v>-3.839001980514098</v>
      </c>
      <c r="BA475" t="str">
        <f t="shared" si="303"/>
        <v>BI-RUI-C011LD</v>
      </c>
      <c r="BB475" t="b">
        <f t="shared" si="304"/>
        <v>0</v>
      </c>
    </row>
    <row r="476" spans="1:54">
      <c r="A476" s="1">
        <v>537</v>
      </c>
      <c r="B476" t="s">
        <v>34</v>
      </c>
      <c r="C476" t="s">
        <v>97</v>
      </c>
      <c r="E476" s="3">
        <f t="shared" si="331"/>
        <v>61.793851504360546</v>
      </c>
      <c r="F476" s="3">
        <f t="shared" si="308"/>
        <v>60.141848518694843</v>
      </c>
      <c r="G476" s="3">
        <f t="shared" si="309"/>
        <v>59.24591124872326</v>
      </c>
      <c r="H476" s="5">
        <v>61.188794689428363</v>
      </c>
      <c r="I476" s="5">
        <v>59.73898843196924</v>
      </c>
      <c r="J476" s="5">
        <v>57.027745920305478</v>
      </c>
      <c r="K476" s="5">
        <v>60.651580357589332</v>
      </c>
      <c r="L476" s="5">
        <v>57.498650617149387</v>
      </c>
      <c r="M476" s="5">
        <v>51.764007179909413</v>
      </c>
      <c r="N476" s="5">
        <v>62.900032769412427</v>
      </c>
      <c r="O476" s="5">
        <v>58.164418399911341</v>
      </c>
      <c r="P476" s="5">
        <v>56.309734960914419</v>
      </c>
      <c r="Q476" s="5">
        <v>63.638997729430088</v>
      </c>
      <c r="R476" s="5">
        <v>60.059887194011907</v>
      </c>
      <c r="S476" s="5">
        <v>57.763976436682618</v>
      </c>
      <c r="T476" s="5">
        <v>62.003850687879527</v>
      </c>
      <c r="U476" s="5">
        <v>60.972455484241998</v>
      </c>
      <c r="V476" s="5">
        <v>59.252925331143267</v>
      </c>
      <c r="W476" s="5">
        <v>61.092093616786343</v>
      </c>
      <c r="X476" s="5">
        <v>61.711219004167603</v>
      </c>
      <c r="Y476" s="5">
        <v>60.625609548185388</v>
      </c>
      <c r="Z476" s="5">
        <v>59.865981583500663</v>
      </c>
      <c r="AA476" s="5">
        <v>61.223740775158937</v>
      </c>
      <c r="AB476" s="5">
        <v>63.439384977533003</v>
      </c>
      <c r="AC476" s="5">
        <f t="shared" si="332"/>
        <v>2.5479402556372861</v>
      </c>
      <c r="AD476" s="5">
        <f t="shared" si="333"/>
        <v>1.6520029856657032</v>
      </c>
      <c r="AE476" s="5">
        <f t="shared" si="327"/>
        <v>0.89593726997158285</v>
      </c>
      <c r="AF476" s="3">
        <f t="shared" si="313"/>
        <v>4.1610487691228855</v>
      </c>
      <c r="AG476" s="3">
        <f t="shared" si="314"/>
        <v>8.8875731776799185</v>
      </c>
      <c r="AH476" s="3">
        <f t="shared" si="315"/>
        <v>6.5902978084980077</v>
      </c>
      <c r="AI476" s="3">
        <f t="shared" si="316"/>
        <v>5.8750212927474692</v>
      </c>
      <c r="AJ476" s="3">
        <f t="shared" si="317"/>
        <v>2.7509253567362606</v>
      </c>
      <c r="AK476" s="3">
        <f t="shared" si="318"/>
        <v>0.46648406860095548</v>
      </c>
      <c r="AL476" s="3">
        <f t="shared" si="319"/>
        <v>-3.57340339403234</v>
      </c>
      <c r="AM476" s="18">
        <f t="shared" si="320"/>
        <v>1.4498062574591231</v>
      </c>
      <c r="AN476" s="3">
        <f t="shared" si="321"/>
        <v>2.7112425116637624</v>
      </c>
      <c r="AO476" s="3">
        <f t="shared" si="322"/>
        <v>4.7356143695010857</v>
      </c>
      <c r="AP476" s="3">
        <f t="shared" si="323"/>
        <v>3.5791105354181809</v>
      </c>
      <c r="AQ476" s="3">
        <f t="shared" si="324"/>
        <v>1.0313952036375298</v>
      </c>
      <c r="AR476" s="3">
        <f t="shared" si="325"/>
        <v>-0.61912538738125988</v>
      </c>
      <c r="AS476" s="3">
        <f t="shared" si="326"/>
        <v>-1.3577591916582747</v>
      </c>
      <c r="AT476" s="18">
        <f t="shared" si="296"/>
        <v>2.7112425116637624</v>
      </c>
      <c r="AU476" s="18">
        <f t="shared" si="297"/>
        <v>5.7346434372399742</v>
      </c>
      <c r="AV476" s="18">
        <f t="shared" si="298"/>
        <v>1.854683438996922</v>
      </c>
      <c r="AW476" s="18">
        <f t="shared" si="299"/>
        <v>2.2959107573292883</v>
      </c>
      <c r="AX476" s="18">
        <f t="shared" si="300"/>
        <v>1.7195301530987308</v>
      </c>
      <c r="AY476" s="18">
        <f t="shared" si="301"/>
        <v>1.0856094559822154</v>
      </c>
      <c r="AZ476" s="18">
        <f t="shared" si="302"/>
        <v>-2.2156442023740652</v>
      </c>
      <c r="BA476" t="str">
        <f t="shared" si="303"/>
        <v>BI-RUI-C011LD</v>
      </c>
      <c r="BB476" t="b">
        <f t="shared" si="304"/>
        <v>0</v>
      </c>
    </row>
    <row r="477" spans="1:54">
      <c r="A477" s="1">
        <v>411</v>
      </c>
      <c r="B477" t="s">
        <v>35</v>
      </c>
      <c r="C477" t="s">
        <v>97</v>
      </c>
      <c r="E477" s="3">
        <f t="shared" si="331"/>
        <v>60.695105246336482</v>
      </c>
      <c r="F477" s="3">
        <f t="shared" si="308"/>
        <v>60.140124434112955</v>
      </c>
      <c r="G477" s="3">
        <f t="shared" si="309"/>
        <v>59.455159411876586</v>
      </c>
      <c r="H477" s="5">
        <v>60.263840339489242</v>
      </c>
      <c r="I477" s="5">
        <v>58.816765542214178</v>
      </c>
      <c r="J477" s="5">
        <v>57.299161924673932</v>
      </c>
      <c r="K477" s="5">
        <v>60.047608855145427</v>
      </c>
      <c r="L477" s="5">
        <v>59.064315002056837</v>
      </c>
      <c r="M477" s="5">
        <v>54.92364733306718</v>
      </c>
      <c r="N477" s="5">
        <v>60.243110025226358</v>
      </c>
      <c r="O477" s="5">
        <v>59.094060207965043</v>
      </c>
      <c r="P477" s="5">
        <v>56.890805854629029</v>
      </c>
      <c r="Q477" s="5">
        <v>61.200966424992593</v>
      </c>
      <c r="R477" s="5">
        <v>59.610680683063443</v>
      </c>
      <c r="S477" s="5">
        <v>58.564934999511152</v>
      </c>
      <c r="T477" s="5">
        <v>60.706900238725858</v>
      </c>
      <c r="U477" s="5">
        <v>62.989331632069053</v>
      </c>
      <c r="V477" s="5">
        <v>62.08276181967733</v>
      </c>
      <c r="W477" s="5">
        <v>60.508084728517588</v>
      </c>
      <c r="X477" s="5">
        <v>61.7248190800251</v>
      </c>
      <c r="Y477" s="5">
        <v>61.810901891635147</v>
      </c>
      <c r="Z477" s="5">
        <v>61.656483984229673</v>
      </c>
      <c r="AA477" s="5">
        <v>56.607875072460239</v>
      </c>
      <c r="AB477" s="5">
        <v>59.942836637020932</v>
      </c>
      <c r="AC477" s="5">
        <f t="shared" si="332"/>
        <v>1.2399458344598955</v>
      </c>
      <c r="AD477" s="5">
        <f t="shared" si="333"/>
        <v>0.55498081222352624</v>
      </c>
      <c r="AE477" s="5">
        <f t="shared" si="327"/>
        <v>0.68496502223636924</v>
      </c>
      <c r="AF477" s="3">
        <f t="shared" si="313"/>
        <v>2.9646784148153102</v>
      </c>
      <c r="AG477" s="3">
        <f t="shared" si="314"/>
        <v>5.1239615220782468</v>
      </c>
      <c r="AH477" s="3">
        <f t="shared" si="315"/>
        <v>3.3523041705973284</v>
      </c>
      <c r="AI477" s="3">
        <f t="shared" si="316"/>
        <v>2.6360314254814412</v>
      </c>
      <c r="AJ477" s="3">
        <f t="shared" si="317"/>
        <v>-1.3758615809514723</v>
      </c>
      <c r="AK477" s="3">
        <f t="shared" si="318"/>
        <v>-1.3028171631175596</v>
      </c>
      <c r="AL477" s="3">
        <f t="shared" si="319"/>
        <v>1.7136473472087417</v>
      </c>
      <c r="AM477" s="18">
        <f t="shared" si="320"/>
        <v>1.4470747972750644</v>
      </c>
      <c r="AN477" s="3">
        <f t="shared" si="321"/>
        <v>1.5176036175402459</v>
      </c>
      <c r="AO477" s="3">
        <f t="shared" si="322"/>
        <v>1.1490498172613144</v>
      </c>
      <c r="AP477" s="3">
        <f t="shared" si="323"/>
        <v>1.5902857419291507</v>
      </c>
      <c r="AQ477" s="3">
        <f t="shared" si="324"/>
        <v>-2.2824313933431952</v>
      </c>
      <c r="AR477" s="3">
        <f t="shared" si="325"/>
        <v>-1.2167343515075117</v>
      </c>
      <c r="AS477" s="3">
        <f t="shared" si="326"/>
        <v>5.0486089117694348</v>
      </c>
      <c r="AT477" s="18">
        <f t="shared" si="296"/>
        <v>1.5176036175402459</v>
      </c>
      <c r="AU477" s="18">
        <f t="shared" si="297"/>
        <v>4.1406676689896571</v>
      </c>
      <c r="AV477" s="18">
        <f t="shared" si="298"/>
        <v>2.203254353336014</v>
      </c>
      <c r="AW477" s="18">
        <f t="shared" si="299"/>
        <v>1.0457456835522905</v>
      </c>
      <c r="AX477" s="18">
        <f t="shared" si="300"/>
        <v>0.90656981239172296</v>
      </c>
      <c r="AY477" s="18">
        <f t="shared" si="301"/>
        <v>-8.6082811610047827E-2</v>
      </c>
      <c r="AZ477" s="18">
        <f t="shared" si="302"/>
        <v>-3.3349615645606931</v>
      </c>
      <c r="BA477" t="str">
        <f t="shared" si="303"/>
        <v>BI-RUI-C011LD</v>
      </c>
      <c r="BB477" t="b">
        <f t="shared" si="304"/>
        <v>0</v>
      </c>
    </row>
    <row r="478" spans="1:54">
      <c r="A478" s="1">
        <v>348</v>
      </c>
      <c r="B478" t="s">
        <v>36</v>
      </c>
      <c r="C478" t="s">
        <v>97</v>
      </c>
      <c r="E478" s="3">
        <f t="shared" si="331"/>
        <v>63.671564460820861</v>
      </c>
      <c r="F478" s="3">
        <f t="shared" si="308"/>
        <v>65.369298996481604</v>
      </c>
      <c r="G478" s="3">
        <f t="shared" si="309"/>
        <v>56.933879219089548</v>
      </c>
      <c r="H478" s="5">
        <v>58.920710252412213</v>
      </c>
      <c r="I478" s="5">
        <v>58.028926081073983</v>
      </c>
      <c r="J478" s="5">
        <v>55.523641959645254</v>
      </c>
      <c r="K478" s="5">
        <v>59.794993979116938</v>
      </c>
      <c r="L478" s="5">
        <v>58.316643979962521</v>
      </c>
      <c r="M478" s="5">
        <v>54.710033817951278</v>
      </c>
      <c r="N478" s="5">
        <v>59.937212854949273</v>
      </c>
      <c r="O478" s="5">
        <v>59.004894713337201</v>
      </c>
      <c r="P478" s="5">
        <v>53.51675430126933</v>
      </c>
      <c r="Q478" s="5">
        <v>61.706149824551687</v>
      </c>
      <c r="R478" s="5">
        <v>73.001646368853102</v>
      </c>
      <c r="S478" s="5">
        <v>56.398473947057887</v>
      </c>
      <c r="T478" s="5">
        <v>65.090101004132606</v>
      </c>
      <c r="U478" s="5">
        <v>59.082762880441173</v>
      </c>
      <c r="V478" s="5">
        <v>59.145990711308897</v>
      </c>
      <c r="W478" s="5">
        <v>69.265031798285406</v>
      </c>
      <c r="X478" s="5">
        <v>59.069838821983318</v>
      </c>
      <c r="Y478" s="5">
        <v>59.308794536770037</v>
      </c>
      <c r="Z478" s="5">
        <v>56.335853879469973</v>
      </c>
      <c r="AA478" s="5">
        <v>56.17549264942005</v>
      </c>
      <c r="AB478" s="5">
        <v>56.69596416754635</v>
      </c>
      <c r="AC478" s="5">
        <f t="shared" si="332"/>
        <v>6.7376852417313131</v>
      </c>
      <c r="AD478" s="5">
        <f t="shared" si="333"/>
        <v>-1.6977345356607429</v>
      </c>
      <c r="AE478" s="5">
        <f t="shared" si="327"/>
        <v>8.4354197773920561</v>
      </c>
      <c r="AF478" s="3">
        <f t="shared" si="313"/>
        <v>3.39706829276696</v>
      </c>
      <c r="AG478" s="3">
        <f t="shared" si="314"/>
        <v>5.084960161165661</v>
      </c>
      <c r="AH478" s="3">
        <f t="shared" si="315"/>
        <v>6.4204585536799428</v>
      </c>
      <c r="AI478" s="3">
        <f t="shared" si="316"/>
        <v>5.3076758774938</v>
      </c>
      <c r="AJ478" s="3">
        <f t="shared" si="317"/>
        <v>5.9441102928237086</v>
      </c>
      <c r="AK478" s="3">
        <f t="shared" si="318"/>
        <v>9.9562372615153691</v>
      </c>
      <c r="AL478" s="3">
        <f t="shared" si="319"/>
        <v>-0.36011028807637757</v>
      </c>
      <c r="AM478" s="18">
        <f t="shared" si="320"/>
        <v>0.89178417133823018</v>
      </c>
      <c r="AN478" s="3">
        <f t="shared" si="321"/>
        <v>2.5052841214287298</v>
      </c>
      <c r="AO478" s="3">
        <f t="shared" si="322"/>
        <v>0.93231814161207183</v>
      </c>
      <c r="AP478" s="3">
        <f t="shared" si="323"/>
        <v>-11.295496544301415</v>
      </c>
      <c r="AQ478" s="3">
        <f t="shared" si="324"/>
        <v>6.0073381236914329</v>
      </c>
      <c r="AR478" s="3">
        <f t="shared" si="325"/>
        <v>10.195192976302089</v>
      </c>
      <c r="AS478" s="3">
        <f t="shared" si="326"/>
        <v>0.1603612300499222</v>
      </c>
      <c r="AT478" s="18">
        <f t="shared" si="296"/>
        <v>2.5052841214287298</v>
      </c>
      <c r="AU478" s="18">
        <f t="shared" si="297"/>
        <v>3.6066101620112434</v>
      </c>
      <c r="AV478" s="18">
        <f t="shared" si="298"/>
        <v>5.488140412067871</v>
      </c>
      <c r="AW478" s="18">
        <f t="shared" si="299"/>
        <v>16.603172421795215</v>
      </c>
      <c r="AX478" s="18">
        <f t="shared" si="300"/>
        <v>-6.3227830867724322E-2</v>
      </c>
      <c r="AY478" s="18">
        <f t="shared" si="301"/>
        <v>-0.2389557147867194</v>
      </c>
      <c r="AZ478" s="18">
        <f t="shared" si="302"/>
        <v>-0.52047151812629977</v>
      </c>
      <c r="BA478" t="str">
        <f t="shared" si="303"/>
        <v>BI-RUI-C011LD</v>
      </c>
      <c r="BB478" t="b">
        <f t="shared" si="304"/>
        <v>0</v>
      </c>
    </row>
    <row r="479" spans="1:54">
      <c r="A479" s="1">
        <v>99</v>
      </c>
      <c r="B479" t="s">
        <v>37</v>
      </c>
      <c r="C479" t="s">
        <v>97</v>
      </c>
      <c r="E479" s="3">
        <f t="shared" si="331"/>
        <v>62.537786616594566</v>
      </c>
      <c r="F479" s="3">
        <f t="shared" si="308"/>
        <v>66.531067067849619</v>
      </c>
      <c r="G479" s="3">
        <f t="shared" si="309"/>
        <v>75.81103426676502</v>
      </c>
      <c r="H479" s="5">
        <v>61.48029602943847</v>
      </c>
      <c r="I479" s="5">
        <v>66.7645100180643</v>
      </c>
      <c r="J479" s="5">
        <v>70.603475892261997</v>
      </c>
      <c r="K479" s="5">
        <v>64.457741351678408</v>
      </c>
      <c r="L479" s="5">
        <v>66.10351867573786</v>
      </c>
      <c r="M479" s="5">
        <v>73.618848484423665</v>
      </c>
      <c r="N479" s="5">
        <v>60.412568059632001</v>
      </c>
      <c r="O479" s="5">
        <v>66.09315017314853</v>
      </c>
      <c r="P479" s="5">
        <v>74.315354863534168</v>
      </c>
      <c r="Q479" s="5">
        <v>62.182937048667704</v>
      </c>
      <c r="R479" s="5">
        <v>66.395660292206927</v>
      </c>
      <c r="S479" s="5">
        <v>74.997690149298293</v>
      </c>
      <c r="T479" s="5">
        <v>62.488933508351209</v>
      </c>
      <c r="U479" s="5">
        <v>64.737033296294101</v>
      </c>
      <c r="V479" s="5">
        <v>76.584643432551857</v>
      </c>
      <c r="W479" s="5">
        <v>61.492568642482041</v>
      </c>
      <c r="X479" s="5">
        <v>68.632419566038394</v>
      </c>
      <c r="Y479" s="5">
        <v>76.177591108668125</v>
      </c>
      <c r="Z479" s="5">
        <v>63.843332087384148</v>
      </c>
      <c r="AA479" s="5">
        <v>65.981961763664103</v>
      </c>
      <c r="AB479" s="5">
        <v>79.37889088624695</v>
      </c>
      <c r="AC479" s="5">
        <f t="shared" si="332"/>
        <v>-13.273247650170454</v>
      </c>
      <c r="AD479" s="5">
        <f t="shared" si="333"/>
        <v>-3.9932804512550533</v>
      </c>
      <c r="AE479" s="5">
        <f t="shared" si="327"/>
        <v>-9.2799671989154007</v>
      </c>
      <c r="AF479" s="3">
        <f t="shared" si="313"/>
        <v>-9.1231798628235268</v>
      </c>
      <c r="AG479" s="3">
        <f t="shared" si="314"/>
        <v>-9.1611071327452578</v>
      </c>
      <c r="AH479" s="3">
        <f t="shared" si="315"/>
        <v>-13.902786803902167</v>
      </c>
      <c r="AI479" s="3">
        <f t="shared" si="316"/>
        <v>-12.81475310063059</v>
      </c>
      <c r="AJ479" s="3">
        <f t="shared" si="317"/>
        <v>-14.095709924200648</v>
      </c>
      <c r="AK479" s="3">
        <f t="shared" si="318"/>
        <v>-14.685022466186084</v>
      </c>
      <c r="AL479" s="3">
        <f t="shared" si="319"/>
        <v>-15.535558798862802</v>
      </c>
      <c r="AM479" s="18">
        <f t="shared" si="320"/>
        <v>-5.2842139886258295</v>
      </c>
      <c r="AN479" s="3">
        <f t="shared" si="321"/>
        <v>-3.8389658741976973</v>
      </c>
      <c r="AO479" s="3">
        <f t="shared" si="322"/>
        <v>-5.6805821135165289</v>
      </c>
      <c r="AP479" s="3">
        <f t="shared" si="323"/>
        <v>-4.212723243539223</v>
      </c>
      <c r="AQ479" s="3">
        <f t="shared" si="324"/>
        <v>-2.2480997879428912</v>
      </c>
      <c r="AR479" s="3">
        <f t="shared" si="325"/>
        <v>-7.1398509235563523</v>
      </c>
      <c r="AS479" s="3">
        <f t="shared" si="326"/>
        <v>-2.1386296762799546</v>
      </c>
      <c r="AT479" s="18">
        <f t="shared" si="296"/>
        <v>-3.8389658741976973</v>
      </c>
      <c r="AU479" s="18">
        <f t="shared" si="297"/>
        <v>-7.5153298086858058</v>
      </c>
      <c r="AV479" s="18">
        <f t="shared" si="298"/>
        <v>-8.2222046903856381</v>
      </c>
      <c r="AW479" s="18">
        <f t="shared" si="299"/>
        <v>-8.6020298570913667</v>
      </c>
      <c r="AX479" s="18">
        <f t="shared" si="300"/>
        <v>-11.847610136257757</v>
      </c>
      <c r="AY479" s="18">
        <f t="shared" si="301"/>
        <v>-7.5451715426297312</v>
      </c>
      <c r="AZ479" s="18">
        <f t="shared" si="302"/>
        <v>-13.396929122582847</v>
      </c>
      <c r="BA479" t="str">
        <f t="shared" si="303"/>
        <v>BI-RUI-C011LD</v>
      </c>
      <c r="BB479" t="str">
        <f t="shared" si="304"/>
        <v>BI-RUI-C011LD</v>
      </c>
    </row>
    <row r="480" spans="1:54">
      <c r="A480" s="1">
        <v>723</v>
      </c>
      <c r="B480" t="s">
        <v>38</v>
      </c>
      <c r="C480" t="s">
        <v>97</v>
      </c>
      <c r="E480" s="3">
        <f t="shared" si="331"/>
        <v>59.575036378649614</v>
      </c>
      <c r="F480" s="3">
        <f t="shared" si="308"/>
        <v>59.574119742095199</v>
      </c>
      <c r="G480" s="3">
        <f t="shared" si="309"/>
        <v>57.66517818768417</v>
      </c>
      <c r="H480" s="5">
        <v>61.460331364635621</v>
      </c>
      <c r="I480" s="5">
        <v>64.414485966979527</v>
      </c>
      <c r="J480" s="5">
        <v>54.94485399398792</v>
      </c>
      <c r="K480" s="5">
        <v>59.38604733859318</v>
      </c>
      <c r="L480" s="5">
        <v>53.55124088991446</v>
      </c>
      <c r="M480" s="5">
        <v>58.666006157482641</v>
      </c>
      <c r="N480" s="5">
        <v>59.938831311582327</v>
      </c>
      <c r="O480" s="5">
        <v>57.444291443471002</v>
      </c>
      <c r="P480" s="5">
        <v>53.297111250154117</v>
      </c>
      <c r="Q480" s="5">
        <v>61.739332215932237</v>
      </c>
      <c r="R480" s="5">
        <v>56.19483724905399</v>
      </c>
      <c r="S480" s="5">
        <v>57.122186742459178</v>
      </c>
      <c r="T480" s="5">
        <v>59.888690408302942</v>
      </c>
      <c r="U480" s="5">
        <v>62.668700536156713</v>
      </c>
      <c r="V480" s="5">
        <v>60.686315605044648</v>
      </c>
      <c r="W480" s="5">
        <v>55.381701516804902</v>
      </c>
      <c r="X480" s="5">
        <v>55.912511365805457</v>
      </c>
      <c r="Y480" s="5">
        <v>58.896145664757462</v>
      </c>
      <c r="Z480" s="5">
        <v>54.488101921218153</v>
      </c>
      <c r="AA480" s="5">
        <v>51.636213997062953</v>
      </c>
      <c r="AB480" s="5">
        <v>55.626711415186733</v>
      </c>
      <c r="AC480" s="5">
        <f t="shared" si="332"/>
        <v>1.9098581909654442</v>
      </c>
      <c r="AD480" s="5">
        <f t="shared" si="333"/>
        <v>9.1663655441465153E-4</v>
      </c>
      <c r="AE480" s="5">
        <f t="shared" si="327"/>
        <v>1.9089415544110295</v>
      </c>
      <c r="AF480" s="3">
        <f t="shared" si="313"/>
        <v>6.5154773706477016</v>
      </c>
      <c r="AG480" s="3">
        <f t="shared" si="314"/>
        <v>0.72004118111053828</v>
      </c>
      <c r="AH480" s="3">
        <f t="shared" si="315"/>
        <v>6.6417200614282095</v>
      </c>
      <c r="AI480" s="3">
        <f t="shared" si="316"/>
        <v>4.6171454734730588</v>
      </c>
      <c r="AJ480" s="3">
        <f t="shared" si="317"/>
        <v>-0.79762519674170562</v>
      </c>
      <c r="AK480" s="3">
        <f t="shared" si="318"/>
        <v>-3.5144441479525597</v>
      </c>
      <c r="AL480" s="3">
        <f t="shared" si="319"/>
        <v>-1.1386094939685805</v>
      </c>
      <c r="AM480" s="18">
        <f t="shared" si="320"/>
        <v>-2.9541546023439054</v>
      </c>
      <c r="AN480" s="3">
        <f t="shared" si="321"/>
        <v>9.469631972991607</v>
      </c>
      <c r="AO480" s="3">
        <f t="shared" si="322"/>
        <v>2.4945398681113247</v>
      </c>
      <c r="AP480" s="3">
        <f t="shared" si="323"/>
        <v>5.5444949668782471</v>
      </c>
      <c r="AQ480" s="3">
        <f t="shared" si="324"/>
        <v>-2.780010127853771</v>
      </c>
      <c r="AR480" s="3">
        <f t="shared" si="325"/>
        <v>-0.53080984900055483</v>
      </c>
      <c r="AS480" s="3">
        <f t="shared" si="326"/>
        <v>2.8518879241552</v>
      </c>
      <c r="AT480" s="18">
        <f t="shared" si="296"/>
        <v>9.469631972991607</v>
      </c>
      <c r="AU480" s="18">
        <f t="shared" si="297"/>
        <v>-5.1147652675681812</v>
      </c>
      <c r="AV480" s="18">
        <f t="shared" si="298"/>
        <v>4.1471801933168848</v>
      </c>
      <c r="AW480" s="18">
        <f t="shared" si="299"/>
        <v>-0.92734949340518824</v>
      </c>
      <c r="AX480" s="18">
        <f t="shared" si="300"/>
        <v>1.9823849311120654</v>
      </c>
      <c r="AY480" s="18">
        <f t="shared" si="301"/>
        <v>-2.9836342989520048</v>
      </c>
      <c r="AZ480" s="18">
        <f t="shared" si="302"/>
        <v>-3.9904974181237804</v>
      </c>
      <c r="BA480" t="str">
        <f t="shared" si="303"/>
        <v>BI-RUI-C011LD</v>
      </c>
      <c r="BB480" t="b">
        <f t="shared" si="304"/>
        <v>0</v>
      </c>
    </row>
    <row r="481" spans="1:54">
      <c r="A481" s="1">
        <v>661</v>
      </c>
      <c r="B481" t="s">
        <v>39</v>
      </c>
      <c r="C481" t="s">
        <v>97</v>
      </c>
      <c r="E481" s="3">
        <f t="shared" si="331"/>
        <v>59.477357011660075</v>
      </c>
      <c r="F481" s="3">
        <f t="shared" si="308"/>
        <v>60.232999591514023</v>
      </c>
      <c r="G481" s="3">
        <f t="shared" si="309"/>
        <v>59.876431030957143</v>
      </c>
      <c r="H481" s="5">
        <v>56.908604807585519</v>
      </c>
      <c r="I481" s="5">
        <v>58.10140582232254</v>
      </c>
      <c r="J481" s="5">
        <v>63.949573083447689</v>
      </c>
      <c r="K481" s="5">
        <v>61.580683488141531</v>
      </c>
      <c r="L481" s="5">
        <v>60.504066697644717</v>
      </c>
      <c r="M481" s="5">
        <v>55.693813253272182</v>
      </c>
      <c r="N481" s="5">
        <v>60.047892384114903</v>
      </c>
      <c r="O481" s="5">
        <v>54.622835164325153</v>
      </c>
      <c r="P481" s="5">
        <v>59.484844682968998</v>
      </c>
      <c r="Q481" s="5">
        <v>59.107781869049973</v>
      </c>
      <c r="R481" s="5">
        <v>58.844870057993688</v>
      </c>
      <c r="S481" s="5">
        <v>55.554453806554108</v>
      </c>
      <c r="T481" s="5">
        <v>59.741423161112628</v>
      </c>
      <c r="U481" s="5">
        <v>58.830701300981858</v>
      </c>
      <c r="V481" s="5">
        <v>58.476681802442137</v>
      </c>
      <c r="W481" s="5">
        <v>58.568186150170703</v>
      </c>
      <c r="X481" s="5">
        <v>58.032888160094537</v>
      </c>
      <c r="Y481" s="5">
        <v>60.83278524792906</v>
      </c>
      <c r="Z481" s="5">
        <v>58.975253363649671</v>
      </c>
      <c r="AA481" s="5">
        <v>64.997946813067543</v>
      </c>
      <c r="AB481" s="5">
        <v>58.958509544800862</v>
      </c>
      <c r="AC481" s="5">
        <f t="shared" si="332"/>
        <v>-0.39907401929706765</v>
      </c>
      <c r="AD481" s="5">
        <f t="shared" si="333"/>
        <v>-0.75564257985394789</v>
      </c>
      <c r="AE481" s="5">
        <f t="shared" si="327"/>
        <v>0.35656856055688024</v>
      </c>
      <c r="AF481" s="3">
        <f t="shared" si="313"/>
        <v>-7.0409682758621699</v>
      </c>
      <c r="AG481" s="3">
        <f t="shared" si="314"/>
        <v>5.8868702348693489</v>
      </c>
      <c r="AH481" s="3">
        <f t="shared" si="315"/>
        <v>0.56304770114590497</v>
      </c>
      <c r="AI481" s="3">
        <f t="shared" si="316"/>
        <v>3.553328062495865</v>
      </c>
      <c r="AJ481" s="3">
        <f t="shared" si="317"/>
        <v>1.2647413586704914</v>
      </c>
      <c r="AK481" s="3">
        <f t="shared" si="318"/>
        <v>-2.2645990977583565</v>
      </c>
      <c r="AL481" s="3">
        <f t="shared" si="319"/>
        <v>1.6743818848809155E-2</v>
      </c>
      <c r="AM481" s="18">
        <f t="shared" si="320"/>
        <v>-1.1928010147370216</v>
      </c>
      <c r="AN481" s="3">
        <f t="shared" si="321"/>
        <v>-5.8481672611251483</v>
      </c>
      <c r="AO481" s="3">
        <f t="shared" si="322"/>
        <v>5.4250572197897498</v>
      </c>
      <c r="AP481" s="3">
        <f t="shared" si="323"/>
        <v>0.26291181105628425</v>
      </c>
      <c r="AQ481" s="3">
        <f t="shared" si="324"/>
        <v>0.91072186013077072</v>
      </c>
      <c r="AR481" s="3">
        <f t="shared" si="325"/>
        <v>0.53529799007616674</v>
      </c>
      <c r="AS481" s="3">
        <f t="shared" si="326"/>
        <v>-6.0226934494178721</v>
      </c>
      <c r="AT481" s="18">
        <f t="shared" si="296"/>
        <v>-5.8481672611251483</v>
      </c>
      <c r="AU481" s="18">
        <f t="shared" si="297"/>
        <v>4.8102534443725347</v>
      </c>
      <c r="AV481" s="18">
        <f t="shared" si="298"/>
        <v>-4.8620095186438448</v>
      </c>
      <c r="AW481" s="18">
        <f t="shared" si="299"/>
        <v>3.2904162514395807</v>
      </c>
      <c r="AX481" s="18">
        <f t="shared" si="300"/>
        <v>0.3540194985397207</v>
      </c>
      <c r="AY481" s="18">
        <f t="shared" si="301"/>
        <v>-2.7998970878345233</v>
      </c>
      <c r="AZ481" s="18">
        <f t="shared" si="302"/>
        <v>6.0394372682666813</v>
      </c>
      <c r="BA481" t="str">
        <f t="shared" si="303"/>
        <v>BI-RUI-C011LD</v>
      </c>
      <c r="BB481" t="b">
        <f t="shared" si="304"/>
        <v>0</v>
      </c>
    </row>
    <row r="482" spans="1:54">
      <c r="A482" s="1">
        <v>600</v>
      </c>
      <c r="B482" t="s">
        <v>40</v>
      </c>
      <c r="C482" t="s">
        <v>97</v>
      </c>
      <c r="E482" s="3">
        <f t="shared" si="331"/>
        <v>58.378183724087258</v>
      </c>
      <c r="F482" s="3">
        <f t="shared" si="308"/>
        <v>59.482230975813934</v>
      </c>
      <c r="G482" s="3">
        <f t="shared" si="309"/>
        <v>59.133162265874411</v>
      </c>
      <c r="H482" s="5">
        <v>57.466881567200971</v>
      </c>
      <c r="I482" s="5">
        <v>57.806766508687403</v>
      </c>
      <c r="J482" s="5">
        <v>57.223823936065948</v>
      </c>
      <c r="K482" s="5">
        <v>59.491890133067358</v>
      </c>
      <c r="L482" s="5">
        <v>63.625441702249972</v>
      </c>
      <c r="M482" s="5">
        <v>53.258561944556632</v>
      </c>
      <c r="N482" s="5">
        <v>59.316496301085579</v>
      </c>
      <c r="O482" s="5">
        <v>55.733481527150417</v>
      </c>
      <c r="P482" s="5">
        <v>56.688808890997457</v>
      </c>
      <c r="Q482" s="5">
        <v>57.4924305998832</v>
      </c>
      <c r="R482" s="5">
        <v>60.499999563422413</v>
      </c>
      <c r="S482" s="5">
        <v>57.950612049148482</v>
      </c>
      <c r="T482" s="5">
        <v>59.191259975326503</v>
      </c>
      <c r="U482" s="5">
        <v>58.613812549669639</v>
      </c>
      <c r="V482" s="5">
        <v>61.382788118205227</v>
      </c>
      <c r="W482" s="5">
        <v>59.037527490973822</v>
      </c>
      <c r="X482" s="5">
        <v>59.276433324235569</v>
      </c>
      <c r="Y482" s="5">
        <v>61.92895403440059</v>
      </c>
      <c r="Z482" s="5">
        <v>55.103309921063371</v>
      </c>
      <c r="AA482" s="5">
        <v>53.724554684348988</v>
      </c>
      <c r="AB482" s="5">
        <v>59.865527339338932</v>
      </c>
      <c r="AC482" s="5">
        <f t="shared" si="332"/>
        <v>-0.75497854178715329</v>
      </c>
      <c r="AD482" s="5">
        <f t="shared" si="333"/>
        <v>-1.1040472517266764</v>
      </c>
      <c r="AE482" s="5">
        <f t="shared" si="327"/>
        <v>0.3490687099395231</v>
      </c>
      <c r="AF482" s="3">
        <f t="shared" si="313"/>
        <v>0.24305763113502366</v>
      </c>
      <c r="AG482" s="3">
        <f t="shared" si="314"/>
        <v>6.2333281885107255</v>
      </c>
      <c r="AH482" s="3">
        <f t="shared" si="315"/>
        <v>2.6276874100881216</v>
      </c>
      <c r="AI482" s="3">
        <f t="shared" si="316"/>
        <v>-0.45818144926528248</v>
      </c>
      <c r="AJ482" s="3">
        <f t="shared" si="317"/>
        <v>-2.1915281428787239</v>
      </c>
      <c r="AK482" s="3">
        <f t="shared" si="318"/>
        <v>-2.8914265434267676</v>
      </c>
      <c r="AL482" s="3">
        <f t="shared" si="319"/>
        <v>-4.7622174182755614</v>
      </c>
      <c r="AM482" s="18">
        <f t="shared" si="320"/>
        <v>-0.33988494148643156</v>
      </c>
      <c r="AN482" s="3">
        <f t="shared" si="321"/>
        <v>0.58294257262145521</v>
      </c>
      <c r="AO482" s="3">
        <f t="shared" si="322"/>
        <v>3.5830147739351617</v>
      </c>
      <c r="AP482" s="3">
        <f t="shared" si="323"/>
        <v>-3.0075689635392138</v>
      </c>
      <c r="AQ482" s="3">
        <f t="shared" si="324"/>
        <v>0.5774474256568638</v>
      </c>
      <c r="AR482" s="3">
        <f t="shared" si="325"/>
        <v>-0.23890583326174664</v>
      </c>
      <c r="AS482" s="3">
        <f t="shared" si="326"/>
        <v>1.3787552367143832</v>
      </c>
      <c r="AT482" s="18">
        <f t="shared" si="296"/>
        <v>0.58294257262145521</v>
      </c>
      <c r="AU482" s="18">
        <f t="shared" si="297"/>
        <v>10.36687975769334</v>
      </c>
      <c r="AV482" s="18">
        <f t="shared" si="298"/>
        <v>-0.95532736384704009</v>
      </c>
      <c r="AW482" s="18">
        <f t="shared" si="299"/>
        <v>2.5493875142739313</v>
      </c>
      <c r="AX482" s="18">
        <f t="shared" si="300"/>
        <v>-2.7689755685355877</v>
      </c>
      <c r="AY482" s="18">
        <f t="shared" si="301"/>
        <v>-2.652520710165021</v>
      </c>
      <c r="AZ482" s="18">
        <f t="shared" si="302"/>
        <v>-6.1409726549899446</v>
      </c>
      <c r="BA482" t="str">
        <f t="shared" si="303"/>
        <v>BI-RUI-C011LD</v>
      </c>
      <c r="BB482" t="b">
        <f t="shared" si="304"/>
        <v>0</v>
      </c>
    </row>
    <row r="483" spans="1:54" s="12" customFormat="1" ht="15.75" thickBot="1">
      <c r="A483" s="1">
        <v>162</v>
      </c>
      <c r="B483" s="12" t="s">
        <v>41</v>
      </c>
      <c r="C483" s="12" t="s">
        <v>97</v>
      </c>
      <c r="D483"/>
      <c r="E483" s="3">
        <f t="shared" si="331"/>
        <v>75.246632169646574</v>
      </c>
      <c r="F483" s="3">
        <f t="shared" si="308"/>
        <v>67.722375172121161</v>
      </c>
      <c r="G483" s="3">
        <f t="shared" si="309"/>
        <v>70.480131313937648</v>
      </c>
      <c r="H483" s="5">
        <v>78.635668510754201</v>
      </c>
      <c r="I483" s="5">
        <v>65.808377132848946</v>
      </c>
      <c r="J483" s="5">
        <v>63.870958534283908</v>
      </c>
      <c r="K483" s="5">
        <v>80.940559213757894</v>
      </c>
      <c r="L483" s="5">
        <v>63.174894264271579</v>
      </c>
      <c r="M483" s="5">
        <v>75.584590273753008</v>
      </c>
      <c r="N483" s="5">
        <v>64.675274226602113</v>
      </c>
      <c r="O483" s="5">
        <v>63.311318809282582</v>
      </c>
      <c r="P483" s="5">
        <v>68.707987171137844</v>
      </c>
      <c r="Q483" s="5">
        <v>70.964586658969267</v>
      </c>
      <c r="R483" s="5">
        <v>63.099502293868888</v>
      </c>
      <c r="S483" s="5">
        <v>65.533312936979115</v>
      </c>
      <c r="T483" s="5">
        <v>72.594402746627054</v>
      </c>
      <c r="U483" s="5">
        <v>67.833321966130455</v>
      </c>
      <c r="V483" s="5">
        <v>71.891194608836727</v>
      </c>
      <c r="W483" s="5">
        <v>62.303951875422598</v>
      </c>
      <c r="X483" s="5">
        <v>73.763597030127173</v>
      </c>
      <c r="Y483" s="5">
        <v>70.027419912700594</v>
      </c>
      <c r="Z483" s="5">
        <v>62.496809853952328</v>
      </c>
      <c r="AA483" s="5">
        <v>61.761871448759308</v>
      </c>
      <c r="AB483" s="5">
        <v>64.83287886938443</v>
      </c>
      <c r="AC483" s="5">
        <f>E483-G483</f>
        <v>4.7665008557089266</v>
      </c>
      <c r="AD483" s="5">
        <f>E483-F483</f>
        <v>7.5242569975254128</v>
      </c>
      <c r="AE483" s="5">
        <f t="shared" si="327"/>
        <v>-2.7577561418164862</v>
      </c>
      <c r="AF483" s="3">
        <f t="shared" si="313"/>
        <v>14.764709976470293</v>
      </c>
      <c r="AG483" s="3">
        <f t="shared" si="314"/>
        <v>5.3559689400048853</v>
      </c>
      <c r="AH483" s="3">
        <f t="shared" si="315"/>
        <v>-4.0327129445357315</v>
      </c>
      <c r="AI483" s="3">
        <f t="shared" si="316"/>
        <v>5.4312737219901521</v>
      </c>
      <c r="AJ483" s="3">
        <f t="shared" si="317"/>
        <v>0.70320813779032676</v>
      </c>
      <c r="AK483" s="3">
        <f t="shared" si="318"/>
        <v>-7.7234680372779962</v>
      </c>
      <c r="AL483" s="3">
        <f t="shared" si="319"/>
        <v>-2.336069015432102</v>
      </c>
      <c r="AM483" s="18">
        <f t="shared" si="320"/>
        <v>12.827291377905254</v>
      </c>
      <c r="AN483" s="3">
        <f t="shared" si="321"/>
        <v>1.9374185985650385</v>
      </c>
      <c r="AO483" s="3">
        <f t="shared" si="322"/>
        <v>1.3639554173195307</v>
      </c>
      <c r="AP483" s="3">
        <f t="shared" si="323"/>
        <v>7.8650843651003797</v>
      </c>
      <c r="AQ483" s="3">
        <f t="shared" si="324"/>
        <v>4.7610807804965987</v>
      </c>
      <c r="AR483" s="3">
        <f t="shared" si="325"/>
        <v>-11.459645154704575</v>
      </c>
      <c r="AS483" s="3">
        <f t="shared" si="326"/>
        <v>0.73493840519302012</v>
      </c>
      <c r="AT483" s="18">
        <f t="shared" si="296"/>
        <v>1.9374185985650385</v>
      </c>
      <c r="AU483" s="18">
        <f t="shared" si="297"/>
        <v>-12.409696009481429</v>
      </c>
      <c r="AV483" s="18">
        <f t="shared" si="298"/>
        <v>-5.3966683618552622</v>
      </c>
      <c r="AW483" s="18">
        <f t="shared" si="299"/>
        <v>-2.4338106431102275</v>
      </c>
      <c r="AX483" s="18">
        <f t="shared" si="300"/>
        <v>-4.0578726427062719</v>
      </c>
      <c r="AY483" s="18">
        <f t="shared" si="301"/>
        <v>3.7361771174265783</v>
      </c>
      <c r="AZ483" s="18">
        <f t="shared" si="302"/>
        <v>-3.0710074206251221</v>
      </c>
      <c r="BA483" t="str">
        <f t="shared" si="303"/>
        <v>BI-RUI-C011LD</v>
      </c>
      <c r="BB483" t="b">
        <f t="shared" si="304"/>
        <v>0</v>
      </c>
    </row>
    <row r="484" spans="1:54" ht="15.75" thickBot="1">
      <c r="A484" s="21"/>
      <c r="B484" s="22" t="s">
        <v>137</v>
      </c>
      <c r="C484" s="23" t="str">
        <f>C472</f>
        <v>BI-RUI-C011LD</v>
      </c>
      <c r="D484" s="23">
        <f>D472</f>
        <v>0</v>
      </c>
      <c r="E484" s="34" cm="1">
        <f t="array" ref="E484">10*LOG(AVERAGE(10^(E472:E483/10)))</f>
        <v>66.501298881404779</v>
      </c>
      <c r="F484" s="35" cm="1">
        <f t="array" ref="F484">10*LOG(AVERAGE(10^(F472:F483/10)))</f>
        <v>63.034216348532503</v>
      </c>
      <c r="G484" s="36" cm="1">
        <f t="array" ref="G484">10*LOG(AVERAGE(10^(G472:G483/10)))</f>
        <v>67.975206629409939</v>
      </c>
      <c r="H484" s="34" cm="1">
        <f t="array" ref="H484">10*LOG(AVERAGE(10^(H472:H483/10)))</f>
        <v>68.580135361031182</v>
      </c>
      <c r="I484" s="35" cm="1">
        <f t="array" ref="I484">10*LOG(AVERAGE(10^(I472:I483/10)))</f>
        <v>62.688739166194409</v>
      </c>
      <c r="J484" s="36" cm="1">
        <f t="array" ref="J484">10*LOG(AVERAGE(10^(J472:J483/10)))</f>
        <v>62.435626354912337</v>
      </c>
      <c r="K484" s="34" cm="1">
        <f t="array" ref="K484">10*LOG(AVERAGE(10^(K472:K483/10)))</f>
        <v>70.649073388279163</v>
      </c>
      <c r="L484" s="35" cm="1">
        <f t="array" ref="L484">10*LOG(AVERAGE(10^(L472:L483/10)))</f>
        <v>60.927010118947614</v>
      </c>
      <c r="M484" s="36" cm="1">
        <f t="array" ref="M484">10*LOG(AVERAGE(10^(M472:M483/10)))</f>
        <v>67.664322047432563</v>
      </c>
      <c r="N484" s="34" cm="1">
        <f t="array" ref="N484">10*LOG(AVERAGE(10^(N472:N483/10)))</f>
        <v>65.377758222755219</v>
      </c>
      <c r="O484" s="35" cm="1">
        <f t="array" ref="O484">10*LOG(AVERAGE(10^(O472:O483/10)))</f>
        <v>61.244521777137109</v>
      </c>
      <c r="P484" s="36" cm="1">
        <f t="array" ref="P484">10*LOG(AVERAGE(10^(P472:P483/10)))</f>
        <v>65.96409644609453</v>
      </c>
      <c r="Q484" s="34" cm="1">
        <f t="array" ref="Q484">10*LOG(AVERAGE(10^(Q472:Q483/10)))</f>
        <v>63.722942448070668</v>
      </c>
      <c r="R484" s="35" cm="1">
        <f t="array" ref="R484">10*LOG(AVERAGE(10^(R472:R483/10)))</f>
        <v>64.708798066175532</v>
      </c>
      <c r="S484" s="36" cm="1">
        <f t="array" ref="S484">10*LOG(AVERAGE(10^(S472:S483/10)))</f>
        <v>65.556695002060763</v>
      </c>
      <c r="T484" s="34" cm="1">
        <f t="array" ref="T484">10*LOG(AVERAGE(10^(T472:T483/10)))</f>
        <v>65.162981591836783</v>
      </c>
      <c r="U484" s="35" cm="1">
        <f t="array" ref="U484">10*LOG(AVERAGE(10^(U472:U483/10)))</f>
        <v>62.963522803608583</v>
      </c>
      <c r="V484" s="36" cm="1">
        <f t="array" ref="V484">10*LOG(AVERAGE(10^(V472:V483/10)))</f>
        <v>67.830517453113657</v>
      </c>
      <c r="W484" s="34" cm="1">
        <f t="array" ref="W484">10*LOG(AVERAGE(10^(W472:W483/10)))</f>
        <v>63.109466196396056</v>
      </c>
      <c r="X484" s="35" cm="1">
        <f t="array" ref="X484">10*LOG(AVERAGE(10^(X472:X483/10)))</f>
        <v>65.561924829098189</v>
      </c>
      <c r="Y484" s="36" cm="1">
        <f t="array" ref="Y484">10*LOG(AVERAGE(10^(Y472:Y483/10)))</f>
        <v>67.951975924752816</v>
      </c>
      <c r="Z484" s="34" cm="1">
        <f t="array" ref="Z484">10*LOG(AVERAGE(10^(Z472:Z483/10)))</f>
        <v>61.199798254125128</v>
      </c>
      <c r="AA484" s="35" cm="1">
        <f t="array" ref="AA484">10*LOG(AVERAGE(10^(AA472:AA483/10)))</f>
        <v>60.474323618280799</v>
      </c>
      <c r="AB484" s="36" cm="1">
        <f t="array" ref="AB484">10*LOG(AVERAGE(10^(AB472:AB483/10)))</f>
        <v>72.167433659232984</v>
      </c>
      <c r="AC484" s="29">
        <f>E484-G484</f>
        <v>-1.4739077480051606</v>
      </c>
      <c r="AD484" s="24">
        <f>E484-F484</f>
        <v>3.4670825328722756</v>
      </c>
      <c r="AE484" s="24">
        <f t="shared" si="327"/>
        <v>-4.9409902808774362</v>
      </c>
      <c r="AF484" s="30">
        <f t="shared" si="313"/>
        <v>6.1445090061188452</v>
      </c>
      <c r="AG484" s="25">
        <f t="shared" si="314"/>
        <v>2.9847513408466</v>
      </c>
      <c r="AH484" s="25">
        <f t="shared" si="315"/>
        <v>-0.58633822333931107</v>
      </c>
      <c r="AI484" s="25">
        <f t="shared" si="316"/>
        <v>-1.8337525539900952</v>
      </c>
      <c r="AJ484" s="25">
        <f t="shared" si="317"/>
        <v>-2.6675358612768747</v>
      </c>
      <c r="AK484" s="25">
        <f t="shared" si="318"/>
        <v>-4.8425097283567595</v>
      </c>
      <c r="AL484" s="31">
        <f t="shared" si="319"/>
        <v>-10.967635405107856</v>
      </c>
      <c r="AM484" s="32">
        <f t="shared" si="320"/>
        <v>5.8913961948367728</v>
      </c>
      <c r="AN484" s="27">
        <f t="shared" si="321"/>
        <v>0.25311281128207241</v>
      </c>
      <c r="AO484" s="27">
        <f t="shared" si="322"/>
        <v>4.1332364456181097</v>
      </c>
      <c r="AP484" s="27">
        <f t="shared" si="323"/>
        <v>-0.98585561810486411</v>
      </c>
      <c r="AQ484" s="27">
        <f t="shared" si="324"/>
        <v>2.1994587882281991</v>
      </c>
      <c r="AR484" s="27">
        <f t="shared" si="325"/>
        <v>-2.4524586327021325</v>
      </c>
      <c r="AS484" s="33">
        <f t="shared" si="326"/>
        <v>0.72547463584432847</v>
      </c>
      <c r="AT484" s="27">
        <f t="shared" si="296"/>
        <v>0.25311281128207241</v>
      </c>
      <c r="AU484" s="26">
        <f t="shared" si="297"/>
        <v>-6.7373119284849494</v>
      </c>
      <c r="AV484" s="26">
        <f t="shared" si="298"/>
        <v>-4.7195746689574207</v>
      </c>
      <c r="AW484" s="26">
        <f t="shared" si="299"/>
        <v>-0.84789693588523107</v>
      </c>
      <c r="AX484" s="26">
        <f t="shared" si="300"/>
        <v>-4.8669946495050738</v>
      </c>
      <c r="AY484" s="26">
        <f t="shared" si="301"/>
        <v>-2.390051095654627</v>
      </c>
      <c r="AZ484" s="28">
        <f t="shared" si="302"/>
        <v>-11.693110040952185</v>
      </c>
    </row>
    <row r="485" spans="1:54">
      <c r="A485" s="2">
        <v>224</v>
      </c>
      <c r="B485" t="s">
        <v>27</v>
      </c>
      <c r="C485" t="s">
        <v>98</v>
      </c>
      <c r="E485" s="3">
        <f>10*LOG((1/7)*(10^(H485/10)+10^(K485/10)+10^(N485/10)+10^(Q485/10)+10^(T485/10)+10^(W485/10)+10^(Z485/10)))</f>
        <v>77.32166299793451</v>
      </c>
      <c r="F485" s="3">
        <f t="shared" si="308"/>
        <v>77.758971416441454</v>
      </c>
      <c r="G485" s="3">
        <f t="shared" si="309"/>
        <v>71.944403200134687</v>
      </c>
      <c r="H485" s="5">
        <v>50.029803937633062</v>
      </c>
      <c r="I485" s="5">
        <v>86.195993228165676</v>
      </c>
      <c r="J485" s="5">
        <v>53.159866694394033</v>
      </c>
      <c r="K485" s="5">
        <v>73.382957892896854</v>
      </c>
      <c r="L485" s="5">
        <v>49.937427594671178</v>
      </c>
      <c r="M485" s="5">
        <v>80.014300758726591</v>
      </c>
      <c r="N485" s="5">
        <v>85.507204589001319</v>
      </c>
      <c r="O485" s="5">
        <v>50.725599397825313</v>
      </c>
      <c r="P485" s="5">
        <v>69.312051757211748</v>
      </c>
      <c r="Q485" s="5">
        <v>49.436906902601251</v>
      </c>
      <c r="R485" s="5">
        <v>55.3174522350171</v>
      </c>
      <c r="S485" s="5">
        <v>45.814243478500067</v>
      </c>
      <c r="T485" s="5">
        <v>51.426240682064552</v>
      </c>
      <c r="U485" s="5">
        <v>56.17255326962897</v>
      </c>
      <c r="V485" s="5">
        <v>47.839335591918768</v>
      </c>
      <c r="W485" s="5">
        <v>52.645274328168732</v>
      </c>
      <c r="X485" s="5">
        <v>55.248697308648708</v>
      </c>
      <c r="Y485" s="5">
        <v>48.799466570669402</v>
      </c>
      <c r="Z485" s="5">
        <v>49.839724133154633</v>
      </c>
      <c r="AA485" s="5">
        <v>45.403358378539252</v>
      </c>
      <c r="AB485" s="5">
        <v>54.543312335750286</v>
      </c>
      <c r="AC485" s="5">
        <f>E485-G485</f>
        <v>5.3772597977998231</v>
      </c>
      <c r="AD485" s="5">
        <f>E485-F485</f>
        <v>-0.43730841850694446</v>
      </c>
      <c r="AE485" s="5">
        <f t="shared" si="327"/>
        <v>5.8145682163067676</v>
      </c>
      <c r="AF485" s="3">
        <f t="shared" si="313"/>
        <v>-3.1300627567609709</v>
      </c>
      <c r="AG485" s="3">
        <f t="shared" si="314"/>
        <v>-6.6313428658297369</v>
      </c>
      <c r="AH485" s="3">
        <f t="shared" si="315"/>
        <v>16.195152831789571</v>
      </c>
      <c r="AI485" s="3">
        <f t="shared" si="316"/>
        <v>3.6226634241011837</v>
      </c>
      <c r="AJ485" s="3">
        <f t="shared" si="317"/>
        <v>3.586905090145784</v>
      </c>
      <c r="AK485" s="3">
        <f t="shared" si="318"/>
        <v>3.8458077574993297</v>
      </c>
      <c r="AL485" s="3">
        <f t="shared" si="319"/>
        <v>-4.7035882025956539</v>
      </c>
      <c r="AM485" s="18">
        <f t="shared" si="320"/>
        <v>-36.166189290532614</v>
      </c>
      <c r="AN485" s="3">
        <f t="shared" si="321"/>
        <v>33.036126533771643</v>
      </c>
      <c r="AO485" s="3">
        <f t="shared" si="322"/>
        <v>34.781605191176006</v>
      </c>
      <c r="AP485" s="3">
        <f t="shared" si="323"/>
        <v>-5.8805453324158492</v>
      </c>
      <c r="AQ485" s="3">
        <f t="shared" si="324"/>
        <v>-4.7463125875644181</v>
      </c>
      <c r="AR485" s="3">
        <f t="shared" si="325"/>
        <v>-2.6034229804799764</v>
      </c>
      <c r="AS485" s="3">
        <f t="shared" si="326"/>
        <v>4.4363657546153803</v>
      </c>
      <c r="AT485" s="18">
        <f t="shared" si="296"/>
        <v>33.036126533771643</v>
      </c>
      <c r="AU485" s="18">
        <f t="shared" si="297"/>
        <v>-30.076873164055414</v>
      </c>
      <c r="AV485" s="18">
        <f t="shared" si="298"/>
        <v>-18.586452359386435</v>
      </c>
      <c r="AW485" s="18">
        <f t="shared" si="299"/>
        <v>9.5032087565170329</v>
      </c>
      <c r="AX485" s="18">
        <f t="shared" si="300"/>
        <v>8.3332176777102021</v>
      </c>
      <c r="AY485" s="18">
        <f t="shared" si="301"/>
        <v>6.4492307379793061</v>
      </c>
      <c r="AZ485" s="18">
        <f t="shared" si="302"/>
        <v>-9.1399539572110342</v>
      </c>
      <c r="BA485" t="b">
        <f t="shared" si="303"/>
        <v>0</v>
      </c>
      <c r="BB485" t="b">
        <f t="shared" si="304"/>
        <v>0</v>
      </c>
    </row>
    <row r="486" spans="1:54">
      <c r="A486" s="1">
        <v>287</v>
      </c>
      <c r="B486" t="s">
        <v>30</v>
      </c>
      <c r="C486" t="s">
        <v>98</v>
      </c>
      <c r="E486" s="3">
        <f t="shared" ref="E486:E496" si="334">10*LOG((1/7)*(10^(H486/10)+10^(K486/10)+10^(N486/10)+10^(Q486/10)+10^(T486/10)+10^(W486/10)+10^(Z486/10)))</f>
        <v>72.414159063892015</v>
      </c>
      <c r="F486" s="3">
        <f t="shared" si="308"/>
        <v>66.621630304988926</v>
      </c>
      <c r="G486" s="3">
        <f t="shared" si="309"/>
        <v>58.629438035121183</v>
      </c>
      <c r="H486" s="5">
        <v>63.608706402818527</v>
      </c>
      <c r="I486" s="5">
        <v>63.372039182174987</v>
      </c>
      <c r="J486" s="5">
        <v>55.947479444440702</v>
      </c>
      <c r="K486" s="5">
        <v>63.890448332458703</v>
      </c>
      <c r="L486" s="5">
        <v>63.550445094261107</v>
      </c>
      <c r="M486" s="5">
        <v>55.545424305025243</v>
      </c>
      <c r="N486" s="5">
        <v>80.291376180655249</v>
      </c>
      <c r="O486" s="5">
        <v>62.886284252606913</v>
      </c>
      <c r="P486" s="5">
        <v>56.044790979433017</v>
      </c>
      <c r="Q486" s="5">
        <v>62.925631424228463</v>
      </c>
      <c r="R486" s="5">
        <v>65.346455486986471</v>
      </c>
      <c r="S486" s="5">
        <v>56.64325311687638</v>
      </c>
      <c r="T486" s="5">
        <v>64.458612011689326</v>
      </c>
      <c r="U486" s="5">
        <v>71.388349296943844</v>
      </c>
      <c r="V486" s="5">
        <v>59.75276829898101</v>
      </c>
      <c r="W486" s="5">
        <v>65.195248938603868</v>
      </c>
      <c r="X486" s="5">
        <v>69.014764999134684</v>
      </c>
      <c r="Y486" s="5">
        <v>62.214656541783533</v>
      </c>
      <c r="Z486" s="5">
        <v>63.614298687776852</v>
      </c>
      <c r="AA486" s="5">
        <v>57.864384647987279</v>
      </c>
      <c r="AB486" s="5">
        <v>59.444425252786061</v>
      </c>
      <c r="AC486" s="5">
        <f t="shared" ref="AC486:AC495" si="335">E486-G486</f>
        <v>13.784721028770832</v>
      </c>
      <c r="AD486" s="5">
        <f t="shared" ref="AD486:AD495" si="336">E486-F486</f>
        <v>5.7925287589030887</v>
      </c>
      <c r="AE486" s="5">
        <f t="shared" si="327"/>
        <v>7.9921922698677434</v>
      </c>
      <c r="AF486" s="3">
        <f t="shared" si="313"/>
        <v>7.6612269583778243</v>
      </c>
      <c r="AG486" s="3">
        <f t="shared" si="314"/>
        <v>8.3450240274334604</v>
      </c>
      <c r="AH486" s="3">
        <f t="shared" si="315"/>
        <v>24.246585201222231</v>
      </c>
      <c r="AI486" s="3">
        <f t="shared" si="316"/>
        <v>6.2823783073520829</v>
      </c>
      <c r="AJ486" s="3">
        <f t="shared" si="317"/>
        <v>4.7058437127083153</v>
      </c>
      <c r="AK486" s="3">
        <f t="shared" si="318"/>
        <v>2.9805923968203345</v>
      </c>
      <c r="AL486" s="3">
        <f t="shared" si="319"/>
        <v>4.1698734349907909</v>
      </c>
      <c r="AM486" s="18">
        <f t="shared" si="320"/>
        <v>0.23666722064353962</v>
      </c>
      <c r="AN486" s="3">
        <f t="shared" si="321"/>
        <v>7.4245597377342847</v>
      </c>
      <c r="AO486" s="3">
        <f t="shared" si="322"/>
        <v>17.405091928048336</v>
      </c>
      <c r="AP486" s="3">
        <f t="shared" si="323"/>
        <v>-2.4208240627580082</v>
      </c>
      <c r="AQ486" s="3">
        <f t="shared" si="324"/>
        <v>-6.929737285254518</v>
      </c>
      <c r="AR486" s="3">
        <f t="shared" si="325"/>
        <v>-3.819516060530816</v>
      </c>
      <c r="AS486" s="3">
        <f t="shared" si="326"/>
        <v>5.7499140397895729</v>
      </c>
      <c r="AT486" s="18">
        <f t="shared" si="296"/>
        <v>7.4245597377342847</v>
      </c>
      <c r="AU486" s="18">
        <f t="shared" si="297"/>
        <v>8.0050207892358642</v>
      </c>
      <c r="AV486" s="18">
        <f t="shared" si="298"/>
        <v>6.8414932731738958</v>
      </c>
      <c r="AW486" s="18">
        <f t="shared" si="299"/>
        <v>8.7032023701100911</v>
      </c>
      <c r="AX486" s="18">
        <f t="shared" si="300"/>
        <v>11.635580997962833</v>
      </c>
      <c r="AY486" s="18">
        <f t="shared" si="301"/>
        <v>6.8001084573511505</v>
      </c>
      <c r="AZ486" s="18">
        <f t="shared" si="302"/>
        <v>-1.5800406047987821</v>
      </c>
      <c r="BA486" t="str">
        <f t="shared" si="303"/>
        <v/>
      </c>
      <c r="BB486" t="b">
        <f t="shared" si="304"/>
        <v>0</v>
      </c>
    </row>
    <row r="487" spans="1:54">
      <c r="A487" s="1">
        <v>475</v>
      </c>
      <c r="B487" t="s">
        <v>32</v>
      </c>
      <c r="C487" t="s">
        <v>98</v>
      </c>
      <c r="E487" s="3">
        <f t="shared" si="334"/>
        <v>65.279348766464253</v>
      </c>
      <c r="F487" s="3">
        <f t="shared" si="308"/>
        <v>68.973906518674525</v>
      </c>
      <c r="G487" s="3">
        <f t="shared" si="309"/>
        <v>61.257946635892118</v>
      </c>
      <c r="H487" s="5">
        <v>63.24975740953753</v>
      </c>
      <c r="I487" s="5">
        <v>62.322587129117622</v>
      </c>
      <c r="J487" s="5">
        <v>57.576733561056137</v>
      </c>
      <c r="K487" s="5">
        <v>64.041213142402796</v>
      </c>
      <c r="L487" s="5">
        <v>66.216068122395583</v>
      </c>
      <c r="M487" s="5">
        <v>56.11308553855168</v>
      </c>
      <c r="N487" s="5">
        <v>64.426664404887433</v>
      </c>
      <c r="O487" s="5">
        <v>66.099714950968533</v>
      </c>
      <c r="P487" s="5">
        <v>56.441806051916217</v>
      </c>
      <c r="Q487" s="5">
        <v>66.461286300688428</v>
      </c>
      <c r="R487" s="5">
        <v>69.244926641215102</v>
      </c>
      <c r="S487" s="5">
        <v>59.893147926750061</v>
      </c>
      <c r="T487" s="5">
        <v>65.74802550685817</v>
      </c>
      <c r="U487" s="5">
        <v>72.938257002923265</v>
      </c>
      <c r="V487" s="5">
        <v>62.241482595894141</v>
      </c>
      <c r="W487" s="5">
        <v>66.707599238233186</v>
      </c>
      <c r="X487" s="5">
        <v>72.101112839388321</v>
      </c>
      <c r="Y487" s="5">
        <v>64.440878610070783</v>
      </c>
      <c r="Z487" s="5">
        <v>65.207152637190362</v>
      </c>
      <c r="AA487" s="5">
        <v>60.033612058793203</v>
      </c>
      <c r="AB487" s="5">
        <v>63.976873312485687</v>
      </c>
      <c r="AC487" s="5">
        <f t="shared" si="335"/>
        <v>4.0214021305721346</v>
      </c>
      <c r="AD487" s="5">
        <f t="shared" si="336"/>
        <v>-3.6945577522102724</v>
      </c>
      <c r="AE487" s="5">
        <f t="shared" si="327"/>
        <v>7.715959882782407</v>
      </c>
      <c r="AF487" s="3">
        <f t="shared" si="313"/>
        <v>5.6730238484813924</v>
      </c>
      <c r="AG487" s="3">
        <f t="shared" si="314"/>
        <v>7.9281276038511166</v>
      </c>
      <c r="AH487" s="3">
        <f t="shared" si="315"/>
        <v>7.9848583529712158</v>
      </c>
      <c r="AI487" s="3">
        <f t="shared" si="316"/>
        <v>6.5681383739383676</v>
      </c>
      <c r="AJ487" s="3">
        <f t="shared" si="317"/>
        <v>3.5065429109640291</v>
      </c>
      <c r="AK487" s="3">
        <f t="shared" si="318"/>
        <v>2.2667206281624033</v>
      </c>
      <c r="AL487" s="3">
        <f t="shared" si="319"/>
        <v>1.230279324704675</v>
      </c>
      <c r="AM487" s="18">
        <f t="shared" si="320"/>
        <v>0.92717028041990801</v>
      </c>
      <c r="AN487" s="3">
        <f t="shared" si="321"/>
        <v>4.7458535680614844</v>
      </c>
      <c r="AO487" s="3">
        <f t="shared" si="322"/>
        <v>-1.6730505460811003</v>
      </c>
      <c r="AP487" s="3">
        <f t="shared" si="323"/>
        <v>-2.7836403405266736</v>
      </c>
      <c r="AQ487" s="3">
        <f t="shared" si="324"/>
        <v>-7.1902314960650955</v>
      </c>
      <c r="AR487" s="3">
        <f t="shared" si="325"/>
        <v>-5.393513601155135</v>
      </c>
      <c r="AS487" s="3">
        <f t="shared" si="326"/>
        <v>5.1735405783971586</v>
      </c>
      <c r="AT487" s="18">
        <f t="shared" si="296"/>
        <v>4.7458535680614844</v>
      </c>
      <c r="AU487" s="18">
        <f t="shared" si="297"/>
        <v>10.102982583843904</v>
      </c>
      <c r="AV487" s="18">
        <f t="shared" si="298"/>
        <v>9.6579088990523161</v>
      </c>
      <c r="AW487" s="18">
        <f t="shared" si="299"/>
        <v>9.3517787144650413</v>
      </c>
      <c r="AX487" s="18">
        <f t="shared" si="300"/>
        <v>10.696774407029125</v>
      </c>
      <c r="AY487" s="18">
        <f t="shared" si="301"/>
        <v>7.6602342293175383</v>
      </c>
      <c r="AZ487" s="18">
        <f t="shared" si="302"/>
        <v>-3.9432612536924836</v>
      </c>
      <c r="BA487" t="str">
        <f t="shared" si="303"/>
        <v>BI-RUI-C015LD</v>
      </c>
      <c r="BB487" t="b">
        <f t="shared" si="304"/>
        <v>0</v>
      </c>
    </row>
    <row r="488" spans="1:54">
      <c r="A488" s="1">
        <v>37</v>
      </c>
      <c r="B488" t="s">
        <v>33</v>
      </c>
      <c r="C488" t="s">
        <v>98</v>
      </c>
      <c r="E488" s="3">
        <f t="shared" si="334"/>
        <v>65.271077750989676</v>
      </c>
      <c r="F488" s="3">
        <f t="shared" si="308"/>
        <v>67.934558312281865</v>
      </c>
      <c r="G488" s="3">
        <f t="shared" si="309"/>
        <v>60.753327764994339</v>
      </c>
      <c r="H488" s="5">
        <v>63.944039114102999</v>
      </c>
      <c r="I488" s="5">
        <v>65.418722996173003</v>
      </c>
      <c r="J488" s="5">
        <v>55.574816769284247</v>
      </c>
      <c r="K488" s="5">
        <v>64.681349614217481</v>
      </c>
      <c r="L488" s="5">
        <v>64.948348489265712</v>
      </c>
      <c r="M488" s="5">
        <v>55.69406095997671</v>
      </c>
      <c r="N488" s="5">
        <v>64.404684833241973</v>
      </c>
      <c r="O488" s="5">
        <v>64.968549341468105</v>
      </c>
      <c r="P488" s="5">
        <v>57.007605601662419</v>
      </c>
      <c r="Q488" s="5">
        <v>64.781939124529885</v>
      </c>
      <c r="R488" s="5">
        <v>67.499320505233683</v>
      </c>
      <c r="S488" s="5">
        <v>59.4796739779703</v>
      </c>
      <c r="T488" s="5">
        <v>66.383452767413658</v>
      </c>
      <c r="U488" s="5">
        <v>71.156856174017733</v>
      </c>
      <c r="V488" s="5">
        <v>62.684808182566847</v>
      </c>
      <c r="W488" s="5">
        <v>65.882650680215988</v>
      </c>
      <c r="X488" s="5">
        <v>71.360521715116761</v>
      </c>
      <c r="Y488" s="5">
        <v>64.269778474690384</v>
      </c>
      <c r="Z488" s="5">
        <v>66.185968716500724</v>
      </c>
      <c r="AA488" s="5">
        <v>61.480010023044159</v>
      </c>
      <c r="AB488" s="5">
        <v>62.243456589169767</v>
      </c>
      <c r="AC488" s="5">
        <f t="shared" si="335"/>
        <v>4.5177499859953372</v>
      </c>
      <c r="AD488" s="5">
        <f t="shared" si="336"/>
        <v>-2.6634805612921895</v>
      </c>
      <c r="AE488" s="5">
        <f t="shared" si="327"/>
        <v>7.1812305472875266</v>
      </c>
      <c r="AF488" s="3">
        <f t="shared" si="313"/>
        <v>8.3692223448187519</v>
      </c>
      <c r="AG488" s="3">
        <f t="shared" si="314"/>
        <v>8.9872886542407713</v>
      </c>
      <c r="AH488" s="3">
        <f t="shared" si="315"/>
        <v>7.3970792315795535</v>
      </c>
      <c r="AI488" s="3">
        <f t="shared" si="316"/>
        <v>5.3022651465595843</v>
      </c>
      <c r="AJ488" s="3">
        <f t="shared" si="317"/>
        <v>3.6986445848468108</v>
      </c>
      <c r="AK488" s="3">
        <f t="shared" si="318"/>
        <v>1.6128722055256048</v>
      </c>
      <c r="AL488" s="3">
        <f t="shared" si="319"/>
        <v>3.9425121273309571</v>
      </c>
      <c r="AM488" s="18">
        <f t="shared" si="320"/>
        <v>-1.4746838820700034</v>
      </c>
      <c r="AN488" s="3">
        <f t="shared" si="321"/>
        <v>9.8439062268887554</v>
      </c>
      <c r="AO488" s="3">
        <f t="shared" si="322"/>
        <v>-0.56386450822613199</v>
      </c>
      <c r="AP488" s="3">
        <f t="shared" si="323"/>
        <v>-2.7173813807037988</v>
      </c>
      <c r="AQ488" s="3">
        <f t="shared" si="324"/>
        <v>-4.7734034066040749</v>
      </c>
      <c r="AR488" s="3">
        <f t="shared" si="325"/>
        <v>-5.4778710349007724</v>
      </c>
      <c r="AS488" s="3">
        <f t="shared" si="326"/>
        <v>4.7059586934565658</v>
      </c>
      <c r="AT488" s="18">
        <f t="shared" si="296"/>
        <v>9.8439062268887554</v>
      </c>
      <c r="AU488" s="18">
        <f t="shared" si="297"/>
        <v>9.2542875292890017</v>
      </c>
      <c r="AV488" s="18">
        <f t="shared" si="298"/>
        <v>7.9609437398056855</v>
      </c>
      <c r="AW488" s="18">
        <f t="shared" si="299"/>
        <v>8.019646527263383</v>
      </c>
      <c r="AX488" s="18">
        <f t="shared" si="300"/>
        <v>8.4720479914508857</v>
      </c>
      <c r="AY488" s="18">
        <f t="shared" si="301"/>
        <v>7.0907432404263773</v>
      </c>
      <c r="AZ488" s="18">
        <f t="shared" si="302"/>
        <v>-0.76344656612560868</v>
      </c>
      <c r="BA488" t="str">
        <f t="shared" si="303"/>
        <v>BI-RUI-C015LD</v>
      </c>
      <c r="BB488" t="b">
        <f t="shared" si="304"/>
        <v>0</v>
      </c>
    </row>
    <row r="489" spans="1:54">
      <c r="A489" s="1">
        <v>538</v>
      </c>
      <c r="B489" t="s">
        <v>34</v>
      </c>
      <c r="C489" t="s">
        <v>98</v>
      </c>
      <c r="E489" s="3">
        <f t="shared" si="334"/>
        <v>65.605252256647205</v>
      </c>
      <c r="F489" s="3">
        <f t="shared" si="308"/>
        <v>69.645685038914053</v>
      </c>
      <c r="G489" s="3">
        <f t="shared" si="309"/>
        <v>62.743730375350523</v>
      </c>
      <c r="H489" s="5">
        <v>64.392931048346767</v>
      </c>
      <c r="I489" s="5">
        <v>66.9307760166229</v>
      </c>
      <c r="J489" s="5">
        <v>56.305740046441628</v>
      </c>
      <c r="K489" s="5">
        <v>66.402129624558995</v>
      </c>
      <c r="L489" s="5">
        <v>65.278109192582875</v>
      </c>
      <c r="M489" s="5">
        <v>58.107775747135399</v>
      </c>
      <c r="N489" s="5">
        <v>64.219913104155012</v>
      </c>
      <c r="O489" s="5">
        <v>66.932428067593804</v>
      </c>
      <c r="P489" s="5">
        <v>58.039519341062999</v>
      </c>
      <c r="Q489" s="5">
        <v>64.884415124172492</v>
      </c>
      <c r="R489" s="5">
        <v>67.891772183381121</v>
      </c>
      <c r="S489" s="5">
        <v>60.045433804174849</v>
      </c>
      <c r="T489" s="5">
        <v>66.650196573489325</v>
      </c>
      <c r="U489" s="5">
        <v>73.991026501623693</v>
      </c>
      <c r="V489" s="5">
        <v>63.753883589397439</v>
      </c>
      <c r="W489" s="5">
        <v>66.640534185388347</v>
      </c>
      <c r="X489" s="5">
        <v>72.771667811280906</v>
      </c>
      <c r="Y489" s="5">
        <v>67.384137210771783</v>
      </c>
      <c r="Z489" s="5">
        <v>65.276075260950975</v>
      </c>
      <c r="AA489" s="5">
        <v>60.51286307193643</v>
      </c>
      <c r="AB489" s="5">
        <v>64.143812125334904</v>
      </c>
      <c r="AC489" s="5">
        <f t="shared" si="335"/>
        <v>2.8615218812966816</v>
      </c>
      <c r="AD489" s="5">
        <f t="shared" si="336"/>
        <v>-4.0404327822668478</v>
      </c>
      <c r="AE489" s="5">
        <f t="shared" si="327"/>
        <v>6.9019546635635294</v>
      </c>
      <c r="AF489" s="3">
        <f t="shared" si="313"/>
        <v>8.0871910019051398</v>
      </c>
      <c r="AG489" s="3">
        <f t="shared" si="314"/>
        <v>8.2943538774235961</v>
      </c>
      <c r="AH489" s="3">
        <f t="shared" si="315"/>
        <v>6.1803937630920132</v>
      </c>
      <c r="AI489" s="3">
        <f t="shared" si="316"/>
        <v>4.838981319997643</v>
      </c>
      <c r="AJ489" s="3">
        <f t="shared" si="317"/>
        <v>2.8963129840918853</v>
      </c>
      <c r="AK489" s="3">
        <f t="shared" si="318"/>
        <v>-0.74360302538343603</v>
      </c>
      <c r="AL489" s="3">
        <f t="shared" si="319"/>
        <v>1.1322631356160713</v>
      </c>
      <c r="AM489" s="18">
        <f t="shared" si="320"/>
        <v>-2.5378449682761328</v>
      </c>
      <c r="AN489" s="3">
        <f t="shared" si="321"/>
        <v>10.625035970181273</v>
      </c>
      <c r="AO489" s="3">
        <f t="shared" si="322"/>
        <v>-2.7125149634387924</v>
      </c>
      <c r="AP489" s="3">
        <f t="shared" si="323"/>
        <v>-3.0073570592086298</v>
      </c>
      <c r="AQ489" s="3">
        <f t="shared" si="324"/>
        <v>-7.3408299281343687</v>
      </c>
      <c r="AR489" s="3">
        <f t="shared" si="325"/>
        <v>-6.1311336258925593</v>
      </c>
      <c r="AS489" s="3">
        <f t="shared" si="326"/>
        <v>4.7632121890145456</v>
      </c>
      <c r="AT489" s="18">
        <f t="shared" si="296"/>
        <v>10.625035970181273</v>
      </c>
      <c r="AU489" s="18">
        <f t="shared" si="297"/>
        <v>7.1703334454474756</v>
      </c>
      <c r="AV489" s="18">
        <f t="shared" si="298"/>
        <v>8.8929087265308056</v>
      </c>
      <c r="AW489" s="18">
        <f t="shared" si="299"/>
        <v>7.8463383792062729</v>
      </c>
      <c r="AX489" s="18">
        <f t="shared" si="300"/>
        <v>10.237142912226254</v>
      </c>
      <c r="AY489" s="18">
        <f t="shared" si="301"/>
        <v>5.3875306005091232</v>
      </c>
      <c r="AZ489" s="18">
        <f t="shared" si="302"/>
        <v>-3.6309490533984743</v>
      </c>
      <c r="BA489" t="str">
        <f t="shared" si="303"/>
        <v>BI-RUI-C015LD</v>
      </c>
      <c r="BB489" t="b">
        <f t="shared" si="304"/>
        <v>0</v>
      </c>
    </row>
    <row r="490" spans="1:54">
      <c r="A490" s="1">
        <v>412</v>
      </c>
      <c r="B490" t="s">
        <v>35</v>
      </c>
      <c r="C490" t="s">
        <v>98</v>
      </c>
      <c r="E490" s="3">
        <f t="shared" si="334"/>
        <v>83.55697648727363</v>
      </c>
      <c r="F490" s="3">
        <f t="shared" si="308"/>
        <v>82.080109843581937</v>
      </c>
      <c r="G490" s="3">
        <f t="shared" si="309"/>
        <v>61.505987806178055</v>
      </c>
      <c r="H490" s="5">
        <v>63.286500635397161</v>
      </c>
      <c r="I490" s="5">
        <v>64.435375575072939</v>
      </c>
      <c r="J490" s="5">
        <v>54.830608843469022</v>
      </c>
      <c r="K490" s="5">
        <v>64.357970061312756</v>
      </c>
      <c r="L490" s="5">
        <v>66.92508526415638</v>
      </c>
      <c r="M490" s="5">
        <v>57.058178447520618</v>
      </c>
      <c r="N490" s="5">
        <v>64.173025028611363</v>
      </c>
      <c r="O490" s="5">
        <v>68.742462172422719</v>
      </c>
      <c r="P490" s="5">
        <v>57.903634822992593</v>
      </c>
      <c r="Q490" s="5">
        <v>64.551420225468732</v>
      </c>
      <c r="R490" s="5">
        <v>69.760124035920569</v>
      </c>
      <c r="S490" s="5">
        <v>60.072923007590553</v>
      </c>
      <c r="T490" s="5">
        <v>65.590998724204113</v>
      </c>
      <c r="U490" s="5">
        <v>72.637529907560207</v>
      </c>
      <c r="V490" s="5">
        <v>64.415308327267709</v>
      </c>
      <c r="W490" s="5">
        <v>67.178930562101016</v>
      </c>
      <c r="X490" s="5">
        <v>74.22121191907236</v>
      </c>
      <c r="Y490" s="5">
        <v>65.098152434425899</v>
      </c>
      <c r="Z490" s="5">
        <v>91.955201571367127</v>
      </c>
      <c r="AA490" s="5">
        <v>90.255686870154562</v>
      </c>
      <c r="AB490" s="5">
        <v>61.633906478972413</v>
      </c>
      <c r="AC490" s="5">
        <f t="shared" si="335"/>
        <v>22.050988681095575</v>
      </c>
      <c r="AD490" s="5">
        <f t="shared" si="336"/>
        <v>1.4768666436916931</v>
      </c>
      <c r="AE490" s="5">
        <f t="shared" si="327"/>
        <v>20.574122037403882</v>
      </c>
      <c r="AF490" s="3">
        <f t="shared" si="313"/>
        <v>8.4558917919281384</v>
      </c>
      <c r="AG490" s="3">
        <f t="shared" si="314"/>
        <v>7.2997916137921379</v>
      </c>
      <c r="AH490" s="3">
        <f t="shared" si="315"/>
        <v>6.2693902056187696</v>
      </c>
      <c r="AI490" s="3">
        <f t="shared" si="316"/>
        <v>4.4784972178781786</v>
      </c>
      <c r="AJ490" s="3">
        <f t="shared" si="317"/>
        <v>1.1756903969364032</v>
      </c>
      <c r="AK490" s="3">
        <f t="shared" si="318"/>
        <v>2.0807781276751172</v>
      </c>
      <c r="AL490" s="3">
        <f t="shared" si="319"/>
        <v>30.321295092394713</v>
      </c>
      <c r="AM490" s="18">
        <f t="shared" si="320"/>
        <v>-1.1488749396757783</v>
      </c>
      <c r="AN490" s="3">
        <f t="shared" si="321"/>
        <v>9.6047667316039167</v>
      </c>
      <c r="AO490" s="3">
        <f t="shared" si="322"/>
        <v>-4.5694371438113563</v>
      </c>
      <c r="AP490" s="3">
        <f t="shared" si="323"/>
        <v>-5.2087038104518371</v>
      </c>
      <c r="AQ490" s="3">
        <f t="shared" si="324"/>
        <v>-7.0465311833560946</v>
      </c>
      <c r="AR490" s="3">
        <f t="shared" si="325"/>
        <v>-7.0422813569713441</v>
      </c>
      <c r="AS490" s="3">
        <f t="shared" si="326"/>
        <v>1.6995147012125642</v>
      </c>
      <c r="AT490" s="18">
        <f t="shared" ref="AT490:AT567" si="337">I490-J490</f>
        <v>9.6047667316039167</v>
      </c>
      <c r="AU490" s="18">
        <f t="shared" ref="AU490:AU567" si="338">L490-M490</f>
        <v>9.8669068166357619</v>
      </c>
      <c r="AV490" s="18">
        <f t="shared" ref="AV490:AV567" si="339">O490-P490</f>
        <v>10.838827349430126</v>
      </c>
      <c r="AW490" s="18">
        <f t="shared" ref="AW490:AW567" si="340">R490-S490</f>
        <v>9.6872010283300156</v>
      </c>
      <c r="AX490" s="18">
        <f t="shared" ref="AX490:AX567" si="341">U490-V490</f>
        <v>8.2222215802924978</v>
      </c>
      <c r="AY490" s="18">
        <f t="shared" ref="AY490:AY567" si="342">X490-Y490</f>
        <v>9.1230594846464612</v>
      </c>
      <c r="AZ490" s="18">
        <f t="shared" ref="AZ490:AZ567" si="343">AA490-AB490</f>
        <v>28.621780391182149</v>
      </c>
      <c r="BA490" t="str">
        <f t="shared" ref="BA490:BA567" si="344">IF(AB490&gt;55,IF(AL490&lt;2,C490,IF(Y490&gt;55,IF(AK490&lt;2,C490,IF(V490&gt;55,IF(AJ490&lt;2,C490,""))))))</f>
        <v>BI-RUI-C015LD</v>
      </c>
      <c r="BB490" t="str">
        <f t="shared" ref="BB490:BB567" si="345">IF(AA490&gt;65,IF(AS490&lt;2,C490,IF(X490&gt;65,IF(AR490&lt;2,C490,IF(U490&gt;65,IF(AQ490&lt;2,C490,""))))))</f>
        <v>BI-RUI-C015LD</v>
      </c>
    </row>
    <row r="491" spans="1:54">
      <c r="A491" s="1">
        <v>349</v>
      </c>
      <c r="B491" t="s">
        <v>36</v>
      </c>
      <c r="C491" t="s">
        <v>98</v>
      </c>
      <c r="E491" s="3">
        <f t="shared" si="334"/>
        <v>63.164379721114102</v>
      </c>
      <c r="F491" s="3">
        <f t="shared" si="308"/>
        <v>64.910035524703233</v>
      </c>
      <c r="G491" s="3">
        <f t="shared" si="309"/>
        <v>58.38262835060533</v>
      </c>
      <c r="H491" s="5">
        <v>63.028051659141049</v>
      </c>
      <c r="I491" s="5">
        <v>63.270069920936713</v>
      </c>
      <c r="J491" s="5">
        <v>56.481251994226952</v>
      </c>
      <c r="K491" s="5">
        <v>63.226134360092338</v>
      </c>
      <c r="L491" s="5">
        <v>64.13386558259954</v>
      </c>
      <c r="M491" s="5">
        <v>56.980189271889643</v>
      </c>
      <c r="N491" s="5">
        <v>63.303685965031853</v>
      </c>
      <c r="O491" s="5">
        <v>64.185272165141299</v>
      </c>
      <c r="P491" s="5">
        <v>57.48247892677626</v>
      </c>
      <c r="Q491" s="5">
        <v>63.278615107508799</v>
      </c>
      <c r="R491" s="5">
        <v>66.388120903030284</v>
      </c>
      <c r="S491" s="5">
        <v>57.524290366426477</v>
      </c>
      <c r="T491" s="5">
        <v>63.62792441490042</v>
      </c>
      <c r="U491" s="5">
        <v>66.699820502285817</v>
      </c>
      <c r="V491" s="5">
        <v>58.8879962151656</v>
      </c>
      <c r="W491" s="5">
        <v>64.377702979765004</v>
      </c>
      <c r="X491" s="5">
        <v>66.636527795901472</v>
      </c>
      <c r="Y491" s="5">
        <v>60.978400200771247</v>
      </c>
      <c r="Z491" s="5">
        <v>60.344297763082707</v>
      </c>
      <c r="AA491" s="5">
        <v>58.494630167027239</v>
      </c>
      <c r="AB491" s="5">
        <v>58.618102680856943</v>
      </c>
      <c r="AC491" s="5">
        <f t="shared" si="335"/>
        <v>4.781751370508772</v>
      </c>
      <c r="AD491" s="5">
        <f t="shared" si="336"/>
        <v>-1.7456558035891305</v>
      </c>
      <c r="AE491" s="5">
        <f t="shared" si="327"/>
        <v>6.5274071740979025</v>
      </c>
      <c r="AF491" s="3">
        <f t="shared" si="313"/>
        <v>6.5467996649140971</v>
      </c>
      <c r="AG491" s="3">
        <f t="shared" si="314"/>
        <v>6.2459450882026957</v>
      </c>
      <c r="AH491" s="3">
        <f t="shared" si="315"/>
        <v>5.8212070382555936</v>
      </c>
      <c r="AI491" s="3">
        <f t="shared" si="316"/>
        <v>5.7543247410823213</v>
      </c>
      <c r="AJ491" s="3">
        <f t="shared" si="317"/>
        <v>4.7399281997348197</v>
      </c>
      <c r="AK491" s="3">
        <f t="shared" si="318"/>
        <v>3.3993027789937571</v>
      </c>
      <c r="AL491" s="3">
        <f t="shared" si="319"/>
        <v>1.7261950822257646</v>
      </c>
      <c r="AM491" s="18">
        <f t="shared" si="320"/>
        <v>-0.2420182617956641</v>
      </c>
      <c r="AN491" s="3">
        <f t="shared" si="321"/>
        <v>6.7888179267097613</v>
      </c>
      <c r="AO491" s="3">
        <f t="shared" si="322"/>
        <v>-0.88158620010944588</v>
      </c>
      <c r="AP491" s="3">
        <f t="shared" si="323"/>
        <v>-3.1095057955214855</v>
      </c>
      <c r="AQ491" s="3">
        <f t="shared" si="324"/>
        <v>-3.0718960873853973</v>
      </c>
      <c r="AR491" s="3">
        <f t="shared" si="325"/>
        <v>-2.2588248161364675</v>
      </c>
      <c r="AS491" s="3">
        <f t="shared" si="326"/>
        <v>1.8496675960554683</v>
      </c>
      <c r="AT491" s="18">
        <f t="shared" si="337"/>
        <v>6.7888179267097613</v>
      </c>
      <c r="AU491" s="18">
        <f t="shared" si="338"/>
        <v>7.1536763107098977</v>
      </c>
      <c r="AV491" s="18">
        <f t="shared" si="339"/>
        <v>6.7027932383650395</v>
      </c>
      <c r="AW491" s="18">
        <f t="shared" si="340"/>
        <v>8.8638305366038068</v>
      </c>
      <c r="AX491" s="18">
        <f t="shared" si="341"/>
        <v>7.811824287120217</v>
      </c>
      <c r="AY491" s="18">
        <f t="shared" si="342"/>
        <v>5.6581275951302246</v>
      </c>
      <c r="AZ491" s="18">
        <f t="shared" si="343"/>
        <v>-0.1234725138297037</v>
      </c>
      <c r="BA491" t="str">
        <f t="shared" si="344"/>
        <v>BI-RUI-C015LD</v>
      </c>
      <c r="BB491" t="b">
        <f t="shared" si="345"/>
        <v>0</v>
      </c>
    </row>
    <row r="492" spans="1:54">
      <c r="A492" s="1">
        <v>100</v>
      </c>
      <c r="B492" t="s">
        <v>37</v>
      </c>
      <c r="C492" t="s">
        <v>98</v>
      </c>
      <c r="E492" s="3">
        <f t="shared" si="334"/>
        <v>65.261026372565325</v>
      </c>
      <c r="F492" s="3">
        <f t="shared" si="308"/>
        <v>68.25005163051739</v>
      </c>
      <c r="G492" s="3">
        <f t="shared" si="309"/>
        <v>62.868067120646188</v>
      </c>
      <c r="H492" s="5">
        <v>64.995206027602222</v>
      </c>
      <c r="I492" s="5">
        <v>68.657901099782407</v>
      </c>
      <c r="J492" s="5">
        <v>62.354204116214831</v>
      </c>
      <c r="K492" s="5">
        <v>63.95551138169732</v>
      </c>
      <c r="L492" s="5">
        <v>67.3617328468588</v>
      </c>
      <c r="M492" s="5">
        <v>60.770020515861717</v>
      </c>
      <c r="N492" s="5">
        <v>62.702497709466734</v>
      </c>
      <c r="O492" s="5">
        <v>65.99782453268368</v>
      </c>
      <c r="P492" s="5">
        <v>61.62214104223716</v>
      </c>
      <c r="Q492" s="5">
        <v>65.817379537819363</v>
      </c>
      <c r="R492" s="5">
        <v>70.664924784539437</v>
      </c>
      <c r="S492" s="5">
        <v>60.719007819837849</v>
      </c>
      <c r="T492" s="5">
        <v>67.141991527592111</v>
      </c>
      <c r="U492" s="5">
        <v>69.304021869552741</v>
      </c>
      <c r="V492" s="5">
        <v>63.231905186290277</v>
      </c>
      <c r="W492" s="5">
        <v>66.873897943544151</v>
      </c>
      <c r="X492" s="5">
        <v>68.912694676700397</v>
      </c>
      <c r="Y492" s="5">
        <v>66.626125639007739</v>
      </c>
      <c r="Z492" s="5">
        <v>63.293843134365687</v>
      </c>
      <c r="AA492" s="5">
        <v>63.134103012608797</v>
      </c>
      <c r="AB492" s="5">
        <v>61.137142992168137</v>
      </c>
      <c r="AC492" s="5">
        <f t="shared" si="335"/>
        <v>2.3929592519191374</v>
      </c>
      <c r="AD492" s="5">
        <f t="shared" si="336"/>
        <v>-2.9890252579520649</v>
      </c>
      <c r="AE492" s="5">
        <f t="shared" si="327"/>
        <v>5.3819845098712022</v>
      </c>
      <c r="AF492" s="3">
        <f t="shared" si="313"/>
        <v>2.6410019113873915</v>
      </c>
      <c r="AG492" s="3">
        <f t="shared" si="314"/>
        <v>3.1854908658356038</v>
      </c>
      <c r="AH492" s="3">
        <f t="shared" si="315"/>
        <v>1.080356667229573</v>
      </c>
      <c r="AI492" s="3">
        <f t="shared" si="316"/>
        <v>5.0983717179815145</v>
      </c>
      <c r="AJ492" s="3">
        <f t="shared" si="317"/>
        <v>3.9100863413018345</v>
      </c>
      <c r="AK492" s="3">
        <f t="shared" si="318"/>
        <v>0.24777230453641153</v>
      </c>
      <c r="AL492" s="3">
        <f t="shared" si="319"/>
        <v>2.1567001421975505</v>
      </c>
      <c r="AM492" s="18">
        <f t="shared" si="320"/>
        <v>-3.6626950721801848</v>
      </c>
      <c r="AN492" s="3">
        <f t="shared" si="321"/>
        <v>6.3036969835675762</v>
      </c>
      <c r="AO492" s="3">
        <f t="shared" si="322"/>
        <v>-3.2953268232169464</v>
      </c>
      <c r="AP492" s="3">
        <f t="shared" si="323"/>
        <v>-4.8475452467200739</v>
      </c>
      <c r="AQ492" s="3">
        <f t="shared" si="324"/>
        <v>-2.1620303419606302</v>
      </c>
      <c r="AR492" s="3">
        <f t="shared" si="325"/>
        <v>-2.0387967331562464</v>
      </c>
      <c r="AS492" s="3">
        <f t="shared" si="326"/>
        <v>0.15974012175689012</v>
      </c>
      <c r="AT492" s="18">
        <f t="shared" si="337"/>
        <v>6.3036969835675762</v>
      </c>
      <c r="AU492" s="18">
        <f t="shared" si="338"/>
        <v>6.5917123309970833</v>
      </c>
      <c r="AV492" s="18">
        <f t="shared" si="339"/>
        <v>4.3756834904465194</v>
      </c>
      <c r="AW492" s="18">
        <f t="shared" si="340"/>
        <v>9.9459169647015884</v>
      </c>
      <c r="AX492" s="18">
        <f t="shared" si="341"/>
        <v>6.0721166832624647</v>
      </c>
      <c r="AY492" s="18">
        <f t="shared" si="342"/>
        <v>2.286569037692658</v>
      </c>
      <c r="AZ492" s="18">
        <f t="shared" si="343"/>
        <v>1.9969600204406603</v>
      </c>
      <c r="BA492" t="str">
        <f t="shared" si="344"/>
        <v>BI-RUI-C015LD</v>
      </c>
      <c r="BB492" t="b">
        <f t="shared" si="345"/>
        <v>0</v>
      </c>
    </row>
    <row r="493" spans="1:54">
      <c r="A493" s="1">
        <v>724</v>
      </c>
      <c r="B493" t="s">
        <v>38</v>
      </c>
      <c r="C493" t="s">
        <v>98</v>
      </c>
      <c r="E493" s="3">
        <f t="shared" si="334"/>
        <v>62.595013243780016</v>
      </c>
      <c r="F493" s="3">
        <f t="shared" si="308"/>
        <v>54.222697188749564</v>
      </c>
      <c r="G493" s="3">
        <f t="shared" si="309"/>
        <v>46.22536365399224</v>
      </c>
      <c r="H493" s="5">
        <v>48.772155729755227</v>
      </c>
      <c r="I493" s="5">
        <v>52.081930994730058</v>
      </c>
      <c r="J493" s="5">
        <v>46.734748177597602</v>
      </c>
      <c r="K493" s="5">
        <v>50.167895168563987</v>
      </c>
      <c r="L493" s="5">
        <v>50.32630039478255</v>
      </c>
      <c r="M493" s="5">
        <v>44.189280211851163</v>
      </c>
      <c r="N493" s="5">
        <v>49.595158331931259</v>
      </c>
      <c r="O493" s="5">
        <v>53.127816989527858</v>
      </c>
      <c r="P493" s="5">
        <v>46.944026940454862</v>
      </c>
      <c r="Q493" s="5">
        <v>49.647959907400512</v>
      </c>
      <c r="R493" s="5">
        <v>56.822496541395992</v>
      </c>
      <c r="S493" s="5">
        <v>45.306207931054331</v>
      </c>
      <c r="T493" s="5">
        <v>70.878353835719295</v>
      </c>
      <c r="U493" s="5">
        <v>56.829596186440767</v>
      </c>
      <c r="V493" s="5">
        <v>47.067995174987892</v>
      </c>
      <c r="W493" s="5">
        <v>48.607092025033722</v>
      </c>
      <c r="X493" s="5">
        <v>55.413492852860173</v>
      </c>
      <c r="Y493" s="5">
        <v>47.330182103407743</v>
      </c>
      <c r="Z493" s="5">
        <v>46.681741466874257</v>
      </c>
      <c r="AA493" s="5">
        <v>48.142771154104537</v>
      </c>
      <c r="AB493" s="5">
        <v>45.015192680042773</v>
      </c>
      <c r="AC493" s="5">
        <f t="shared" si="335"/>
        <v>16.369649589787777</v>
      </c>
      <c r="AD493" s="5">
        <f t="shared" si="336"/>
        <v>8.3723160550304527</v>
      </c>
      <c r="AE493" s="5">
        <f t="shared" si="327"/>
        <v>7.997333534757324</v>
      </c>
      <c r="AF493" s="3">
        <f t="shared" si="313"/>
        <v>2.0374075521576245</v>
      </c>
      <c r="AG493" s="3">
        <f t="shared" si="314"/>
        <v>5.9786149567128248</v>
      </c>
      <c r="AH493" s="3">
        <f t="shared" si="315"/>
        <v>2.6511313914763974</v>
      </c>
      <c r="AI493" s="3">
        <f t="shared" si="316"/>
        <v>4.3417519763461812</v>
      </c>
      <c r="AJ493" s="3">
        <f t="shared" si="317"/>
        <v>23.810358660731403</v>
      </c>
      <c r="AK493" s="3">
        <f t="shared" si="318"/>
        <v>1.2769099216259789</v>
      </c>
      <c r="AL493" s="3">
        <f t="shared" si="319"/>
        <v>1.6665487868314841</v>
      </c>
      <c r="AM493" s="18">
        <f t="shared" si="320"/>
        <v>-3.3097752649748315</v>
      </c>
      <c r="AN493" s="3">
        <f t="shared" si="321"/>
        <v>5.347182817132456</v>
      </c>
      <c r="AO493" s="3">
        <f t="shared" si="322"/>
        <v>-3.532658657596599</v>
      </c>
      <c r="AP493" s="3">
        <f t="shared" si="323"/>
        <v>-7.1745366339954799</v>
      </c>
      <c r="AQ493" s="3">
        <f t="shared" si="324"/>
        <v>14.048757649278528</v>
      </c>
      <c r="AR493" s="3">
        <f t="shared" si="325"/>
        <v>-6.8064008278264509</v>
      </c>
      <c r="AS493" s="3">
        <f t="shared" si="326"/>
        <v>-1.4610296872302797</v>
      </c>
      <c r="AT493" s="18">
        <f t="shared" si="337"/>
        <v>5.347182817132456</v>
      </c>
      <c r="AU493" s="18">
        <f t="shared" si="338"/>
        <v>6.1370201829313871</v>
      </c>
      <c r="AV493" s="18">
        <f t="shared" si="339"/>
        <v>6.1837900490729965</v>
      </c>
      <c r="AW493" s="18">
        <f t="shared" si="340"/>
        <v>11.516288610341661</v>
      </c>
      <c r="AX493" s="18">
        <f t="shared" si="341"/>
        <v>9.7616010114528748</v>
      </c>
      <c r="AY493" s="18">
        <f t="shared" si="342"/>
        <v>8.0833107494524299</v>
      </c>
      <c r="AZ493" s="18">
        <f t="shared" si="343"/>
        <v>3.1275784740617638</v>
      </c>
      <c r="BA493" t="b">
        <f t="shared" si="344"/>
        <v>0</v>
      </c>
      <c r="BB493" t="b">
        <f t="shared" si="345"/>
        <v>0</v>
      </c>
    </row>
    <row r="494" spans="1:54">
      <c r="A494" s="1">
        <v>662</v>
      </c>
      <c r="B494" t="s">
        <v>39</v>
      </c>
      <c r="C494" t="s">
        <v>98</v>
      </c>
      <c r="E494" s="3">
        <f t="shared" si="334"/>
        <v>51.195087760532438</v>
      </c>
      <c r="F494" s="3">
        <f t="shared" si="308"/>
        <v>55.94726721482072</v>
      </c>
      <c r="G494" s="3">
        <f t="shared" si="309"/>
        <v>47.547211515385477</v>
      </c>
      <c r="H494" s="5">
        <v>49.038599821491268</v>
      </c>
      <c r="I494" s="5">
        <v>50.769437911769337</v>
      </c>
      <c r="J494" s="5">
        <v>45.195733578269532</v>
      </c>
      <c r="K494" s="5">
        <v>53.738992144814603</v>
      </c>
      <c r="L494" s="5">
        <v>53.399484379754441</v>
      </c>
      <c r="M494" s="5">
        <v>44.256595292411838</v>
      </c>
      <c r="N494" s="5">
        <v>50.208230603172701</v>
      </c>
      <c r="O494" s="5">
        <v>52.063372428425858</v>
      </c>
      <c r="P494" s="5">
        <v>45.736839341805023</v>
      </c>
      <c r="Q494" s="5">
        <v>49.816685646416197</v>
      </c>
      <c r="R494" s="5">
        <v>53.86088723713506</v>
      </c>
      <c r="S494" s="5">
        <v>46.391652234787458</v>
      </c>
      <c r="T494" s="5">
        <v>51.343645150207571</v>
      </c>
      <c r="U494" s="5">
        <v>61.403795762712392</v>
      </c>
      <c r="V494" s="5">
        <v>49.405129450469389</v>
      </c>
      <c r="W494" s="5">
        <v>52.432013035378453</v>
      </c>
      <c r="X494" s="5">
        <v>57.405981419197197</v>
      </c>
      <c r="Y494" s="5">
        <v>50.381682468654198</v>
      </c>
      <c r="Z494" s="5">
        <v>49.682708052990797</v>
      </c>
      <c r="AA494" s="5">
        <v>48.976571730941878</v>
      </c>
      <c r="AB494" s="5">
        <v>47.838305893059101</v>
      </c>
      <c r="AC494" s="5">
        <f t="shared" si="335"/>
        <v>3.6478762451469606</v>
      </c>
      <c r="AD494" s="5">
        <f t="shared" si="336"/>
        <v>-4.7521794542882816</v>
      </c>
      <c r="AE494" s="5">
        <f t="shared" si="327"/>
        <v>8.4000556994352422</v>
      </c>
      <c r="AF494" s="3">
        <f t="shared" si="313"/>
        <v>3.8428662432217351</v>
      </c>
      <c r="AG494" s="3">
        <f t="shared" si="314"/>
        <v>9.4823968524027649</v>
      </c>
      <c r="AH494" s="3">
        <f t="shared" si="315"/>
        <v>4.4713912613676783</v>
      </c>
      <c r="AI494" s="3">
        <f t="shared" si="316"/>
        <v>3.4250334116287391</v>
      </c>
      <c r="AJ494" s="3">
        <f t="shared" si="317"/>
        <v>1.9385156997381827</v>
      </c>
      <c r="AK494" s="3">
        <f t="shared" si="318"/>
        <v>2.0503305667242557</v>
      </c>
      <c r="AL494" s="3">
        <f t="shared" si="319"/>
        <v>1.8444021599316969</v>
      </c>
      <c r="AM494" s="18">
        <f t="shared" si="320"/>
        <v>-1.7308380902780698</v>
      </c>
      <c r="AN494" s="3">
        <f t="shared" si="321"/>
        <v>5.5737043334998049</v>
      </c>
      <c r="AO494" s="3">
        <f t="shared" si="322"/>
        <v>-1.8551418252531562</v>
      </c>
      <c r="AP494" s="3">
        <f t="shared" si="323"/>
        <v>-4.0442015907188633</v>
      </c>
      <c r="AQ494" s="3">
        <f t="shared" si="324"/>
        <v>-10.06015061250482</v>
      </c>
      <c r="AR494" s="3">
        <f t="shared" si="325"/>
        <v>-4.9739683838187432</v>
      </c>
      <c r="AS494" s="3">
        <f t="shared" si="326"/>
        <v>0.70613632204891985</v>
      </c>
      <c r="AT494" s="18">
        <f t="shared" si="337"/>
        <v>5.5737043334998049</v>
      </c>
      <c r="AU494" s="18">
        <f t="shared" si="338"/>
        <v>9.1428890873426027</v>
      </c>
      <c r="AV494" s="18">
        <f t="shared" si="339"/>
        <v>6.3265330866208345</v>
      </c>
      <c r="AW494" s="18">
        <f t="shared" si="340"/>
        <v>7.4692350023476024</v>
      </c>
      <c r="AX494" s="18">
        <f t="shared" si="341"/>
        <v>11.998666312243003</v>
      </c>
      <c r="AY494" s="18">
        <f t="shared" si="342"/>
        <v>7.0242989505429989</v>
      </c>
      <c r="AZ494" s="18">
        <f t="shared" si="343"/>
        <v>1.138265837882777</v>
      </c>
      <c r="BA494" t="b">
        <f t="shared" si="344"/>
        <v>0</v>
      </c>
      <c r="BB494" t="b">
        <f t="shared" si="345"/>
        <v>0</v>
      </c>
    </row>
    <row r="495" spans="1:54">
      <c r="A495" s="1">
        <v>601</v>
      </c>
      <c r="B495" t="s">
        <v>40</v>
      </c>
      <c r="C495" t="s">
        <v>98</v>
      </c>
      <c r="E495" s="3">
        <f t="shared" si="334"/>
        <v>50.13153048417707</v>
      </c>
      <c r="F495" s="3">
        <f t="shared" si="308"/>
        <v>54.0104164555718</v>
      </c>
      <c r="G495" s="3">
        <f t="shared" si="309"/>
        <v>46.618444284737919</v>
      </c>
      <c r="H495" s="5">
        <v>49.000553690800693</v>
      </c>
      <c r="I495" s="5">
        <v>47.875688338928683</v>
      </c>
      <c r="J495" s="5">
        <v>43.985179257319508</v>
      </c>
      <c r="K495" s="5">
        <v>49.479046741943293</v>
      </c>
      <c r="L495" s="5">
        <v>46.954437351598052</v>
      </c>
      <c r="M495" s="5">
        <v>45.297350288648417</v>
      </c>
      <c r="N495" s="5">
        <v>48.725737389740019</v>
      </c>
      <c r="O495" s="5">
        <v>49.464620122789718</v>
      </c>
      <c r="P495" s="5">
        <v>43.259983162593429</v>
      </c>
      <c r="Q495" s="5">
        <v>49.133886317953987</v>
      </c>
      <c r="R495" s="5">
        <v>51.490000925458453</v>
      </c>
      <c r="S495" s="5">
        <v>44.012579400557819</v>
      </c>
      <c r="T495" s="5">
        <v>50.810430889201967</v>
      </c>
      <c r="U495" s="5">
        <v>58.745835496089178</v>
      </c>
      <c r="V495" s="5">
        <v>47.025767664392177</v>
      </c>
      <c r="W495" s="5">
        <v>52.335672972835873</v>
      </c>
      <c r="X495" s="5">
        <v>58.088907687592013</v>
      </c>
      <c r="Y495" s="5">
        <v>50.341363289546592</v>
      </c>
      <c r="Z495" s="5">
        <v>50.218234394266027</v>
      </c>
      <c r="AA495" s="5">
        <v>44.641654052169287</v>
      </c>
      <c r="AB495" s="5">
        <v>47.593419646825161</v>
      </c>
      <c r="AC495" s="5">
        <f t="shared" si="335"/>
        <v>3.5130861994391509</v>
      </c>
      <c r="AD495" s="5">
        <f t="shared" si="336"/>
        <v>-3.8788859713947303</v>
      </c>
      <c r="AE495" s="5">
        <f t="shared" si="327"/>
        <v>7.3919721708338813</v>
      </c>
      <c r="AF495" s="3">
        <f t="shared" si="313"/>
        <v>5.0153744334811847</v>
      </c>
      <c r="AG495" s="3">
        <f t="shared" si="314"/>
        <v>4.1816964532948759</v>
      </c>
      <c r="AH495" s="3">
        <f t="shared" si="315"/>
        <v>5.46575422714659</v>
      </c>
      <c r="AI495" s="3">
        <f t="shared" si="316"/>
        <v>5.1213069173961685</v>
      </c>
      <c r="AJ495" s="3">
        <f t="shared" si="317"/>
        <v>3.7846632248097904</v>
      </c>
      <c r="AK495" s="3">
        <f t="shared" si="318"/>
        <v>1.9943096832892806</v>
      </c>
      <c r="AL495" s="3">
        <f t="shared" si="319"/>
        <v>2.6248147474408654</v>
      </c>
      <c r="AM495" s="18">
        <f t="shared" si="320"/>
        <v>1.1248653518720104</v>
      </c>
      <c r="AN495" s="3">
        <f t="shared" si="321"/>
        <v>3.8905090816091743</v>
      </c>
      <c r="AO495" s="3">
        <f t="shared" si="322"/>
        <v>-0.73888273304969943</v>
      </c>
      <c r="AP495" s="3">
        <f t="shared" si="323"/>
        <v>-2.3561146075044661</v>
      </c>
      <c r="AQ495" s="3">
        <f t="shared" si="324"/>
        <v>-7.9354046068872108</v>
      </c>
      <c r="AR495" s="3">
        <f t="shared" si="325"/>
        <v>-5.7532347147561396</v>
      </c>
      <c r="AS495" s="3">
        <f t="shared" si="326"/>
        <v>5.5765803420967401</v>
      </c>
      <c r="AT495" s="18">
        <f t="shared" si="337"/>
        <v>3.8905090816091743</v>
      </c>
      <c r="AU495" s="18">
        <f t="shared" si="338"/>
        <v>1.6570870629496355</v>
      </c>
      <c r="AV495" s="18">
        <f t="shared" si="339"/>
        <v>6.2046369601962894</v>
      </c>
      <c r="AW495" s="18">
        <f t="shared" si="340"/>
        <v>7.4774215249006346</v>
      </c>
      <c r="AX495" s="18">
        <f t="shared" si="341"/>
        <v>11.720067831697001</v>
      </c>
      <c r="AY495" s="18">
        <f t="shared" si="342"/>
        <v>7.7475443980454202</v>
      </c>
      <c r="AZ495" s="18">
        <f t="shared" si="343"/>
        <v>-2.9517655946558747</v>
      </c>
      <c r="BA495" t="b">
        <f t="shared" si="344"/>
        <v>0</v>
      </c>
      <c r="BB495" t="b">
        <f t="shared" si="345"/>
        <v>0</v>
      </c>
    </row>
    <row r="496" spans="1:54" s="12" customFormat="1" ht="15.75" thickBot="1">
      <c r="A496" s="1">
        <v>163</v>
      </c>
      <c r="B496" s="12" t="s">
        <v>41</v>
      </c>
      <c r="C496" s="12" t="s">
        <v>98</v>
      </c>
      <c r="D496"/>
      <c r="E496" s="3">
        <f t="shared" si="334"/>
        <v>51.481334849014011</v>
      </c>
      <c r="F496" s="3">
        <f t="shared" si="308"/>
        <v>56.422941412334787</v>
      </c>
      <c r="G496" s="3">
        <f t="shared" si="309"/>
        <v>49.135742891655802</v>
      </c>
      <c r="H496" s="5">
        <v>49.28224376198618</v>
      </c>
      <c r="I496" s="5">
        <v>54.198159282774718</v>
      </c>
      <c r="J496" s="5">
        <v>45.224083509200163</v>
      </c>
      <c r="K496" s="5">
        <v>50.061853905800923</v>
      </c>
      <c r="L496" s="5">
        <v>51.565480599663353</v>
      </c>
      <c r="M496" s="5">
        <v>45.1883368639648</v>
      </c>
      <c r="N496" s="5">
        <v>50.42798985421215</v>
      </c>
      <c r="O496" s="5">
        <v>54.639018605856783</v>
      </c>
      <c r="P496" s="5">
        <v>47.964547067724041</v>
      </c>
      <c r="Q496" s="5">
        <v>50.704817816146239</v>
      </c>
      <c r="R496" s="5">
        <v>52.515293011966207</v>
      </c>
      <c r="S496" s="5">
        <v>46.120806262114073</v>
      </c>
      <c r="T496" s="5">
        <v>52.096031560487603</v>
      </c>
      <c r="U496" s="5">
        <v>60.578537946657001</v>
      </c>
      <c r="V496" s="5">
        <v>49.876001001312027</v>
      </c>
      <c r="W496" s="5">
        <v>54.799246414578292</v>
      </c>
      <c r="X496" s="5">
        <v>60.102284069052757</v>
      </c>
      <c r="Y496" s="5">
        <v>53.950497169536092</v>
      </c>
      <c r="Z496" s="5">
        <v>50.268693026640207</v>
      </c>
      <c r="AA496" s="5">
        <v>44.726619367429997</v>
      </c>
      <c r="AB496" s="5">
        <v>47.658067309104993</v>
      </c>
      <c r="AC496" s="5">
        <f>E496-G496</f>
        <v>2.3455919573582094</v>
      </c>
      <c r="AD496" s="5">
        <f>E496-F496</f>
        <v>-4.9416065633207751</v>
      </c>
      <c r="AE496" s="5">
        <f t="shared" si="327"/>
        <v>7.2871985206789844</v>
      </c>
      <c r="AF496" s="3">
        <f t="shared" si="313"/>
        <v>4.058160252786017</v>
      </c>
      <c r="AG496" s="3">
        <f t="shared" si="314"/>
        <v>4.8735170418361236</v>
      </c>
      <c r="AH496" s="3">
        <f t="shared" si="315"/>
        <v>2.463442786488109</v>
      </c>
      <c r="AI496" s="3">
        <f t="shared" si="316"/>
        <v>4.5840115540321662</v>
      </c>
      <c r="AJ496" s="3">
        <f t="shared" si="317"/>
        <v>2.2200305591755765</v>
      </c>
      <c r="AK496" s="3">
        <f t="shared" si="318"/>
        <v>0.84874924504219962</v>
      </c>
      <c r="AL496" s="3">
        <f t="shared" si="319"/>
        <v>2.6106257175352141</v>
      </c>
      <c r="AM496" s="18">
        <f t="shared" si="320"/>
        <v>-4.9159155207885377</v>
      </c>
      <c r="AN496" s="3">
        <f t="shared" si="321"/>
        <v>8.9740757735745547</v>
      </c>
      <c r="AO496" s="3">
        <f t="shared" si="322"/>
        <v>-4.2110287516446334</v>
      </c>
      <c r="AP496" s="3">
        <f t="shared" si="323"/>
        <v>-1.8104751958199685</v>
      </c>
      <c r="AQ496" s="3">
        <f t="shared" si="324"/>
        <v>-8.4825063861693977</v>
      </c>
      <c r="AR496" s="3">
        <f t="shared" si="325"/>
        <v>-5.3030376544744655</v>
      </c>
      <c r="AS496" s="3">
        <f t="shared" si="326"/>
        <v>5.5420736592102102</v>
      </c>
      <c r="AT496" s="18">
        <f t="shared" si="337"/>
        <v>8.9740757735745547</v>
      </c>
      <c r="AU496" s="18">
        <f t="shared" si="338"/>
        <v>6.377143735698553</v>
      </c>
      <c r="AV496" s="18">
        <f t="shared" si="339"/>
        <v>6.6744715381327424</v>
      </c>
      <c r="AW496" s="18">
        <f t="shared" si="340"/>
        <v>6.3944867498521347</v>
      </c>
      <c r="AX496" s="18">
        <f t="shared" si="341"/>
        <v>10.702536945344974</v>
      </c>
      <c r="AY496" s="18">
        <f t="shared" si="342"/>
        <v>6.1517868995166651</v>
      </c>
      <c r="AZ496" s="18">
        <f t="shared" si="343"/>
        <v>-2.9314479416749961</v>
      </c>
      <c r="BA496" t="b">
        <f t="shared" si="344"/>
        <v>0</v>
      </c>
      <c r="BB496" t="b">
        <f t="shared" si="345"/>
        <v>0</v>
      </c>
    </row>
    <row r="497" spans="1:54" ht="15.75" thickBot="1">
      <c r="A497" s="21"/>
      <c r="B497" s="22" t="s">
        <v>137</v>
      </c>
      <c r="C497" s="23" t="str">
        <f>C485</f>
        <v>BI-RUI-C015LD</v>
      </c>
      <c r="D497" s="23">
        <f>D485</f>
        <v>0</v>
      </c>
      <c r="E497" s="34" cm="1">
        <f t="array" ref="E497">10*LOG(AVERAGE(10^(E485:E496/10)))</f>
        <v>74.208244332043137</v>
      </c>
      <c r="F497" s="35" cm="1">
        <f t="array" ref="F497">10*LOG(AVERAGE(10^(F485:F496/10)))</f>
        <v>73.360923074605054</v>
      </c>
      <c r="G497" s="36" cm="1">
        <f t="array" ref="G497">10*LOG(AVERAGE(10^(G485:G496/10)))</f>
        <v>63.196049619546585</v>
      </c>
      <c r="H497" s="34" cm="1">
        <f t="array" ref="H497">10*LOG(AVERAGE(10^(H485:H496/10)))</f>
        <v>61.602942395912407</v>
      </c>
      <c r="I497" s="35" cm="1">
        <f t="array" ref="I497">10*LOG(AVERAGE(10^(I485:I496/10)))</f>
        <v>75.658748568850513</v>
      </c>
      <c r="J497" s="36" cm="1">
        <f t="array" ref="J497">10*LOG(AVERAGE(10^(J485:J496/10)))</f>
        <v>55.805296897124066</v>
      </c>
      <c r="K497" s="34" cm="1">
        <f t="array" ref="K497">10*LOG(AVERAGE(10^(K485:K496/10)))</f>
        <v>65.43337966722062</v>
      </c>
      <c r="L497" s="35" cm="1">
        <f t="array" ref="L497">10*LOG(AVERAGE(10^(L485:L496/10)))</f>
        <v>63.445120190881767</v>
      </c>
      <c r="M497" s="36" cm="1">
        <f t="array" ref="M497">10*LOG(AVERAGE(10^(M485:M496/10)))</f>
        <v>69.396666635596645</v>
      </c>
      <c r="N497" s="34" cm="1">
        <f t="array" ref="N497">10*LOG(AVERAGE(10^(N485:N496/10)))</f>
        <v>75.998016414579666</v>
      </c>
      <c r="O497" s="35" cm="1">
        <f t="array" ref="O497">10*LOG(AVERAGE(10^(O485:O496/10)))</f>
        <v>63.83837257213245</v>
      </c>
      <c r="P497" s="36" cm="1">
        <f t="array" ref="P497">10*LOG(AVERAGE(10^(P485:P496/10)))</f>
        <v>60.452422739908904</v>
      </c>
      <c r="Q497" s="34" cm="1">
        <f t="array" ref="Q497">10*LOG(AVERAGE(10^(Q485:Q496/10)))</f>
        <v>62.582228197754247</v>
      </c>
      <c r="R497" s="35" cm="1">
        <f t="array" ref="R497">10*LOG(AVERAGE(10^(R485:R496/10)))</f>
        <v>66.237672615373256</v>
      </c>
      <c r="S497" s="36" cm="1">
        <f t="array" ref="S497">10*LOG(AVERAGE(10^(S485:S496/10)))</f>
        <v>57.187240969372091</v>
      </c>
      <c r="T497" s="34" cm="1">
        <f t="array" ref="T497">10*LOG(AVERAGE(10^(T485:T496/10)))</f>
        <v>65.166174284884363</v>
      </c>
      <c r="U497" s="35" cm="1">
        <f t="array" ref="U497">10*LOG(AVERAGE(10^(U485:U496/10)))</f>
        <v>69.513289082587008</v>
      </c>
      <c r="V497" s="36" cm="1">
        <f t="array" ref="V497">10*LOG(AVERAGE(10^(V485:V496/10)))</f>
        <v>60.293341598197152</v>
      </c>
      <c r="W497" s="34" cm="1">
        <f t="array" ref="W497">10*LOG(AVERAGE(10^(W485:W496/10)))</f>
        <v>64.01082029393072</v>
      </c>
      <c r="X497" s="35" cm="1">
        <f t="array" ref="X497">10*LOG(AVERAGE(10^(X485:X496/10)))</f>
        <v>69.143836682498033</v>
      </c>
      <c r="Y497" s="36" cm="1">
        <f t="array" ref="Y497">10*LOG(AVERAGE(10^(Y485:Y496/10)))</f>
        <v>62.68637422950345</v>
      </c>
      <c r="Z497" s="34" cm="1">
        <f t="array" ref="Z497">10*LOG(AVERAGE(10^(Z485:Z496/10)))</f>
        <v>81.209668801912542</v>
      </c>
      <c r="AA497" s="35" cm="1">
        <f t="array" ref="AA497">10*LOG(AVERAGE(10^(AA485:AA496/10)))</f>
        <v>79.493066477691528</v>
      </c>
      <c r="AB497" s="36" cm="1">
        <f t="array" ref="AB497">10*LOG(AVERAGE(10^(AB485:AB496/10)))</f>
        <v>59.863127882913233</v>
      </c>
      <c r="AC497" s="29">
        <f>E497-G497</f>
        <v>11.012194712496552</v>
      </c>
      <c r="AD497" s="24">
        <f>E497-F497</f>
        <v>0.8473212574380824</v>
      </c>
      <c r="AE497" s="24">
        <f t="shared" si="327"/>
        <v>10.164873455058469</v>
      </c>
      <c r="AF497" s="30">
        <f t="shared" si="313"/>
        <v>5.7976454987883415</v>
      </c>
      <c r="AG497" s="25">
        <f t="shared" si="314"/>
        <v>-3.9632869683760248</v>
      </c>
      <c r="AH497" s="25">
        <f t="shared" si="315"/>
        <v>15.545593674670762</v>
      </c>
      <c r="AI497" s="25">
        <f t="shared" si="316"/>
        <v>5.3949872283821563</v>
      </c>
      <c r="AJ497" s="25">
        <f t="shared" si="317"/>
        <v>4.8728326866872109</v>
      </c>
      <c r="AK497" s="25">
        <f t="shared" si="318"/>
        <v>1.3244460644272706</v>
      </c>
      <c r="AL497" s="31">
        <f t="shared" si="319"/>
        <v>21.34654091899931</v>
      </c>
      <c r="AM497" s="32">
        <f t="shared" si="320"/>
        <v>-14.055806172938105</v>
      </c>
      <c r="AN497" s="27">
        <f t="shared" si="321"/>
        <v>19.853451671726447</v>
      </c>
      <c r="AO497" s="27">
        <f t="shared" si="322"/>
        <v>12.159643842447217</v>
      </c>
      <c r="AP497" s="27">
        <f t="shared" si="323"/>
        <v>-3.6554444176190088</v>
      </c>
      <c r="AQ497" s="27">
        <f t="shared" si="324"/>
        <v>-4.3471147977026448</v>
      </c>
      <c r="AR497" s="27">
        <f t="shared" si="325"/>
        <v>-5.133016388567313</v>
      </c>
      <c r="AS497" s="33">
        <f t="shared" si="326"/>
        <v>1.7166023242210144</v>
      </c>
      <c r="AT497" s="27">
        <f t="shared" si="337"/>
        <v>19.853451671726447</v>
      </c>
      <c r="AU497" s="26">
        <f t="shared" si="338"/>
        <v>-5.9515464447148787</v>
      </c>
      <c r="AV497" s="26">
        <f t="shared" si="339"/>
        <v>3.3859498322235453</v>
      </c>
      <c r="AW497" s="26">
        <f t="shared" si="340"/>
        <v>9.0504316460011651</v>
      </c>
      <c r="AX497" s="26">
        <f t="shared" si="341"/>
        <v>9.2199474843898557</v>
      </c>
      <c r="AY497" s="26">
        <f t="shared" si="342"/>
        <v>6.4574624529945837</v>
      </c>
      <c r="AZ497" s="28">
        <f t="shared" si="343"/>
        <v>19.629938594778295</v>
      </c>
    </row>
    <row r="498" spans="1:54">
      <c r="A498" s="2">
        <v>225</v>
      </c>
      <c r="B498" t="s">
        <v>27</v>
      </c>
      <c r="C498" t="s">
        <v>99</v>
      </c>
      <c r="E498" s="3">
        <f>10*LOG((1/7)*(10^(H498/10)+10^(K498/10)+10^(N498/10)+10^(Q498/10)+10^(T498/10)+10^(W498/10)+10^(Z498/10)))</f>
        <v>46.314526723149655</v>
      </c>
      <c r="F498" s="3">
        <f t="shared" si="308"/>
        <v>47.749685712015257</v>
      </c>
      <c r="G498" s="3">
        <f t="shared" si="309"/>
        <v>40.301726846422852</v>
      </c>
      <c r="H498" s="5">
        <v>51.990656504742489</v>
      </c>
      <c r="I498" s="5">
        <v>53.643998292917523</v>
      </c>
      <c r="J498" s="5">
        <v>46.1508102443726</v>
      </c>
      <c r="K498" s="5">
        <v>51.506104225422639</v>
      </c>
      <c r="L498" s="5">
        <v>52.683647309686258</v>
      </c>
      <c r="M498" s="5">
        <v>45.29093214768907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f>E498-G498</f>
        <v>6.0127998767268025</v>
      </c>
      <c r="AD498" s="5">
        <f>E498-F498</f>
        <v>-1.4351589888656022</v>
      </c>
      <c r="AE498" s="5">
        <f t="shared" si="327"/>
        <v>7.4479588655924047</v>
      </c>
      <c r="AF498" s="3">
        <f t="shared" si="313"/>
        <v>5.8398462603698889</v>
      </c>
      <c r="AG498" s="3">
        <f t="shared" si="314"/>
        <v>6.2151720777335697</v>
      </c>
      <c r="AH498" s="3">
        <f t="shared" si="315"/>
        <v>0</v>
      </c>
      <c r="AI498" s="3">
        <f t="shared" si="316"/>
        <v>0</v>
      </c>
      <c r="AJ498" s="3">
        <f t="shared" si="317"/>
        <v>0</v>
      </c>
      <c r="AK498" s="3">
        <f t="shared" si="318"/>
        <v>0</v>
      </c>
      <c r="AL498" s="3">
        <f t="shared" si="319"/>
        <v>0</v>
      </c>
      <c r="AM498" s="18">
        <f t="shared" si="320"/>
        <v>-1.6533417881750339</v>
      </c>
      <c r="AN498" s="3">
        <f t="shared" si="321"/>
        <v>7.4931880485449227</v>
      </c>
      <c r="AO498" s="3">
        <f t="shared" si="322"/>
        <v>0</v>
      </c>
      <c r="AP498" s="3">
        <f t="shared" si="323"/>
        <v>0</v>
      </c>
      <c r="AQ498" s="3">
        <f t="shared" si="324"/>
        <v>0</v>
      </c>
      <c r="AR498" s="3">
        <f t="shared" si="325"/>
        <v>0</v>
      </c>
      <c r="AS498" s="3">
        <f t="shared" si="326"/>
        <v>0</v>
      </c>
      <c r="AT498" s="18">
        <f t="shared" si="337"/>
        <v>7.4931880485449227</v>
      </c>
      <c r="AU498" s="18">
        <f t="shared" si="338"/>
        <v>7.392715161997188</v>
      </c>
      <c r="AV498" s="18">
        <f t="shared" si="339"/>
        <v>0</v>
      </c>
      <c r="AW498" s="18">
        <f t="shared" si="340"/>
        <v>0</v>
      </c>
      <c r="AX498" s="18">
        <f t="shared" si="341"/>
        <v>0</v>
      </c>
      <c r="AY498" s="18">
        <f t="shared" si="342"/>
        <v>0</v>
      </c>
      <c r="AZ498" s="18">
        <f t="shared" si="343"/>
        <v>0</v>
      </c>
      <c r="BA498" t="b">
        <f t="shared" si="344"/>
        <v>0</v>
      </c>
      <c r="BB498" t="b">
        <f t="shared" si="345"/>
        <v>0</v>
      </c>
    </row>
    <row r="499" spans="1:54">
      <c r="A499" s="1">
        <v>288</v>
      </c>
      <c r="B499" t="s">
        <v>30</v>
      </c>
      <c r="C499" t="s">
        <v>99</v>
      </c>
      <c r="E499" s="3">
        <f t="shared" ref="E499:E509" si="346">10*LOG((1/7)*(10^(H499/10)+10^(K499/10)+10^(N499/10)+10^(Q499/10)+10^(T499/10)+10^(W499/10)+10^(Z499/10)))</f>
        <v>64.95050995841649</v>
      </c>
      <c r="F499" s="3">
        <f t="shared" si="308"/>
        <v>65.376933473166986</v>
      </c>
      <c r="G499" s="3">
        <f t="shared" si="309"/>
        <v>59.35081213754551</v>
      </c>
      <c r="H499" s="5">
        <v>60.68333722679283</v>
      </c>
      <c r="I499" s="5">
        <v>60.766237581676982</v>
      </c>
      <c r="J499" s="5">
        <v>53.19592283063416</v>
      </c>
      <c r="K499" s="5">
        <v>61.977434232282327</v>
      </c>
      <c r="L499" s="5">
        <v>61.197259086139439</v>
      </c>
      <c r="M499" s="5">
        <v>52.611003029214523</v>
      </c>
      <c r="N499" s="5">
        <v>65.686177752704197</v>
      </c>
      <c r="O499" s="5">
        <v>61.888073784005968</v>
      </c>
      <c r="P499" s="5">
        <v>51.964012158263444</v>
      </c>
      <c r="Q499" s="5">
        <v>64.723851116118681</v>
      </c>
      <c r="R499" s="5">
        <v>62.820457972734218</v>
      </c>
      <c r="S499" s="5">
        <v>55.731844119613193</v>
      </c>
      <c r="T499" s="5">
        <v>62.567970989574057</v>
      </c>
      <c r="U499" s="5">
        <v>68.324883785018415</v>
      </c>
      <c r="V499" s="5">
        <v>61.198014215785541</v>
      </c>
      <c r="W499" s="5">
        <v>69.939262709882883</v>
      </c>
      <c r="X499" s="5">
        <v>70.073484630838749</v>
      </c>
      <c r="Y499" s="5">
        <v>62.500471446809478</v>
      </c>
      <c r="Z499" s="5">
        <v>59.028666846932303</v>
      </c>
      <c r="AA499" s="5">
        <v>60.803665394698939</v>
      </c>
      <c r="AB499" s="5">
        <v>63.030535782353702</v>
      </c>
      <c r="AC499" s="5">
        <f t="shared" ref="AC499:AC508" si="347">E499-G499</f>
        <v>5.5996978208709791</v>
      </c>
      <c r="AD499" s="5">
        <f t="shared" ref="AD499:AD508" si="348">E499-F499</f>
        <v>-0.42642351475049622</v>
      </c>
      <c r="AE499" s="5">
        <f t="shared" si="327"/>
        <v>6.0261213356214753</v>
      </c>
      <c r="AF499" s="3">
        <f t="shared" si="313"/>
        <v>7.4874143961586697</v>
      </c>
      <c r="AG499" s="3">
        <f t="shared" si="314"/>
        <v>9.3664312030678047</v>
      </c>
      <c r="AH499" s="3">
        <f t="shared" si="315"/>
        <v>13.722165594440753</v>
      </c>
      <c r="AI499" s="3">
        <f t="shared" si="316"/>
        <v>8.9920069965054878</v>
      </c>
      <c r="AJ499" s="3">
        <f t="shared" si="317"/>
        <v>1.3699567737885161</v>
      </c>
      <c r="AK499" s="3">
        <f t="shared" si="318"/>
        <v>7.438791263073405</v>
      </c>
      <c r="AL499" s="3">
        <f t="shared" si="319"/>
        <v>-4.001868935421399</v>
      </c>
      <c r="AM499" s="18">
        <f t="shared" si="320"/>
        <v>-8.2900354884152705E-2</v>
      </c>
      <c r="AN499" s="3">
        <f t="shared" si="321"/>
        <v>7.5703147510428224</v>
      </c>
      <c r="AO499" s="3">
        <f t="shared" si="322"/>
        <v>3.7981039686982285</v>
      </c>
      <c r="AP499" s="3">
        <f t="shared" si="323"/>
        <v>1.9033931433844629</v>
      </c>
      <c r="AQ499" s="3">
        <f t="shared" si="324"/>
        <v>-5.7569127954443573</v>
      </c>
      <c r="AR499" s="3">
        <f t="shared" si="325"/>
        <v>-0.13422192095586638</v>
      </c>
      <c r="AS499" s="3">
        <f t="shared" si="326"/>
        <v>-1.7749985477666357</v>
      </c>
      <c r="AT499" s="18">
        <f t="shared" si="337"/>
        <v>7.5703147510428224</v>
      </c>
      <c r="AU499" s="18">
        <f t="shared" si="338"/>
        <v>8.5862560569249169</v>
      </c>
      <c r="AV499" s="18">
        <f t="shared" si="339"/>
        <v>9.9240616257425245</v>
      </c>
      <c r="AW499" s="18">
        <f t="shared" si="340"/>
        <v>7.088613853121025</v>
      </c>
      <c r="AX499" s="18">
        <f t="shared" si="341"/>
        <v>7.1268695692328734</v>
      </c>
      <c r="AY499" s="18">
        <f t="shared" si="342"/>
        <v>7.5730131840292714</v>
      </c>
      <c r="AZ499" s="18">
        <f t="shared" si="343"/>
        <v>-2.2268703876547633</v>
      </c>
      <c r="BA499" t="str">
        <f t="shared" si="344"/>
        <v>BI-RUI-C017LD</v>
      </c>
      <c r="BB499" t="b">
        <f t="shared" si="345"/>
        <v>0</v>
      </c>
    </row>
    <row r="500" spans="1:54">
      <c r="A500" s="1">
        <v>476</v>
      </c>
      <c r="B500" t="s">
        <v>32</v>
      </c>
      <c r="C500" t="s">
        <v>99</v>
      </c>
      <c r="E500" s="3">
        <f t="shared" si="346"/>
        <v>66.206035160198937</v>
      </c>
      <c r="F500" s="3">
        <f t="shared" si="308"/>
        <v>70.167963458438066</v>
      </c>
      <c r="G500" s="3">
        <f t="shared" si="309"/>
        <v>64.882970228003146</v>
      </c>
      <c r="H500" s="5">
        <v>63.799607638919348</v>
      </c>
      <c r="I500" s="5">
        <v>64.229599032838138</v>
      </c>
      <c r="J500" s="5">
        <v>57.567992919349457</v>
      </c>
      <c r="K500" s="5">
        <v>64.46474646408592</v>
      </c>
      <c r="L500" s="5">
        <v>65.731522092742168</v>
      </c>
      <c r="M500" s="5">
        <v>57.064716935347647</v>
      </c>
      <c r="N500" s="5">
        <v>65.616214240083167</v>
      </c>
      <c r="O500" s="5">
        <v>68.095245165772369</v>
      </c>
      <c r="P500" s="5">
        <v>56.957594069524987</v>
      </c>
      <c r="Q500" s="5">
        <v>65.444030780050639</v>
      </c>
      <c r="R500" s="5">
        <v>69.013084863588105</v>
      </c>
      <c r="S500" s="5">
        <v>59.574129647752358</v>
      </c>
      <c r="T500" s="5">
        <v>67.387519221146903</v>
      </c>
      <c r="U500" s="5">
        <v>73.463911095464255</v>
      </c>
      <c r="V500" s="5">
        <v>66.003366627691037</v>
      </c>
      <c r="W500" s="5">
        <v>69.293349656062617</v>
      </c>
      <c r="X500" s="5">
        <v>74.252324717269417</v>
      </c>
      <c r="Y500" s="5">
        <v>68.786391424228114</v>
      </c>
      <c r="Z500" s="5">
        <v>64.62722018191964</v>
      </c>
      <c r="AA500" s="5">
        <v>64.95466181157235</v>
      </c>
      <c r="AB500" s="5">
        <v>68.761236696726002</v>
      </c>
      <c r="AC500" s="5">
        <f t="shared" si="347"/>
        <v>1.3230649321957912</v>
      </c>
      <c r="AD500" s="5">
        <f t="shared" si="348"/>
        <v>-3.9619282982391297</v>
      </c>
      <c r="AE500" s="5">
        <f t="shared" si="327"/>
        <v>5.284993230434921</v>
      </c>
      <c r="AF500" s="3">
        <f t="shared" si="313"/>
        <v>6.2316147195698903</v>
      </c>
      <c r="AG500" s="3">
        <f t="shared" si="314"/>
        <v>7.4000295287382727</v>
      </c>
      <c r="AH500" s="3">
        <f t="shared" si="315"/>
        <v>8.65862017055818</v>
      </c>
      <c r="AI500" s="3">
        <f t="shared" si="316"/>
        <v>5.8699011322982813</v>
      </c>
      <c r="AJ500" s="3">
        <f t="shared" si="317"/>
        <v>1.3841525934558661</v>
      </c>
      <c r="AK500" s="3">
        <f t="shared" si="318"/>
        <v>0.50695823183450273</v>
      </c>
      <c r="AL500" s="3">
        <f t="shared" si="319"/>
        <v>-4.1340165148063619</v>
      </c>
      <c r="AM500" s="18">
        <f t="shared" si="320"/>
        <v>-0.42999139391879027</v>
      </c>
      <c r="AN500" s="3">
        <f t="shared" si="321"/>
        <v>6.6616061134886806</v>
      </c>
      <c r="AO500" s="3">
        <f t="shared" si="322"/>
        <v>-2.4790309256892016</v>
      </c>
      <c r="AP500" s="3">
        <f t="shared" si="323"/>
        <v>-3.5690540835374662</v>
      </c>
      <c r="AQ500" s="3">
        <f t="shared" si="324"/>
        <v>-6.0763918743173519</v>
      </c>
      <c r="AR500" s="3">
        <f t="shared" si="325"/>
        <v>-4.9589750612068002</v>
      </c>
      <c r="AS500" s="3">
        <f t="shared" si="326"/>
        <v>-0.32744162965271073</v>
      </c>
      <c r="AT500" s="18">
        <f t="shared" si="337"/>
        <v>6.6616061134886806</v>
      </c>
      <c r="AU500" s="18">
        <f t="shared" si="338"/>
        <v>8.6668051573945206</v>
      </c>
      <c r="AV500" s="18">
        <f t="shared" si="339"/>
        <v>11.137651096247382</v>
      </c>
      <c r="AW500" s="18">
        <f t="shared" si="340"/>
        <v>9.4389552158357475</v>
      </c>
      <c r="AX500" s="18">
        <f t="shared" si="341"/>
        <v>7.460544467773218</v>
      </c>
      <c r="AY500" s="18">
        <f t="shared" si="342"/>
        <v>5.4659332930413029</v>
      </c>
      <c r="AZ500" s="18">
        <f t="shared" si="343"/>
        <v>-3.8065748851536512</v>
      </c>
      <c r="BA500" t="str">
        <f t="shared" si="344"/>
        <v>BI-RUI-C017LD</v>
      </c>
      <c r="BB500" t="b">
        <f t="shared" si="345"/>
        <v>0</v>
      </c>
    </row>
    <row r="501" spans="1:54">
      <c r="A501" s="1">
        <v>38</v>
      </c>
      <c r="B501" t="s">
        <v>33</v>
      </c>
      <c r="C501" t="s">
        <v>99</v>
      </c>
      <c r="E501" s="3">
        <f t="shared" si="346"/>
        <v>65.828005546760821</v>
      </c>
      <c r="F501" s="3">
        <f t="shared" si="308"/>
        <v>70.087131743002089</v>
      </c>
      <c r="G501" s="3">
        <f t="shared" si="309"/>
        <v>65.540411438912059</v>
      </c>
      <c r="H501" s="5">
        <v>63.534286897213917</v>
      </c>
      <c r="I501" s="5">
        <v>66.636687666769291</v>
      </c>
      <c r="J501" s="5">
        <v>60.048894924099457</v>
      </c>
      <c r="K501" s="5">
        <v>65.094139781614956</v>
      </c>
      <c r="L501" s="5">
        <v>65.773918909252387</v>
      </c>
      <c r="M501" s="5">
        <v>56.220931872238218</v>
      </c>
      <c r="N501" s="5">
        <v>65.024900809097971</v>
      </c>
      <c r="O501" s="5">
        <v>68.341872650119996</v>
      </c>
      <c r="P501" s="5">
        <v>60.777116323873472</v>
      </c>
      <c r="Q501" s="5">
        <v>65.412402606321933</v>
      </c>
      <c r="R501" s="5">
        <v>69.606415024448452</v>
      </c>
      <c r="S501" s="5">
        <v>61.329554916522738</v>
      </c>
      <c r="T501" s="5">
        <v>67.77514689583623</v>
      </c>
      <c r="U501" s="5">
        <v>71.965818240684186</v>
      </c>
      <c r="V501" s="5">
        <v>66.703421699982698</v>
      </c>
      <c r="W501" s="5">
        <v>67.396187721303406</v>
      </c>
      <c r="X501" s="5">
        <v>73.77504847177056</v>
      </c>
      <c r="Y501" s="5">
        <v>69.549151059439694</v>
      </c>
      <c r="Z501" s="5">
        <v>64.993908040976308</v>
      </c>
      <c r="AA501" s="5">
        <v>68.74730342980672</v>
      </c>
      <c r="AB501" s="5">
        <v>68.686334071721348</v>
      </c>
      <c r="AC501" s="5">
        <f t="shared" si="347"/>
        <v>0.28759410784876138</v>
      </c>
      <c r="AD501" s="5">
        <f t="shared" si="348"/>
        <v>-4.2591261962412688</v>
      </c>
      <c r="AE501" s="5">
        <f t="shared" si="327"/>
        <v>4.5467203040900301</v>
      </c>
      <c r="AF501" s="3">
        <f t="shared" si="313"/>
        <v>3.48539197311446</v>
      </c>
      <c r="AG501" s="3">
        <f t="shared" si="314"/>
        <v>8.8732079093767382</v>
      </c>
      <c r="AH501" s="3">
        <f t="shared" si="315"/>
        <v>4.2477844852244999</v>
      </c>
      <c r="AI501" s="3">
        <f t="shared" si="316"/>
        <v>4.0828476897991948</v>
      </c>
      <c r="AJ501" s="3">
        <f t="shared" si="317"/>
        <v>1.0717251958535314</v>
      </c>
      <c r="AK501" s="3">
        <f t="shared" si="318"/>
        <v>-2.1529633381362885</v>
      </c>
      <c r="AL501" s="3">
        <f t="shared" si="319"/>
        <v>-3.6924260307450396</v>
      </c>
      <c r="AM501" s="18">
        <f t="shared" si="320"/>
        <v>-3.1024007695553735</v>
      </c>
      <c r="AN501" s="3">
        <f t="shared" si="321"/>
        <v>6.5877927426698335</v>
      </c>
      <c r="AO501" s="3">
        <f t="shared" si="322"/>
        <v>-3.3169718410220241</v>
      </c>
      <c r="AP501" s="3">
        <f t="shared" si="323"/>
        <v>-4.194012418126519</v>
      </c>
      <c r="AQ501" s="3">
        <f t="shared" si="324"/>
        <v>-4.1906713448479564</v>
      </c>
      <c r="AR501" s="3">
        <f t="shared" si="325"/>
        <v>-6.3788607504671546</v>
      </c>
      <c r="AS501" s="3">
        <f t="shared" si="326"/>
        <v>-3.7533953888304126</v>
      </c>
      <c r="AT501" s="18">
        <f t="shared" si="337"/>
        <v>6.5877927426698335</v>
      </c>
      <c r="AU501" s="18">
        <f t="shared" si="338"/>
        <v>9.5529870370141694</v>
      </c>
      <c r="AV501" s="18">
        <f t="shared" si="339"/>
        <v>7.5647563262465241</v>
      </c>
      <c r="AW501" s="18">
        <f t="shared" si="340"/>
        <v>8.2768601079257138</v>
      </c>
      <c r="AX501" s="18">
        <f t="shared" si="341"/>
        <v>5.2623965407014879</v>
      </c>
      <c r="AY501" s="18">
        <f t="shared" si="342"/>
        <v>4.2258974123308661</v>
      </c>
      <c r="AZ501" s="18">
        <f t="shared" si="343"/>
        <v>6.096935808537296E-2</v>
      </c>
      <c r="BA501" t="str">
        <f t="shared" si="344"/>
        <v>BI-RUI-C017LD</v>
      </c>
      <c r="BB501" t="str">
        <f t="shared" si="345"/>
        <v>BI-RUI-C017LD</v>
      </c>
    </row>
    <row r="502" spans="1:54">
      <c r="A502" s="1">
        <v>539</v>
      </c>
      <c r="B502" t="s">
        <v>34</v>
      </c>
      <c r="C502" t="s">
        <v>99</v>
      </c>
      <c r="E502" s="3">
        <f t="shared" si="346"/>
        <v>66.151783621050811</v>
      </c>
      <c r="F502" s="3">
        <f t="shared" si="308"/>
        <v>70.71840383999519</v>
      </c>
      <c r="G502" s="3">
        <f t="shared" si="309"/>
        <v>65.425303040312897</v>
      </c>
      <c r="H502" s="5">
        <v>64.736631126966017</v>
      </c>
      <c r="I502" s="5">
        <v>68.018882104815702</v>
      </c>
      <c r="J502" s="5">
        <v>59.571248879167847</v>
      </c>
      <c r="K502" s="5">
        <v>63.980660932856253</v>
      </c>
      <c r="L502" s="5">
        <v>65.342224670765333</v>
      </c>
      <c r="M502" s="5">
        <v>56.753858463641123</v>
      </c>
      <c r="N502" s="5">
        <v>65.520622947888526</v>
      </c>
      <c r="O502" s="5">
        <v>67.258701551611665</v>
      </c>
      <c r="P502" s="5">
        <v>59.12952150193555</v>
      </c>
      <c r="Q502" s="5">
        <v>65.77436610322151</v>
      </c>
      <c r="R502" s="5">
        <v>68.757404570468154</v>
      </c>
      <c r="S502" s="5">
        <v>60.139585182027879</v>
      </c>
      <c r="T502" s="5">
        <v>67.386685795577364</v>
      </c>
      <c r="U502" s="5">
        <v>74.178712593993666</v>
      </c>
      <c r="V502" s="5">
        <v>66.913942551324283</v>
      </c>
      <c r="W502" s="5">
        <v>68.643347610722799</v>
      </c>
      <c r="X502" s="5">
        <v>74.77457578887298</v>
      </c>
      <c r="Y502" s="5">
        <v>69.449069111077847</v>
      </c>
      <c r="Z502" s="5">
        <v>65.107574050248559</v>
      </c>
      <c r="AA502" s="5">
        <v>65.803466382019408</v>
      </c>
      <c r="AB502" s="5">
        <v>68.72777500316279</v>
      </c>
      <c r="AC502" s="5">
        <f t="shared" si="347"/>
        <v>0.72648058073791333</v>
      </c>
      <c r="AD502" s="5">
        <f t="shared" si="348"/>
        <v>-4.5666202189443794</v>
      </c>
      <c r="AE502" s="5">
        <f t="shared" si="327"/>
        <v>5.2931007996822927</v>
      </c>
      <c r="AF502" s="3">
        <f t="shared" si="313"/>
        <v>5.1653822477981706</v>
      </c>
      <c r="AG502" s="3">
        <f t="shared" si="314"/>
        <v>7.22680246921513</v>
      </c>
      <c r="AH502" s="3">
        <f t="shared" si="315"/>
        <v>6.3911014459529767</v>
      </c>
      <c r="AI502" s="3">
        <f t="shared" si="316"/>
        <v>5.6347809211936308</v>
      </c>
      <c r="AJ502" s="3">
        <f t="shared" si="317"/>
        <v>0.47274324425308123</v>
      </c>
      <c r="AK502" s="3">
        <f t="shared" si="318"/>
        <v>-0.80572150035504819</v>
      </c>
      <c r="AL502" s="3">
        <f t="shared" si="319"/>
        <v>-3.6202009529142316</v>
      </c>
      <c r="AM502" s="18">
        <f t="shared" si="320"/>
        <v>-3.2822509778496851</v>
      </c>
      <c r="AN502" s="3">
        <f t="shared" si="321"/>
        <v>8.4476332256478557</v>
      </c>
      <c r="AO502" s="3">
        <f t="shared" si="322"/>
        <v>-1.7380786037231388</v>
      </c>
      <c r="AP502" s="3">
        <f t="shared" si="323"/>
        <v>-2.9830384672466437</v>
      </c>
      <c r="AQ502" s="3">
        <f t="shared" si="324"/>
        <v>-6.7920267984163019</v>
      </c>
      <c r="AR502" s="3">
        <f t="shared" si="325"/>
        <v>-6.131228178150181</v>
      </c>
      <c r="AS502" s="3">
        <f t="shared" si="326"/>
        <v>-0.69589233177084964</v>
      </c>
      <c r="AT502" s="18">
        <f t="shared" si="337"/>
        <v>8.4476332256478557</v>
      </c>
      <c r="AU502" s="18">
        <f t="shared" si="338"/>
        <v>8.58836620712421</v>
      </c>
      <c r="AV502" s="18">
        <f t="shared" si="339"/>
        <v>8.1291800496761155</v>
      </c>
      <c r="AW502" s="18">
        <f t="shared" si="340"/>
        <v>8.6178193884402745</v>
      </c>
      <c r="AX502" s="18">
        <f t="shared" si="341"/>
        <v>7.2647700426693831</v>
      </c>
      <c r="AY502" s="18">
        <f t="shared" si="342"/>
        <v>5.3255066777951328</v>
      </c>
      <c r="AZ502" s="18">
        <f t="shared" si="343"/>
        <v>-2.924308621143382</v>
      </c>
      <c r="BA502" t="str">
        <f t="shared" si="344"/>
        <v>BI-RUI-C017LD</v>
      </c>
      <c r="BB502" t="str">
        <f t="shared" si="345"/>
        <v>BI-RUI-C017LD</v>
      </c>
    </row>
    <row r="503" spans="1:54">
      <c r="A503" s="1">
        <v>413</v>
      </c>
      <c r="B503" t="s">
        <v>35</v>
      </c>
      <c r="C503" t="s">
        <v>99</v>
      </c>
      <c r="E503" s="3">
        <f t="shared" si="346"/>
        <v>66.659028207081207</v>
      </c>
      <c r="F503" s="3">
        <f t="shared" si="308"/>
        <v>70.852153271191668</v>
      </c>
      <c r="G503" s="3">
        <f t="shared" si="309"/>
        <v>65.778769660652699</v>
      </c>
      <c r="H503" s="5">
        <v>64.762190705448134</v>
      </c>
      <c r="I503" s="5">
        <v>66.724627019448945</v>
      </c>
      <c r="J503" s="5">
        <v>58.107852445097713</v>
      </c>
      <c r="K503" s="5">
        <v>65.123534746965348</v>
      </c>
      <c r="L503" s="5">
        <v>67.848084064286468</v>
      </c>
      <c r="M503" s="5">
        <v>59.664906650202447</v>
      </c>
      <c r="N503" s="5">
        <v>65.368591121925007</v>
      </c>
      <c r="O503" s="5">
        <v>67.759708250708087</v>
      </c>
      <c r="P503" s="5">
        <v>59.826055674915928</v>
      </c>
      <c r="Q503" s="5">
        <v>66.262589041947834</v>
      </c>
      <c r="R503" s="5">
        <v>70.834079554404667</v>
      </c>
      <c r="S503" s="5">
        <v>62.46207709355896</v>
      </c>
      <c r="T503" s="5">
        <v>68.112539197115751</v>
      </c>
      <c r="U503" s="5">
        <v>73.554961562499415</v>
      </c>
      <c r="V503" s="5">
        <v>66.320608853821241</v>
      </c>
      <c r="W503" s="5">
        <v>67.92547460112668</v>
      </c>
      <c r="X503" s="5">
        <v>74.627324400528195</v>
      </c>
      <c r="Y503" s="5">
        <v>70.054992710879716</v>
      </c>
      <c r="Z503" s="5">
        <v>67.66242332741092</v>
      </c>
      <c r="AA503" s="5">
        <v>66.624393875072073</v>
      </c>
      <c r="AB503" s="5">
        <v>68.906353867625526</v>
      </c>
      <c r="AC503" s="5">
        <f t="shared" si="347"/>
        <v>0.88025854642850732</v>
      </c>
      <c r="AD503" s="5">
        <f t="shared" si="348"/>
        <v>-4.1931250641104612</v>
      </c>
      <c r="AE503" s="5">
        <f t="shared" si="327"/>
        <v>5.0733836105389685</v>
      </c>
      <c r="AF503" s="3">
        <f t="shared" si="313"/>
        <v>6.6543382603504213</v>
      </c>
      <c r="AG503" s="3">
        <f t="shared" si="314"/>
        <v>5.4586280967629008</v>
      </c>
      <c r="AH503" s="3">
        <f t="shared" si="315"/>
        <v>5.5425354470090795</v>
      </c>
      <c r="AI503" s="3">
        <f t="shared" si="316"/>
        <v>3.8005119483888734</v>
      </c>
      <c r="AJ503" s="3">
        <f t="shared" si="317"/>
        <v>1.79193034329451</v>
      </c>
      <c r="AK503" s="3">
        <f t="shared" si="318"/>
        <v>-2.129518109753036</v>
      </c>
      <c r="AL503" s="3">
        <f t="shared" si="319"/>
        <v>-1.2439305402146061</v>
      </c>
      <c r="AM503" s="18">
        <f t="shared" si="320"/>
        <v>-1.9624363140008114</v>
      </c>
      <c r="AN503" s="3">
        <f t="shared" si="321"/>
        <v>8.6167745743512327</v>
      </c>
      <c r="AO503" s="3">
        <f t="shared" si="322"/>
        <v>-2.3911171287830797</v>
      </c>
      <c r="AP503" s="3">
        <f t="shared" si="323"/>
        <v>-4.5714905124568332</v>
      </c>
      <c r="AQ503" s="3">
        <f t="shared" si="324"/>
        <v>-5.4424223653836634</v>
      </c>
      <c r="AR503" s="3">
        <f t="shared" si="325"/>
        <v>-6.7018497994015149</v>
      </c>
      <c r="AS503" s="3">
        <f t="shared" si="326"/>
        <v>1.0380294523388471</v>
      </c>
      <c r="AT503" s="18">
        <f t="shared" si="337"/>
        <v>8.6167745743512327</v>
      </c>
      <c r="AU503" s="18">
        <f t="shared" si="338"/>
        <v>8.183177414084021</v>
      </c>
      <c r="AV503" s="18">
        <f t="shared" si="339"/>
        <v>7.9336525757921592</v>
      </c>
      <c r="AW503" s="18">
        <f t="shared" si="340"/>
        <v>8.3720024608457067</v>
      </c>
      <c r="AX503" s="18">
        <f t="shared" si="341"/>
        <v>7.2343527086781734</v>
      </c>
      <c r="AY503" s="18">
        <f t="shared" si="342"/>
        <v>4.5723316896484789</v>
      </c>
      <c r="AZ503" s="18">
        <f t="shared" si="343"/>
        <v>-2.2819599925534533</v>
      </c>
      <c r="BA503" t="str">
        <f t="shared" si="344"/>
        <v>BI-RUI-C017LD</v>
      </c>
      <c r="BB503" t="str">
        <f t="shared" si="345"/>
        <v>BI-RUI-C017LD</v>
      </c>
    </row>
    <row r="504" spans="1:54">
      <c r="A504" s="1">
        <v>350</v>
      </c>
      <c r="B504" t="s">
        <v>36</v>
      </c>
      <c r="C504" t="s">
        <v>99</v>
      </c>
      <c r="E504" s="3">
        <f t="shared" si="346"/>
        <v>67.304874983572617</v>
      </c>
      <c r="F504" s="3">
        <f t="shared" si="308"/>
        <v>71.004033148532827</v>
      </c>
      <c r="G504" s="3">
        <f t="shared" si="309"/>
        <v>65.556331718203012</v>
      </c>
      <c r="H504" s="5">
        <v>65.88677046130735</v>
      </c>
      <c r="I504" s="5">
        <v>68.759630649262732</v>
      </c>
      <c r="J504" s="5">
        <v>61.142009863314669</v>
      </c>
      <c r="K504" s="5">
        <v>66.271967744623183</v>
      </c>
      <c r="L504" s="5">
        <v>68.766756516503889</v>
      </c>
      <c r="M504" s="5">
        <v>61.40397626057851</v>
      </c>
      <c r="N504" s="5">
        <v>66.747884979676328</v>
      </c>
      <c r="O504" s="5">
        <v>70.936936030440151</v>
      </c>
      <c r="P504" s="5">
        <v>60.221320058103942</v>
      </c>
      <c r="Q504" s="5">
        <v>66.798336358418425</v>
      </c>
      <c r="R504" s="5">
        <v>71.809414069659979</v>
      </c>
      <c r="S504" s="5">
        <v>63.217676651122723</v>
      </c>
      <c r="T504" s="5">
        <v>69.355563776985235</v>
      </c>
      <c r="U504" s="5">
        <v>73.196374098642011</v>
      </c>
      <c r="V504" s="5">
        <v>68.007189572470978</v>
      </c>
      <c r="W504" s="5">
        <v>69.441331151947722</v>
      </c>
      <c r="X504" s="5">
        <v>73.116760645460573</v>
      </c>
      <c r="Y504" s="5">
        <v>69.098556285344813</v>
      </c>
      <c r="Z504" s="5">
        <v>64.132842765805933</v>
      </c>
      <c r="AA504" s="5">
        <v>66.248035220609452</v>
      </c>
      <c r="AB504" s="5">
        <v>66.886904633444615</v>
      </c>
      <c r="AC504" s="5">
        <f t="shared" si="347"/>
        <v>1.7485432653696051</v>
      </c>
      <c r="AD504" s="5">
        <f t="shared" si="348"/>
        <v>-3.6991581649602097</v>
      </c>
      <c r="AE504" s="5">
        <f t="shared" si="327"/>
        <v>5.4477014303298148</v>
      </c>
      <c r="AF504" s="3">
        <f t="shared" si="313"/>
        <v>4.7447605979926806</v>
      </c>
      <c r="AG504" s="3">
        <f t="shared" si="314"/>
        <v>4.8679914840446727</v>
      </c>
      <c r="AH504" s="3">
        <f t="shared" si="315"/>
        <v>6.5265649215723869</v>
      </c>
      <c r="AI504" s="3">
        <f t="shared" si="316"/>
        <v>3.5806597072957018</v>
      </c>
      <c r="AJ504" s="3">
        <f t="shared" si="317"/>
        <v>1.3483742045142577</v>
      </c>
      <c r="AK504" s="3">
        <f t="shared" si="318"/>
        <v>0.3427748666029089</v>
      </c>
      <c r="AL504" s="3">
        <f t="shared" si="319"/>
        <v>-2.7540618676386828</v>
      </c>
      <c r="AM504" s="18">
        <f t="shared" si="320"/>
        <v>-2.8728601879553821</v>
      </c>
      <c r="AN504" s="3">
        <f t="shared" si="321"/>
        <v>7.6176207859480627</v>
      </c>
      <c r="AO504" s="3">
        <f t="shared" si="322"/>
        <v>-4.1890510507638226</v>
      </c>
      <c r="AP504" s="3">
        <f t="shared" si="323"/>
        <v>-5.0110777112415548</v>
      </c>
      <c r="AQ504" s="3">
        <f t="shared" si="324"/>
        <v>-3.8408103216567753</v>
      </c>
      <c r="AR504" s="3">
        <f t="shared" si="325"/>
        <v>-3.6754294935128513</v>
      </c>
      <c r="AS504" s="3">
        <f t="shared" si="326"/>
        <v>-2.1151924548035197</v>
      </c>
      <c r="AT504" s="18">
        <f t="shared" si="337"/>
        <v>7.6176207859480627</v>
      </c>
      <c r="AU504" s="18">
        <f t="shared" si="338"/>
        <v>7.3627802559253794</v>
      </c>
      <c r="AV504" s="18">
        <f t="shared" si="339"/>
        <v>10.715615972336209</v>
      </c>
      <c r="AW504" s="18">
        <f t="shared" si="340"/>
        <v>8.5917374185372566</v>
      </c>
      <c r="AX504" s="18">
        <f t="shared" si="341"/>
        <v>5.189184526171033</v>
      </c>
      <c r="AY504" s="18">
        <f t="shared" si="342"/>
        <v>4.0182043601157602</v>
      </c>
      <c r="AZ504" s="18">
        <f t="shared" si="343"/>
        <v>-0.63886941283516308</v>
      </c>
      <c r="BA504" t="str">
        <f t="shared" si="344"/>
        <v>BI-RUI-C017LD</v>
      </c>
      <c r="BB504" t="str">
        <f t="shared" si="345"/>
        <v>BI-RUI-C017LD</v>
      </c>
    </row>
    <row r="505" spans="1:54">
      <c r="A505" s="1">
        <v>101</v>
      </c>
      <c r="B505" t="s">
        <v>37</v>
      </c>
      <c r="C505" t="s">
        <v>99</v>
      </c>
      <c r="E505" s="3">
        <f t="shared" si="346"/>
        <v>70.210606840066063</v>
      </c>
      <c r="F505" s="3">
        <f t="shared" si="308"/>
        <v>76.768707816687026</v>
      </c>
      <c r="G505" s="3">
        <f t="shared" si="309"/>
        <v>77.990314797141608</v>
      </c>
      <c r="H505" s="5">
        <v>73.496018035125729</v>
      </c>
      <c r="I505" s="5">
        <v>73.904776715925337</v>
      </c>
      <c r="J505" s="5">
        <v>76.423950289920015</v>
      </c>
      <c r="K505" s="5">
        <v>68.264143831570479</v>
      </c>
      <c r="L505" s="5">
        <v>75.370273655830601</v>
      </c>
      <c r="M505" s="5">
        <v>76.267305593481638</v>
      </c>
      <c r="N505" s="5">
        <v>67.888971488240898</v>
      </c>
      <c r="O505" s="5">
        <v>74.628152557136616</v>
      </c>
      <c r="P505" s="5">
        <v>76.62486335382512</v>
      </c>
      <c r="Q505" s="5">
        <v>69.952348023571872</v>
      </c>
      <c r="R505" s="5">
        <v>81.211285554604132</v>
      </c>
      <c r="S505" s="5">
        <v>76.823421274605934</v>
      </c>
      <c r="T505" s="5">
        <v>70.133190901877896</v>
      </c>
      <c r="U505" s="5">
        <v>74.627876584617752</v>
      </c>
      <c r="V505" s="5">
        <v>79.167675768253076</v>
      </c>
      <c r="W505" s="5">
        <v>69.773948457874852</v>
      </c>
      <c r="X505" s="5">
        <v>77.837219618206873</v>
      </c>
      <c r="Y505" s="5">
        <v>77.698429379237893</v>
      </c>
      <c r="Z505" s="5">
        <v>69.325177147016177</v>
      </c>
      <c r="AA505" s="5">
        <v>73.546315682758006</v>
      </c>
      <c r="AB505" s="5">
        <v>80.753261716127156</v>
      </c>
      <c r="AC505" s="5">
        <f t="shared" si="347"/>
        <v>-7.7797079570755443</v>
      </c>
      <c r="AD505" s="5">
        <f t="shared" si="348"/>
        <v>-6.5581009766209633</v>
      </c>
      <c r="AE505" s="5">
        <f t="shared" si="327"/>
        <v>-1.221606980454581</v>
      </c>
      <c r="AF505" s="3">
        <f t="shared" si="313"/>
        <v>-2.9279322547942854</v>
      </c>
      <c r="AG505" s="3">
        <f t="shared" si="314"/>
        <v>-8.0031617619111586</v>
      </c>
      <c r="AH505" s="3">
        <f t="shared" si="315"/>
        <v>-8.7358918655842217</v>
      </c>
      <c r="AI505" s="3">
        <f t="shared" si="316"/>
        <v>-6.871073251034062</v>
      </c>
      <c r="AJ505" s="3">
        <f t="shared" si="317"/>
        <v>-9.0344848663751804</v>
      </c>
      <c r="AK505" s="3">
        <f t="shared" si="318"/>
        <v>-7.9244809213630418</v>
      </c>
      <c r="AL505" s="3">
        <f t="shared" si="319"/>
        <v>-11.428084569110979</v>
      </c>
      <c r="AM505" s="18">
        <f t="shared" si="320"/>
        <v>-0.40875868079960753</v>
      </c>
      <c r="AN505" s="3">
        <f t="shared" si="321"/>
        <v>-2.5191735739946779</v>
      </c>
      <c r="AO505" s="3">
        <f t="shared" si="322"/>
        <v>-6.7391810688957179</v>
      </c>
      <c r="AP505" s="3">
        <f t="shared" si="323"/>
        <v>-11.258937531032259</v>
      </c>
      <c r="AQ505" s="3">
        <f t="shared" si="324"/>
        <v>-4.4946856827398562</v>
      </c>
      <c r="AR505" s="3">
        <f t="shared" si="325"/>
        <v>-8.0632711603320217</v>
      </c>
      <c r="AS505" s="3">
        <f t="shared" si="326"/>
        <v>-4.2211385357418294</v>
      </c>
      <c r="AT505" s="18">
        <f t="shared" si="337"/>
        <v>-2.5191735739946779</v>
      </c>
      <c r="AU505" s="18">
        <f t="shared" si="338"/>
        <v>-0.89703193765103606</v>
      </c>
      <c r="AV505" s="18">
        <f t="shared" si="339"/>
        <v>-1.9967107966885038</v>
      </c>
      <c r="AW505" s="18">
        <f t="shared" si="340"/>
        <v>4.3878642799981975</v>
      </c>
      <c r="AX505" s="18">
        <f t="shared" si="341"/>
        <v>-4.5397991836353242</v>
      </c>
      <c r="AY505" s="18">
        <f t="shared" si="342"/>
        <v>0.13879023896897991</v>
      </c>
      <c r="AZ505" s="18">
        <f t="shared" si="343"/>
        <v>-7.2069460333691495</v>
      </c>
      <c r="BA505" t="str">
        <f t="shared" si="344"/>
        <v>BI-RUI-C017LD</v>
      </c>
      <c r="BB505" t="str">
        <f t="shared" si="345"/>
        <v>BI-RUI-C017LD</v>
      </c>
    </row>
    <row r="506" spans="1:54">
      <c r="A506" s="1"/>
      <c r="E506" s="3">
        <f t="shared" si="346"/>
        <v>0</v>
      </c>
      <c r="F506" s="3">
        <f t="shared" si="308"/>
        <v>0</v>
      </c>
      <c r="G506" s="3">
        <f t="shared" si="309"/>
        <v>0</v>
      </c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>
        <f t="shared" si="347"/>
        <v>0</v>
      </c>
      <c r="AD506" s="5">
        <f t="shared" si="348"/>
        <v>0</v>
      </c>
      <c r="AE506" s="5">
        <f t="shared" si="327"/>
        <v>0</v>
      </c>
      <c r="AF506" s="3"/>
      <c r="AG506" s="3"/>
      <c r="AH506" s="3"/>
      <c r="AI506" s="3"/>
      <c r="AJ506" s="3"/>
      <c r="AK506" s="3"/>
      <c r="AL506" s="3"/>
      <c r="AM506" s="18"/>
      <c r="AN506" s="3"/>
      <c r="AO506" s="3"/>
      <c r="AP506" s="3"/>
      <c r="AQ506" s="3"/>
      <c r="AR506" s="3"/>
      <c r="AS506" s="3"/>
      <c r="AT506" s="18"/>
      <c r="AU506" s="18"/>
      <c r="AV506" s="18"/>
      <c r="AW506" s="18"/>
      <c r="AX506" s="18"/>
      <c r="AY506" s="18"/>
      <c r="AZ506" s="18"/>
    </row>
    <row r="507" spans="1:54">
      <c r="A507" s="1">
        <v>663</v>
      </c>
      <c r="B507" t="s">
        <v>39</v>
      </c>
      <c r="C507" t="s">
        <v>99</v>
      </c>
      <c r="E507" s="3">
        <f t="shared" si="346"/>
        <v>42.261300660268915</v>
      </c>
      <c r="F507" s="3">
        <f t="shared" si="308"/>
        <v>0</v>
      </c>
      <c r="G507" s="3">
        <f t="shared" si="309"/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50.099999999999987</v>
      </c>
      <c r="R507" s="5">
        <v>0</v>
      </c>
      <c r="S507" s="5">
        <v>0</v>
      </c>
      <c r="T507" s="5">
        <v>41.899999999999991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f t="shared" si="347"/>
        <v>42.261300660268915</v>
      </c>
      <c r="AD507" s="5">
        <f t="shared" si="348"/>
        <v>42.261300660268915</v>
      </c>
      <c r="AE507" s="5">
        <f t="shared" si="327"/>
        <v>0</v>
      </c>
      <c r="AF507" s="3">
        <f>H507-J507</f>
        <v>0</v>
      </c>
      <c r="AG507" s="3">
        <f>K507-M507</f>
        <v>0</v>
      </c>
      <c r="AH507" s="3">
        <f>N507-P507</f>
        <v>0</v>
      </c>
      <c r="AI507" s="3">
        <f>Q507-S507</f>
        <v>50.099999999999987</v>
      </c>
      <c r="AJ507" s="3">
        <f>T507-V507</f>
        <v>41.899999999999991</v>
      </c>
      <c r="AK507" s="3">
        <f>W507-Y507</f>
        <v>0</v>
      </c>
      <c r="AL507" s="3">
        <f>Z507-AB507</f>
        <v>0</v>
      </c>
      <c r="AM507" s="18">
        <f>H507-I507</f>
        <v>0</v>
      </c>
      <c r="AN507" s="3">
        <f>I507-J507</f>
        <v>0</v>
      </c>
      <c r="AO507" s="3">
        <f>N507-O507</f>
        <v>0</v>
      </c>
      <c r="AP507" s="3">
        <f>Q507-R507</f>
        <v>50.099999999999987</v>
      </c>
      <c r="AQ507" s="3">
        <f>T507-U507</f>
        <v>41.899999999999991</v>
      </c>
      <c r="AR507" s="3">
        <f>W507-X507</f>
        <v>0</v>
      </c>
      <c r="AS507" s="3">
        <f>Z507-AA507</f>
        <v>0</v>
      </c>
      <c r="AT507" s="18">
        <f t="shared" si="337"/>
        <v>0</v>
      </c>
      <c r="AU507" s="18">
        <f t="shared" si="338"/>
        <v>0</v>
      </c>
      <c r="AV507" s="18">
        <f t="shared" si="339"/>
        <v>0</v>
      </c>
      <c r="AW507" s="18">
        <f t="shared" si="340"/>
        <v>0</v>
      </c>
      <c r="AX507" s="18">
        <f t="shared" si="341"/>
        <v>0</v>
      </c>
      <c r="AY507" s="18">
        <f t="shared" si="342"/>
        <v>0</v>
      </c>
      <c r="AZ507" s="18">
        <f t="shared" si="343"/>
        <v>0</v>
      </c>
      <c r="BA507" t="b">
        <f t="shared" si="344"/>
        <v>0</v>
      </c>
      <c r="BB507" t="b">
        <f t="shared" si="345"/>
        <v>0</v>
      </c>
    </row>
    <row r="508" spans="1:54">
      <c r="A508" s="1"/>
      <c r="E508" s="3">
        <f t="shared" si="346"/>
        <v>0</v>
      </c>
      <c r="F508" s="3">
        <f t="shared" si="308"/>
        <v>0</v>
      </c>
      <c r="G508" s="3">
        <f t="shared" si="309"/>
        <v>0</v>
      </c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>
        <f t="shared" si="347"/>
        <v>0</v>
      </c>
      <c r="AD508" s="5">
        <f t="shared" si="348"/>
        <v>0</v>
      </c>
      <c r="AE508" s="5">
        <f t="shared" si="327"/>
        <v>0</v>
      </c>
      <c r="AF508" s="3"/>
      <c r="AG508" s="3"/>
      <c r="AH508" s="3"/>
      <c r="AI508" s="3"/>
      <c r="AJ508" s="3"/>
      <c r="AK508" s="3"/>
      <c r="AL508" s="3"/>
      <c r="AM508" s="18"/>
      <c r="AN508" s="3"/>
      <c r="AO508" s="3"/>
      <c r="AP508" s="3"/>
      <c r="AQ508" s="3"/>
      <c r="AR508" s="3"/>
      <c r="AS508" s="3"/>
      <c r="AT508" s="18"/>
      <c r="AU508" s="18"/>
      <c r="AV508" s="18"/>
      <c r="AW508" s="18"/>
      <c r="AX508" s="18"/>
      <c r="AY508" s="18"/>
      <c r="AZ508" s="18"/>
    </row>
    <row r="509" spans="1:54" ht="15.75" thickBot="1">
      <c r="A509" s="1"/>
      <c r="E509" s="3">
        <f t="shared" si="346"/>
        <v>0</v>
      </c>
      <c r="F509" s="3">
        <f t="shared" si="308"/>
        <v>0</v>
      </c>
      <c r="G509" s="3">
        <f t="shared" si="309"/>
        <v>0</v>
      </c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>
        <f>E509-G509</f>
        <v>0</v>
      </c>
      <c r="AD509" s="5">
        <f>E509-F509</f>
        <v>0</v>
      </c>
      <c r="AE509" s="5">
        <f t="shared" si="327"/>
        <v>0</v>
      </c>
      <c r="AF509" s="3"/>
      <c r="AG509" s="3"/>
      <c r="AH509" s="3"/>
      <c r="AI509" s="3"/>
      <c r="AJ509" s="3"/>
      <c r="AK509" s="3"/>
      <c r="AL509" s="3"/>
      <c r="AM509" s="18"/>
      <c r="AN509" s="3"/>
      <c r="AO509" s="3"/>
      <c r="AP509" s="3"/>
      <c r="AQ509" s="3"/>
      <c r="AR509" s="3"/>
      <c r="AS509" s="3"/>
      <c r="AT509" s="18"/>
      <c r="AU509" s="18"/>
      <c r="AV509" s="18"/>
      <c r="AW509" s="18"/>
      <c r="AX509" s="18"/>
      <c r="AY509" s="18"/>
      <c r="AZ509" s="18"/>
    </row>
    <row r="510" spans="1:54" ht="15.75" thickBot="1">
      <c r="A510" s="21"/>
      <c r="B510" s="22" t="s">
        <v>137</v>
      </c>
      <c r="C510" s="23" t="str">
        <f>C498</f>
        <v>BI-RUI-C017LD</v>
      </c>
      <c r="D510" s="23">
        <f>D498</f>
        <v>0</v>
      </c>
      <c r="E510" s="34" cm="1">
        <f t="array" ref="E510">10*LOG(AVERAGE(10^(E498:E509/10)))</f>
        <v>64.749007281730144</v>
      </c>
      <c r="F510" s="35" cm="1">
        <f t="array" ref="F510">10*LOG(AVERAGE(10^(F498:F509/10)))</f>
        <v>69.550164756328542</v>
      </c>
      <c r="G510" s="36" cm="1">
        <f t="array" ref="G510">10*LOG(AVERAGE(10^(G498:G509/10)))</f>
        <v>68.311870079941144</v>
      </c>
      <c r="H510" s="34" cm="1">
        <f t="array" ref="H510">10*LOG(AVERAGE(10^(H498:H509/10)))</f>
        <v>65.028699149754829</v>
      </c>
      <c r="I510" s="35" cm="1">
        <f t="array" ref="I510">10*LOG(AVERAGE(10^(I498:I509/10)))</f>
        <v>66.352574948036491</v>
      </c>
      <c r="J510" s="36" cm="1">
        <f t="array" ref="J510">10*LOG(AVERAGE(10^(J498:J509/10)))</f>
        <v>66.07267816493858</v>
      </c>
      <c r="K510" s="34" cm="1">
        <f t="array" ref="K510">10*LOG(AVERAGE(10^(K498:K509/10)))</f>
        <v>63.089757992889268</v>
      </c>
      <c r="L510" s="35" cm="1">
        <f t="array" ref="L510">10*LOG(AVERAGE(10^(L498:L509/10)))</f>
        <v>67.026014576195919</v>
      </c>
      <c r="M510" s="36" cm="1">
        <f t="array" ref="M510">10*LOG(AVERAGE(10^(M498:M509/10)))</f>
        <v>65.860509503191878</v>
      </c>
      <c r="N510" s="34" cm="1">
        <f t="array" ref="N510">10*LOG(AVERAGE(10^(N498:N509/10)))</f>
        <v>63.743709929810649</v>
      </c>
      <c r="O510" s="35" cm="1">
        <f t="array" ref="O510">10*LOG(AVERAGE(10^(O498:O509/10)))</f>
        <v>67.504149628380333</v>
      </c>
      <c r="P510" s="36" cm="1">
        <f t="array" ref="P510">10*LOG(AVERAGE(10^(P498:P509/10)))</f>
        <v>66.254161914772311</v>
      </c>
      <c r="Q510" s="34" cm="1">
        <f t="array" ref="Q510">10*LOG(AVERAGE(10^(Q498:Q509/10)))</f>
        <v>64.358158675855876</v>
      </c>
      <c r="R510" s="35" cm="1">
        <f t="array" ref="R510">10*LOG(AVERAGE(10^(R498:R509/10)))</f>
        <v>71.902885892254417</v>
      </c>
      <c r="S510" s="36" cm="1">
        <f t="array" ref="S510">10*LOG(AVERAGE(10^(S498:S509/10)))</f>
        <v>66.663164737846216</v>
      </c>
      <c r="T510" s="34" cm="1">
        <f t="array" ref="T510">10*LOG(AVERAGE(10^(T498:T509/10)))</f>
        <v>65.660334598558961</v>
      </c>
      <c r="U510" s="35" cm="1">
        <f t="array" ref="U510">10*LOG(AVERAGE(10^(U498:U509/10)))</f>
        <v>70.775927768909639</v>
      </c>
      <c r="V510" s="36" cm="1">
        <f t="array" ref="V510">10*LOG(AVERAGE(10^(V498:V509/10)))</f>
        <v>69.544921818735361</v>
      </c>
      <c r="W510" s="34" cm="1">
        <f t="array" ref="W510">10*LOG(AVERAGE(10^(W498:W509/10)))</f>
        <v>66.663233584376044</v>
      </c>
      <c r="X510" s="35" cm="1">
        <f t="array" ref="X510">10*LOG(AVERAGE(10^(X498:X509/10)))</f>
        <v>72.239273823034281</v>
      </c>
      <c r="Y510" s="36" cm="1">
        <f t="array" ref="Y510">10*LOG(AVERAGE(10^(Y498:Y509/10)))</f>
        <v>69.390163532855354</v>
      </c>
      <c r="Z510" s="34" cm="1">
        <f t="array" ref="Z510">10*LOG(AVERAGE(10^(Z498:Z509/10)))</f>
        <v>63.536224618900974</v>
      </c>
      <c r="AA510" s="35" cm="1">
        <f t="array" ref="AA510">10*LOG(AVERAGE(10^(AA498:AA509/10)))</f>
        <v>65.935709205373257</v>
      </c>
      <c r="AB510" s="36" cm="1">
        <f t="array" ref="AB510">10*LOG(AVERAGE(10^(AB498:AB509/10)))</f>
        <v>71.138725994866078</v>
      </c>
      <c r="AC510" s="29">
        <f>E510-G510</f>
        <v>-3.5628627982110004</v>
      </c>
      <c r="AD510" s="24">
        <f>E510-F510</f>
        <v>-4.8011574745983978</v>
      </c>
      <c r="AE510" s="24">
        <f t="shared" si="327"/>
        <v>1.2382946763873974</v>
      </c>
      <c r="AF510" s="30">
        <f t="shared" ref="AF510:AF518" si="349">H510-J510</f>
        <v>-1.0439790151837514</v>
      </c>
      <c r="AG510" s="25">
        <f t="shared" ref="AG510:AG518" si="350">K510-M510</f>
        <v>-2.7707515103026097</v>
      </c>
      <c r="AH510" s="25">
        <f t="shared" ref="AH510:AH518" si="351">N510-P510</f>
        <v>-2.5104519849616622</v>
      </c>
      <c r="AI510" s="25">
        <f t="shared" ref="AI510:AI518" si="352">Q510-S510</f>
        <v>-2.3050060619903405</v>
      </c>
      <c r="AJ510" s="25">
        <f t="shared" ref="AJ510:AJ518" si="353">T510-V510</f>
        <v>-3.8845872201763996</v>
      </c>
      <c r="AK510" s="25">
        <f t="shared" ref="AK510:AK518" si="354">W510-Y510</f>
        <v>-2.7269299484793095</v>
      </c>
      <c r="AL510" s="31">
        <f t="shared" ref="AL510:AL518" si="355">Z510-AB510</f>
        <v>-7.6025013759651046</v>
      </c>
      <c r="AM510" s="32">
        <f t="shared" ref="AM510:AM518" si="356">H510-I510</f>
        <v>-1.3238757982816622</v>
      </c>
      <c r="AN510" s="27">
        <f t="shared" ref="AN510:AN518" si="357">I510-J510</f>
        <v>0.27989678309791088</v>
      </c>
      <c r="AO510" s="27">
        <f t="shared" ref="AO510:AO518" si="358">N510-O510</f>
        <v>-3.7604396985696837</v>
      </c>
      <c r="AP510" s="27">
        <f t="shared" ref="AP510:AP518" si="359">Q510-R510</f>
        <v>-7.5447272163985417</v>
      </c>
      <c r="AQ510" s="27">
        <f t="shared" ref="AQ510:AQ518" si="360">T510-U510</f>
        <v>-5.1155931703506781</v>
      </c>
      <c r="AR510" s="27">
        <f t="shared" ref="AR510:AR518" si="361">W510-X510</f>
        <v>-5.5760402386582371</v>
      </c>
      <c r="AS510" s="33">
        <f t="shared" ref="AS510:AS518" si="362">Z510-AA510</f>
        <v>-2.3994845864722834</v>
      </c>
      <c r="AT510" s="27">
        <f t="shared" ref="AT510" si="363">I510-J510</f>
        <v>0.27989678309791088</v>
      </c>
      <c r="AU510" s="26">
        <f t="shared" ref="AU510" si="364">L510-M510</f>
        <v>1.1655050730040415</v>
      </c>
      <c r="AV510" s="26">
        <f t="shared" ref="AV510" si="365">O510-P510</f>
        <v>1.2499877136080215</v>
      </c>
      <c r="AW510" s="26">
        <f t="shared" ref="AW510" si="366">R510-S510</f>
        <v>5.2397211544082012</v>
      </c>
      <c r="AX510" s="26">
        <f t="shared" ref="AX510" si="367">U510-V510</f>
        <v>1.2310059501742785</v>
      </c>
      <c r="AY510" s="26">
        <f t="shared" ref="AY510" si="368">X510-Y510</f>
        <v>2.8491102901789276</v>
      </c>
      <c r="AZ510" s="28">
        <f t="shared" ref="AZ510" si="369">AA510-AB510</f>
        <v>-5.2030167894928212</v>
      </c>
    </row>
    <row r="511" spans="1:54">
      <c r="A511" s="1">
        <v>226</v>
      </c>
      <c r="B511" t="s">
        <v>27</v>
      </c>
      <c r="C511" t="s">
        <v>100</v>
      </c>
      <c r="E511" s="3">
        <f>10*LOG((1/7)*(10^(H511/10)+10^(K511/10)+10^(N511/10)+10^(Q511/10)+10^(T511/10)+10^(W511/10)+10^(Z511/10)))</f>
        <v>57.388865440616499</v>
      </c>
      <c r="F511" s="3">
        <f t="shared" ref="F511:F579" si="370">10*LOG((1/7)*(10^(I511/10)+10^(L511/10)+10^(O511/10)+10^(R511/10)+10^(U511/10)+10^(X511/10)+10^(AA511/10)))</f>
        <v>53.938195134531021</v>
      </c>
      <c r="G511" s="3">
        <f t="shared" ref="G511:G579" si="371">10*LOG((1/7)*(10^(J511/10)+10^(M511/10)+10^(P511/10)+10^(S511/10)+10^(V511/10)+10^(Y511/10)+10^(AB511/10)))</f>
        <v>51.806565133861</v>
      </c>
      <c r="H511" s="5">
        <v>53.792560979872292</v>
      </c>
      <c r="I511" s="5">
        <v>53.706297281118502</v>
      </c>
      <c r="J511" s="5">
        <v>48.267032886991068</v>
      </c>
      <c r="K511" s="5">
        <v>52.649261863075438</v>
      </c>
      <c r="L511" s="5">
        <v>51.058046194975617</v>
      </c>
      <c r="M511" s="5">
        <v>50.713421564620809</v>
      </c>
      <c r="N511" s="5">
        <v>64.471863159877628</v>
      </c>
      <c r="O511" s="5">
        <v>52.196246594211637</v>
      </c>
      <c r="P511" s="5">
        <v>51.224008152278863</v>
      </c>
      <c r="Q511" s="5">
        <v>51.881894007716703</v>
      </c>
      <c r="R511" s="5">
        <v>55.47595047458924</v>
      </c>
      <c r="S511" s="5">
        <v>49.385084720796833</v>
      </c>
      <c r="T511" s="5">
        <v>52.278794145567318</v>
      </c>
      <c r="U511" s="5">
        <v>54.167706769626577</v>
      </c>
      <c r="V511" s="5">
        <v>50.359460881802399</v>
      </c>
      <c r="W511" s="5">
        <v>52.448332025425877</v>
      </c>
      <c r="X511" s="5">
        <v>57.34712447199545</v>
      </c>
      <c r="Y511" s="5">
        <v>52.821488226005847</v>
      </c>
      <c r="Z511" s="5">
        <v>50.579546854169081</v>
      </c>
      <c r="AA511" s="5">
        <v>46.856257712758342</v>
      </c>
      <c r="AB511" s="5">
        <v>55.522675486437507</v>
      </c>
      <c r="AC511" s="5">
        <f>E511-G511</f>
        <v>5.5823003067554993</v>
      </c>
      <c r="AD511" s="5">
        <f>E511-F511</f>
        <v>3.4506703060854775</v>
      </c>
      <c r="AE511" s="5">
        <f t="shared" si="327"/>
        <v>2.1316300006700217</v>
      </c>
      <c r="AF511" s="3">
        <f t="shared" si="349"/>
        <v>5.525528092881224</v>
      </c>
      <c r="AG511" s="3">
        <f t="shared" si="350"/>
        <v>1.9358402984546288</v>
      </c>
      <c r="AH511" s="3">
        <f t="shared" si="351"/>
        <v>13.247855007598766</v>
      </c>
      <c r="AI511" s="3">
        <f t="shared" si="352"/>
        <v>2.4968092869198699</v>
      </c>
      <c r="AJ511" s="3">
        <f t="shared" si="353"/>
        <v>1.9193332637649192</v>
      </c>
      <c r="AK511" s="3">
        <f t="shared" si="354"/>
        <v>-0.37315620057997023</v>
      </c>
      <c r="AL511" s="3">
        <f t="shared" si="355"/>
        <v>-4.9431286322684258</v>
      </c>
      <c r="AM511" s="18">
        <f t="shared" si="356"/>
        <v>8.6263698753789697E-2</v>
      </c>
      <c r="AN511" s="3">
        <f t="shared" si="357"/>
        <v>5.4392643941274343</v>
      </c>
      <c r="AO511" s="3">
        <f t="shared" si="358"/>
        <v>12.275616565665992</v>
      </c>
      <c r="AP511" s="3">
        <f t="shared" si="359"/>
        <v>-3.5940564668725372</v>
      </c>
      <c r="AQ511" s="3">
        <f t="shared" si="360"/>
        <v>-1.8889126240592589</v>
      </c>
      <c r="AR511" s="3">
        <f t="shared" si="361"/>
        <v>-4.8987924465695727</v>
      </c>
      <c r="AS511" s="3">
        <f t="shared" si="362"/>
        <v>3.7232891414107385</v>
      </c>
      <c r="AT511" s="18">
        <f t="shared" si="337"/>
        <v>5.4392643941274343</v>
      </c>
      <c r="AU511" s="18">
        <f t="shared" si="338"/>
        <v>0.34462463035480795</v>
      </c>
      <c r="AV511" s="18">
        <f t="shared" si="339"/>
        <v>0.97223844193277387</v>
      </c>
      <c r="AW511" s="18">
        <f t="shared" si="340"/>
        <v>6.0908657537924071</v>
      </c>
      <c r="AX511" s="18">
        <f t="shared" si="341"/>
        <v>3.8082458878241781</v>
      </c>
      <c r="AY511" s="18">
        <f t="shared" si="342"/>
        <v>4.5256362459896025</v>
      </c>
      <c r="AZ511" s="18">
        <f t="shared" si="343"/>
        <v>-8.6664177736791643</v>
      </c>
      <c r="BA511" t="str">
        <f t="shared" si="344"/>
        <v>BI-RUI-C018LD</v>
      </c>
      <c r="BB511" t="b">
        <f t="shared" si="345"/>
        <v>0</v>
      </c>
    </row>
    <row r="512" spans="1:54">
      <c r="A512" s="1">
        <v>289</v>
      </c>
      <c r="B512" t="s">
        <v>30</v>
      </c>
      <c r="C512" t="s">
        <v>100</v>
      </c>
      <c r="E512" s="3">
        <f t="shared" ref="E512:E522" si="372">10*LOG((1/7)*(10^(H512/10)+10^(K512/10)+10^(N512/10)+10^(Q512/10)+10^(T512/10)+10^(W512/10)+10^(Z512/10)))</f>
        <v>63.330393058823375</v>
      </c>
      <c r="F512" s="3">
        <f t="shared" si="370"/>
        <v>62.825928318270378</v>
      </c>
      <c r="G512" s="3">
        <f t="shared" si="371"/>
        <v>59.806793900875029</v>
      </c>
      <c r="H512" s="5">
        <v>61.873600374514012</v>
      </c>
      <c r="I512" s="5">
        <v>58.28855202827804</v>
      </c>
      <c r="J512" s="5">
        <v>55.247235757255233</v>
      </c>
      <c r="K512" s="5">
        <v>60.993640124875768</v>
      </c>
      <c r="L512" s="5">
        <v>58.153721188648667</v>
      </c>
      <c r="M512" s="5">
        <v>53.812268993094399</v>
      </c>
      <c r="N512" s="5">
        <v>59.301162616107291</v>
      </c>
      <c r="O512" s="5">
        <v>59.657080876691502</v>
      </c>
      <c r="P512" s="5">
        <v>56.603822619758247</v>
      </c>
      <c r="Q512" s="5">
        <v>62.581079931755873</v>
      </c>
      <c r="R512" s="5">
        <v>61.464702581385808</v>
      </c>
      <c r="S512" s="5">
        <v>60.904828962155548</v>
      </c>
      <c r="T512" s="5">
        <v>62.169312378069399</v>
      </c>
      <c r="U512" s="5">
        <v>65.259780060991318</v>
      </c>
      <c r="V512" s="5">
        <v>60.675663478076338</v>
      </c>
      <c r="W512" s="5">
        <v>68.641300063788492</v>
      </c>
      <c r="X512" s="5">
        <v>67.774468967987573</v>
      </c>
      <c r="Y512" s="5">
        <v>61.94873001059004</v>
      </c>
      <c r="Z512" s="5">
        <v>58.127027060630311</v>
      </c>
      <c r="AA512" s="5">
        <v>56.205922173927249</v>
      </c>
      <c r="AB512" s="5">
        <v>62.295145209629737</v>
      </c>
      <c r="AC512" s="5">
        <f t="shared" ref="AC512:AC521" si="373">E512-G512</f>
        <v>3.5235991579483468</v>
      </c>
      <c r="AD512" s="5">
        <f t="shared" ref="AD512:AD521" si="374">E512-F512</f>
        <v>0.50446474055299717</v>
      </c>
      <c r="AE512" s="5">
        <f t="shared" si="327"/>
        <v>3.0191344173953496</v>
      </c>
      <c r="AF512" s="3">
        <f t="shared" si="349"/>
        <v>6.6263646172587798</v>
      </c>
      <c r="AG512" s="3">
        <f t="shared" si="350"/>
        <v>7.1813711317813684</v>
      </c>
      <c r="AH512" s="3">
        <f t="shared" si="351"/>
        <v>2.6973399963490436</v>
      </c>
      <c r="AI512" s="3">
        <f t="shared" si="352"/>
        <v>1.6762509696003249</v>
      </c>
      <c r="AJ512" s="3">
        <f t="shared" si="353"/>
        <v>1.4936488999930617</v>
      </c>
      <c r="AK512" s="3">
        <f t="shared" si="354"/>
        <v>6.6925700531984518</v>
      </c>
      <c r="AL512" s="3">
        <f t="shared" si="355"/>
        <v>-4.1681181489994259</v>
      </c>
      <c r="AM512" s="18">
        <f t="shared" si="356"/>
        <v>3.5850483462359719</v>
      </c>
      <c r="AN512" s="3">
        <f t="shared" si="357"/>
        <v>3.0413162710228079</v>
      </c>
      <c r="AO512" s="3">
        <f t="shared" si="358"/>
        <v>-0.35591826058421105</v>
      </c>
      <c r="AP512" s="3">
        <f t="shared" si="359"/>
        <v>1.1163773503700654</v>
      </c>
      <c r="AQ512" s="3">
        <f t="shared" si="360"/>
        <v>-3.0904676829219184</v>
      </c>
      <c r="AR512" s="3">
        <f t="shared" si="361"/>
        <v>0.86683109580091866</v>
      </c>
      <c r="AS512" s="3">
        <f t="shared" si="362"/>
        <v>1.9211048867030627</v>
      </c>
      <c r="AT512" s="18">
        <f t="shared" si="337"/>
        <v>3.0413162710228079</v>
      </c>
      <c r="AU512" s="18">
        <f t="shared" si="338"/>
        <v>4.3414521955542682</v>
      </c>
      <c r="AV512" s="18">
        <f t="shared" si="339"/>
        <v>3.0532582569332547</v>
      </c>
      <c r="AW512" s="18">
        <f t="shared" si="340"/>
        <v>0.55987361923025958</v>
      </c>
      <c r="AX512" s="18">
        <f t="shared" si="341"/>
        <v>4.5841165829149801</v>
      </c>
      <c r="AY512" s="18">
        <f t="shared" si="342"/>
        <v>5.8257389573975331</v>
      </c>
      <c r="AZ512" s="18">
        <f t="shared" si="343"/>
        <v>-6.0892230357024886</v>
      </c>
      <c r="BA512" t="str">
        <f t="shared" si="344"/>
        <v>BI-RUI-C018LD</v>
      </c>
      <c r="BB512" t="b">
        <f t="shared" si="345"/>
        <v>0</v>
      </c>
    </row>
    <row r="513" spans="1:54">
      <c r="A513" s="1">
        <v>477</v>
      </c>
      <c r="B513" t="s">
        <v>32</v>
      </c>
      <c r="C513" t="s">
        <v>100</v>
      </c>
      <c r="E513" s="3">
        <f t="shared" si="372"/>
        <v>64.487556722365127</v>
      </c>
      <c r="F513" s="3">
        <f t="shared" si="370"/>
        <v>64.09774989201307</v>
      </c>
      <c r="G513" s="3">
        <f t="shared" si="371"/>
        <v>60.88211183108384</v>
      </c>
      <c r="H513" s="5">
        <v>69.265836831064689</v>
      </c>
      <c r="I513" s="5">
        <v>60.788069050925209</v>
      </c>
      <c r="J513" s="5">
        <v>55.946113033744837</v>
      </c>
      <c r="K513" s="5">
        <v>61.775412490116693</v>
      </c>
      <c r="L513" s="5">
        <v>61.275906400591737</v>
      </c>
      <c r="M513" s="5">
        <v>55.07525252717457</v>
      </c>
      <c r="N513" s="5">
        <v>63.312556947387442</v>
      </c>
      <c r="O513" s="5">
        <v>62.367273662782843</v>
      </c>
      <c r="P513" s="5">
        <v>57.071345385117333</v>
      </c>
      <c r="Q513" s="5">
        <v>63.390489295930038</v>
      </c>
      <c r="R513" s="5">
        <v>63.636820147623858</v>
      </c>
      <c r="S513" s="5">
        <v>58.717606410862302</v>
      </c>
      <c r="T513" s="5">
        <v>63.402892471072057</v>
      </c>
      <c r="U513" s="5">
        <v>66.470049650766384</v>
      </c>
      <c r="V513" s="5">
        <v>61.441993184051128</v>
      </c>
      <c r="W513" s="5">
        <v>63.787389155150187</v>
      </c>
      <c r="X513" s="5">
        <v>68.125449612890904</v>
      </c>
      <c r="Y513" s="5">
        <v>64.960965338340401</v>
      </c>
      <c r="Z513" s="5">
        <v>59.107867945141997</v>
      </c>
      <c r="AA513" s="5">
        <v>56.787291758551163</v>
      </c>
      <c r="AB513" s="5">
        <v>63.180510096599171</v>
      </c>
      <c r="AC513" s="5">
        <f t="shared" si="373"/>
        <v>3.6054448912812873</v>
      </c>
      <c r="AD513" s="5">
        <f t="shared" si="374"/>
        <v>0.38980683035205743</v>
      </c>
      <c r="AE513" s="5">
        <f t="shared" si="327"/>
        <v>3.2156380609292299</v>
      </c>
      <c r="AF513" s="3">
        <f t="shared" si="349"/>
        <v>13.319723797319853</v>
      </c>
      <c r="AG513" s="3">
        <f t="shared" si="350"/>
        <v>6.7001599629421236</v>
      </c>
      <c r="AH513" s="3">
        <f t="shared" si="351"/>
        <v>6.2412115622701094</v>
      </c>
      <c r="AI513" s="3">
        <f t="shared" si="352"/>
        <v>4.672882885067736</v>
      </c>
      <c r="AJ513" s="3">
        <f t="shared" si="353"/>
        <v>1.9608992870209292</v>
      </c>
      <c r="AK513" s="3">
        <f t="shared" si="354"/>
        <v>-1.1735761831902138</v>
      </c>
      <c r="AL513" s="3">
        <f t="shared" si="355"/>
        <v>-4.072642151457174</v>
      </c>
      <c r="AM513" s="18">
        <f t="shared" si="356"/>
        <v>8.4777677801394802</v>
      </c>
      <c r="AN513" s="3">
        <f t="shared" si="357"/>
        <v>4.8419560171803724</v>
      </c>
      <c r="AO513" s="3">
        <f t="shared" si="358"/>
        <v>0.94528328460459932</v>
      </c>
      <c r="AP513" s="3">
        <f t="shared" si="359"/>
        <v>-0.24633085169381985</v>
      </c>
      <c r="AQ513" s="3">
        <f t="shared" si="360"/>
        <v>-3.0671571796943269</v>
      </c>
      <c r="AR513" s="3">
        <f t="shared" si="361"/>
        <v>-4.3380604577407169</v>
      </c>
      <c r="AS513" s="3">
        <f t="shared" si="362"/>
        <v>2.3205761865908343</v>
      </c>
      <c r="AT513" s="18">
        <f t="shared" si="337"/>
        <v>4.8419560171803724</v>
      </c>
      <c r="AU513" s="18">
        <f t="shared" si="338"/>
        <v>6.200653873417167</v>
      </c>
      <c r="AV513" s="18">
        <f t="shared" si="339"/>
        <v>5.2959282776655101</v>
      </c>
      <c r="AW513" s="18">
        <f t="shared" si="340"/>
        <v>4.9192137367615558</v>
      </c>
      <c r="AX513" s="18">
        <f t="shared" si="341"/>
        <v>5.0280564667152561</v>
      </c>
      <c r="AY513" s="18">
        <f t="shared" si="342"/>
        <v>3.1644842745505031</v>
      </c>
      <c r="AZ513" s="18">
        <f t="shared" si="343"/>
        <v>-6.3932183380480083</v>
      </c>
      <c r="BA513" t="str">
        <f t="shared" si="344"/>
        <v>BI-RUI-C018LD</v>
      </c>
      <c r="BB513" t="b">
        <f t="shared" si="345"/>
        <v>0</v>
      </c>
    </row>
    <row r="514" spans="1:54">
      <c r="A514" s="1">
        <v>39</v>
      </c>
      <c r="B514" t="s">
        <v>33</v>
      </c>
      <c r="C514" t="s">
        <v>100</v>
      </c>
      <c r="E514" s="3">
        <f t="shared" si="372"/>
        <v>61.05852408483279</v>
      </c>
      <c r="F514" s="3">
        <f t="shared" si="370"/>
        <v>62.785885370945564</v>
      </c>
      <c r="G514" s="3">
        <f t="shared" si="371"/>
        <v>59.63523301278051</v>
      </c>
      <c r="H514" s="5">
        <v>59.484553378010617</v>
      </c>
      <c r="I514" s="5">
        <v>58.867747224677522</v>
      </c>
      <c r="J514" s="5">
        <v>55.982347946053032</v>
      </c>
      <c r="K514" s="5">
        <v>60.684513717362762</v>
      </c>
      <c r="L514" s="5">
        <v>59.754709708145967</v>
      </c>
      <c r="M514" s="5">
        <v>52.672113687500847</v>
      </c>
      <c r="N514" s="5">
        <v>61.08852403677227</v>
      </c>
      <c r="O514" s="5">
        <v>60.605027617339822</v>
      </c>
      <c r="P514" s="5">
        <v>54.004481431801032</v>
      </c>
      <c r="Q514" s="5">
        <v>60.745822953316939</v>
      </c>
      <c r="R514" s="5">
        <v>63.609909642496369</v>
      </c>
      <c r="S514" s="5">
        <v>55.876226652538413</v>
      </c>
      <c r="T514" s="5">
        <v>63.69986156519181</v>
      </c>
      <c r="U514" s="5">
        <v>64.810671924787485</v>
      </c>
      <c r="V514" s="5">
        <v>61.47908594855393</v>
      </c>
      <c r="W514" s="5">
        <v>61.405098142825629</v>
      </c>
      <c r="X514" s="5">
        <v>66.236028130833844</v>
      </c>
      <c r="Y514" s="5">
        <v>62.815359992606048</v>
      </c>
      <c r="Z514" s="5">
        <v>58.292163803257473</v>
      </c>
      <c r="AA514" s="5">
        <v>59.556736141557167</v>
      </c>
      <c r="AB514" s="5">
        <v>62.783503564134477</v>
      </c>
      <c r="AC514" s="5">
        <f t="shared" si="373"/>
        <v>1.4232910720522796</v>
      </c>
      <c r="AD514" s="5">
        <f t="shared" si="374"/>
        <v>-1.7273612861127745</v>
      </c>
      <c r="AE514" s="5">
        <f t="shared" si="327"/>
        <v>3.1506523581650541</v>
      </c>
      <c r="AF514" s="3">
        <f t="shared" si="349"/>
        <v>3.5022054319575844</v>
      </c>
      <c r="AG514" s="3">
        <f t="shared" si="350"/>
        <v>8.0124000298619151</v>
      </c>
      <c r="AH514" s="3">
        <f t="shared" si="351"/>
        <v>7.0840426049712377</v>
      </c>
      <c r="AI514" s="3">
        <f t="shared" si="352"/>
        <v>4.8695963007785252</v>
      </c>
      <c r="AJ514" s="3">
        <f t="shared" si="353"/>
        <v>2.22077561663788</v>
      </c>
      <c r="AK514" s="3">
        <f t="shared" si="354"/>
        <v>-1.4102618497804187</v>
      </c>
      <c r="AL514" s="3">
        <f t="shared" si="355"/>
        <v>-4.491339760877004</v>
      </c>
      <c r="AM514" s="18">
        <f t="shared" si="356"/>
        <v>0.61680615333309419</v>
      </c>
      <c r="AN514" s="3">
        <f t="shared" si="357"/>
        <v>2.8853992786244902</v>
      </c>
      <c r="AO514" s="3">
        <f t="shared" si="358"/>
        <v>0.48349641943244848</v>
      </c>
      <c r="AP514" s="3">
        <f t="shared" si="359"/>
        <v>-2.8640866891794303</v>
      </c>
      <c r="AQ514" s="3">
        <f t="shared" si="360"/>
        <v>-1.1108103595956749</v>
      </c>
      <c r="AR514" s="3">
        <f t="shared" si="361"/>
        <v>-4.830929988008215</v>
      </c>
      <c r="AS514" s="3">
        <f t="shared" si="362"/>
        <v>-1.2645723382996934</v>
      </c>
      <c r="AT514" s="18">
        <f t="shared" si="337"/>
        <v>2.8853992786244902</v>
      </c>
      <c r="AU514" s="18">
        <f t="shared" si="338"/>
        <v>7.0825960206451199</v>
      </c>
      <c r="AV514" s="18">
        <f t="shared" si="339"/>
        <v>6.6005461855387892</v>
      </c>
      <c r="AW514" s="18">
        <f t="shared" si="340"/>
        <v>7.7336829899579556</v>
      </c>
      <c r="AX514" s="18">
        <f t="shared" si="341"/>
        <v>3.3315859762335549</v>
      </c>
      <c r="AY514" s="18">
        <f t="shared" si="342"/>
        <v>3.4206681382277964</v>
      </c>
      <c r="AZ514" s="18">
        <f t="shared" si="343"/>
        <v>-3.2267674225773106</v>
      </c>
      <c r="BA514" t="str">
        <f t="shared" si="344"/>
        <v>BI-RUI-C018LD</v>
      </c>
      <c r="BB514" t="b">
        <f t="shared" si="345"/>
        <v>0</v>
      </c>
    </row>
    <row r="515" spans="1:54">
      <c r="A515" s="1">
        <v>540</v>
      </c>
      <c r="B515" t="s">
        <v>34</v>
      </c>
      <c r="C515" t="s">
        <v>100</v>
      </c>
      <c r="E515" s="3">
        <f t="shared" si="372"/>
        <v>62.945143536013262</v>
      </c>
      <c r="F515" s="3">
        <f t="shared" si="370"/>
        <v>66.470465187432552</v>
      </c>
      <c r="G515" s="3">
        <f t="shared" si="371"/>
        <v>60.816925952366717</v>
      </c>
      <c r="H515" s="5">
        <v>61.380460021010478</v>
      </c>
      <c r="I515" s="5">
        <v>61.37647314485227</v>
      </c>
      <c r="J515" s="5">
        <v>56.806002846898352</v>
      </c>
      <c r="K515" s="5">
        <v>61.899343114084623</v>
      </c>
      <c r="L515" s="5">
        <v>59.919763708404908</v>
      </c>
      <c r="M515" s="5">
        <v>55.708034894134911</v>
      </c>
      <c r="N515" s="5">
        <v>61.901645570499177</v>
      </c>
      <c r="O515" s="5">
        <v>61.829261645486987</v>
      </c>
      <c r="P515" s="5">
        <v>58.219983113978273</v>
      </c>
      <c r="Q515" s="5">
        <v>62.538941051446059</v>
      </c>
      <c r="R515" s="5">
        <v>64.788854446143574</v>
      </c>
      <c r="S515" s="5">
        <v>58.648266778179853</v>
      </c>
      <c r="T515" s="5">
        <v>64.686335208477644</v>
      </c>
      <c r="U515" s="5">
        <v>70.381613720914757</v>
      </c>
      <c r="V515" s="5">
        <v>62.728077894888543</v>
      </c>
      <c r="W515" s="5">
        <v>65.667916572998777</v>
      </c>
      <c r="X515" s="5">
        <v>71.057688794471602</v>
      </c>
      <c r="Y515" s="5">
        <v>63.536520834668693</v>
      </c>
      <c r="Z515" s="5">
        <v>59.518785178389393</v>
      </c>
      <c r="AA515" s="5">
        <v>56.895296067837137</v>
      </c>
      <c r="AB515" s="5">
        <v>63.157888763562987</v>
      </c>
      <c r="AC515" s="5">
        <f t="shared" si="373"/>
        <v>2.1282175836465456</v>
      </c>
      <c r="AD515" s="5">
        <f t="shared" si="374"/>
        <v>-3.52532165141929</v>
      </c>
      <c r="AE515" s="5">
        <f t="shared" si="327"/>
        <v>5.6535392350658356</v>
      </c>
      <c r="AF515" s="3">
        <f t="shared" si="349"/>
        <v>4.5744571741121263</v>
      </c>
      <c r="AG515" s="3">
        <f t="shared" si="350"/>
        <v>6.1913082199497111</v>
      </c>
      <c r="AH515" s="3">
        <f t="shared" si="351"/>
        <v>3.681662456520904</v>
      </c>
      <c r="AI515" s="3">
        <f t="shared" si="352"/>
        <v>3.8906742732662067</v>
      </c>
      <c r="AJ515" s="3">
        <f t="shared" si="353"/>
        <v>1.958257313589101</v>
      </c>
      <c r="AK515" s="3">
        <f t="shared" si="354"/>
        <v>2.1313957383300846</v>
      </c>
      <c r="AL515" s="3">
        <f t="shared" si="355"/>
        <v>-3.6391035851735936</v>
      </c>
      <c r="AM515" s="18">
        <f t="shared" si="356"/>
        <v>3.9868761582084744E-3</v>
      </c>
      <c r="AN515" s="3">
        <f t="shared" si="357"/>
        <v>4.5704702979539178</v>
      </c>
      <c r="AO515" s="3">
        <f t="shared" si="358"/>
        <v>7.238392501218982E-2</v>
      </c>
      <c r="AP515" s="3">
        <f t="shared" si="359"/>
        <v>-2.2499133946975149</v>
      </c>
      <c r="AQ515" s="3">
        <f t="shared" si="360"/>
        <v>-5.6952785124371132</v>
      </c>
      <c r="AR515" s="3">
        <f t="shared" si="361"/>
        <v>-5.3897722214728248</v>
      </c>
      <c r="AS515" s="3">
        <f t="shared" si="362"/>
        <v>2.6234891105522564</v>
      </c>
      <c r="AT515" s="18">
        <f t="shared" si="337"/>
        <v>4.5704702979539178</v>
      </c>
      <c r="AU515" s="18">
        <f t="shared" si="338"/>
        <v>4.2117288142699962</v>
      </c>
      <c r="AV515" s="18">
        <f t="shared" si="339"/>
        <v>3.6092785315087141</v>
      </c>
      <c r="AW515" s="18">
        <f t="shared" si="340"/>
        <v>6.1405876679637217</v>
      </c>
      <c r="AX515" s="18">
        <f t="shared" si="341"/>
        <v>7.6535358260262143</v>
      </c>
      <c r="AY515" s="18">
        <f t="shared" si="342"/>
        <v>7.5211679598029093</v>
      </c>
      <c r="AZ515" s="18">
        <f t="shared" si="343"/>
        <v>-6.26259269572585</v>
      </c>
      <c r="BA515" t="str">
        <f t="shared" si="344"/>
        <v>BI-RUI-C018LD</v>
      </c>
      <c r="BB515" t="b">
        <f t="shared" si="345"/>
        <v>0</v>
      </c>
    </row>
    <row r="516" spans="1:54">
      <c r="A516" s="1">
        <v>414</v>
      </c>
      <c r="B516" t="s">
        <v>35</v>
      </c>
      <c r="C516" t="s">
        <v>100</v>
      </c>
      <c r="E516" s="3">
        <f t="shared" si="372"/>
        <v>64.706233784405413</v>
      </c>
      <c r="F516" s="3">
        <f t="shared" si="370"/>
        <v>65.129459555177306</v>
      </c>
      <c r="G516" s="3">
        <f t="shared" si="371"/>
        <v>60.134978858593556</v>
      </c>
      <c r="H516" s="5">
        <v>62.83210667101838</v>
      </c>
      <c r="I516" s="5">
        <v>61.153872871539399</v>
      </c>
      <c r="J516" s="5">
        <v>54.483656861706763</v>
      </c>
      <c r="K516" s="5">
        <v>61.922316988202589</v>
      </c>
      <c r="L516" s="5">
        <v>62.357785888980303</v>
      </c>
      <c r="M516" s="5">
        <v>57.928800951778072</v>
      </c>
      <c r="N516" s="5">
        <v>61.029360942414939</v>
      </c>
      <c r="O516" s="5">
        <v>62.166138897681023</v>
      </c>
      <c r="P516" s="5">
        <v>56.605903457004622</v>
      </c>
      <c r="Q516" s="5">
        <v>65.38573863717275</v>
      </c>
      <c r="R516" s="5">
        <v>68.747106586449604</v>
      </c>
      <c r="S516" s="5">
        <v>56.990617719316532</v>
      </c>
      <c r="T516" s="5">
        <v>66.016361987441726</v>
      </c>
      <c r="U516" s="5">
        <v>66.944945749997956</v>
      </c>
      <c r="V516" s="5">
        <v>61.713073803131131</v>
      </c>
      <c r="W516" s="5">
        <v>61.666763189892343</v>
      </c>
      <c r="X516" s="5">
        <v>67.269742084725877</v>
      </c>
      <c r="Y516" s="5">
        <v>64.209296785103604</v>
      </c>
      <c r="Z516" s="5">
        <v>68.466059030869658</v>
      </c>
      <c r="AA516" s="5">
        <v>55.53875206746882</v>
      </c>
      <c r="AB516" s="5">
        <v>60.941954375956193</v>
      </c>
      <c r="AC516" s="5">
        <f t="shared" si="373"/>
        <v>4.5712549258118571</v>
      </c>
      <c r="AD516" s="5">
        <f t="shared" si="374"/>
        <v>-0.42322577077189294</v>
      </c>
      <c r="AE516" s="5">
        <f t="shared" si="327"/>
        <v>4.99448069658375</v>
      </c>
      <c r="AF516" s="3">
        <f t="shared" si="349"/>
        <v>8.3484498093116173</v>
      </c>
      <c r="AG516" s="3">
        <f t="shared" si="350"/>
        <v>3.9935160364245164</v>
      </c>
      <c r="AH516" s="3">
        <f t="shared" si="351"/>
        <v>4.4234574854103172</v>
      </c>
      <c r="AI516" s="3">
        <f t="shared" si="352"/>
        <v>8.3951209178562181</v>
      </c>
      <c r="AJ516" s="3">
        <f t="shared" si="353"/>
        <v>4.3032881843105955</v>
      </c>
      <c r="AK516" s="3">
        <f t="shared" si="354"/>
        <v>-2.5425335952112604</v>
      </c>
      <c r="AL516" s="3">
        <f t="shared" si="355"/>
        <v>7.5241046549134651</v>
      </c>
      <c r="AM516" s="18">
        <f t="shared" si="356"/>
        <v>1.6782337994789813</v>
      </c>
      <c r="AN516" s="3">
        <f t="shared" si="357"/>
        <v>6.670216009832636</v>
      </c>
      <c r="AO516" s="3">
        <f t="shared" si="358"/>
        <v>-1.1367779552660835</v>
      </c>
      <c r="AP516" s="3">
        <f t="shared" si="359"/>
        <v>-3.361367949276854</v>
      </c>
      <c r="AQ516" s="3">
        <f t="shared" si="360"/>
        <v>-0.92858376255622943</v>
      </c>
      <c r="AR516" s="3">
        <f t="shared" si="361"/>
        <v>-5.6029788948335337</v>
      </c>
      <c r="AS516" s="3">
        <f t="shared" si="362"/>
        <v>12.927306963400838</v>
      </c>
      <c r="AT516" s="18">
        <f t="shared" si="337"/>
        <v>6.670216009832636</v>
      </c>
      <c r="AU516" s="18">
        <f t="shared" si="338"/>
        <v>4.4289849372022303</v>
      </c>
      <c r="AV516" s="18">
        <f t="shared" si="339"/>
        <v>5.5602354406764007</v>
      </c>
      <c r="AW516" s="18">
        <f t="shared" si="340"/>
        <v>11.756488867133072</v>
      </c>
      <c r="AX516" s="18">
        <f t="shared" si="341"/>
        <v>5.2318719468668249</v>
      </c>
      <c r="AY516" s="18">
        <f t="shared" si="342"/>
        <v>3.0604452996222733</v>
      </c>
      <c r="AZ516" s="18">
        <f t="shared" si="343"/>
        <v>-5.4032023084873728</v>
      </c>
      <c r="BA516" t="str">
        <f t="shared" si="344"/>
        <v>BI-RUI-C018LD</v>
      </c>
      <c r="BB516" t="b">
        <f t="shared" si="345"/>
        <v>0</v>
      </c>
    </row>
    <row r="517" spans="1:54">
      <c r="A517" s="1">
        <v>351</v>
      </c>
      <c r="B517" t="s">
        <v>36</v>
      </c>
      <c r="C517" t="s">
        <v>100</v>
      </c>
      <c r="E517" s="3">
        <f t="shared" si="372"/>
        <v>61.984196724413337</v>
      </c>
      <c r="F517" s="3">
        <f t="shared" si="370"/>
        <v>63.429078730465463</v>
      </c>
      <c r="G517" s="3">
        <f t="shared" si="371"/>
        <v>59.231152854837383</v>
      </c>
      <c r="H517" s="5">
        <v>60.670409774423682</v>
      </c>
      <c r="I517" s="5">
        <v>61.800116005752621</v>
      </c>
      <c r="J517" s="5">
        <v>56.732521501532808</v>
      </c>
      <c r="K517" s="5">
        <v>60.839909215221013</v>
      </c>
      <c r="L517" s="5">
        <v>63.332942901201797</v>
      </c>
      <c r="M517" s="5">
        <v>56.362325366063367</v>
      </c>
      <c r="N517" s="5">
        <v>61.63548563412985</v>
      </c>
      <c r="O517" s="5">
        <v>63.743242563174952</v>
      </c>
      <c r="P517" s="5">
        <v>56.758447739937253</v>
      </c>
      <c r="Q517" s="5">
        <v>62.640490730352987</v>
      </c>
      <c r="R517" s="5">
        <v>63.935376741767307</v>
      </c>
      <c r="S517" s="5">
        <v>58.476137362203559</v>
      </c>
      <c r="T517" s="5">
        <v>65.068801173586863</v>
      </c>
      <c r="U517" s="5">
        <v>64.171271602676129</v>
      </c>
      <c r="V517" s="5">
        <v>60.023635231682498</v>
      </c>
      <c r="W517" s="5">
        <v>62.020094261868948</v>
      </c>
      <c r="X517" s="5">
        <v>65.454518237686017</v>
      </c>
      <c r="Y517" s="5">
        <v>62.2535475131033</v>
      </c>
      <c r="Z517" s="5">
        <v>57.593738881919528</v>
      </c>
      <c r="AA517" s="5">
        <v>58.936523496098367</v>
      </c>
      <c r="AB517" s="5">
        <v>60.400058959959892</v>
      </c>
      <c r="AC517" s="5">
        <f t="shared" si="373"/>
        <v>2.7530438695759543</v>
      </c>
      <c r="AD517" s="5">
        <f t="shared" si="374"/>
        <v>-1.4448820060521257</v>
      </c>
      <c r="AE517" s="5">
        <f t="shared" ref="AE517:AE580" si="375">F517-G517</f>
        <v>4.19792587562808</v>
      </c>
      <c r="AF517" s="3">
        <f t="shared" si="349"/>
        <v>3.9378882728908735</v>
      </c>
      <c r="AG517" s="3">
        <f t="shared" si="350"/>
        <v>4.4775838491576465</v>
      </c>
      <c r="AH517" s="3">
        <f t="shared" si="351"/>
        <v>4.8770378941925969</v>
      </c>
      <c r="AI517" s="3">
        <f t="shared" si="352"/>
        <v>4.1643533681494276</v>
      </c>
      <c r="AJ517" s="3">
        <f t="shared" si="353"/>
        <v>5.0451659419043651</v>
      </c>
      <c r="AK517" s="3">
        <f t="shared" si="354"/>
        <v>-0.23345325123435146</v>
      </c>
      <c r="AL517" s="3">
        <f t="shared" si="355"/>
        <v>-2.8063200780403648</v>
      </c>
      <c r="AM517" s="18">
        <f t="shared" si="356"/>
        <v>-1.1297062313289388</v>
      </c>
      <c r="AN517" s="3">
        <f t="shared" si="357"/>
        <v>5.0675945042198123</v>
      </c>
      <c r="AO517" s="3">
        <f t="shared" si="358"/>
        <v>-2.1077569290451024</v>
      </c>
      <c r="AP517" s="3">
        <f t="shared" si="359"/>
        <v>-1.2948860114143201</v>
      </c>
      <c r="AQ517" s="3">
        <f t="shared" si="360"/>
        <v>0.89752957091073426</v>
      </c>
      <c r="AR517" s="3">
        <f t="shared" si="361"/>
        <v>-3.4344239758170687</v>
      </c>
      <c r="AS517" s="3">
        <f t="shared" si="362"/>
        <v>-1.3427846141788393</v>
      </c>
      <c r="AT517" s="18">
        <f t="shared" si="337"/>
        <v>5.0675945042198123</v>
      </c>
      <c r="AU517" s="18">
        <f t="shared" si="338"/>
        <v>6.9706175351384303</v>
      </c>
      <c r="AV517" s="18">
        <f t="shared" si="339"/>
        <v>6.9847948232376993</v>
      </c>
      <c r="AW517" s="18">
        <f t="shared" si="340"/>
        <v>5.4592393795637477</v>
      </c>
      <c r="AX517" s="18">
        <f t="shared" si="341"/>
        <v>4.1476363709936308</v>
      </c>
      <c r="AY517" s="18">
        <f t="shared" si="342"/>
        <v>3.2009707245827173</v>
      </c>
      <c r="AZ517" s="18">
        <f t="shared" si="343"/>
        <v>-1.4635354638615254</v>
      </c>
      <c r="BA517" t="str">
        <f t="shared" si="344"/>
        <v>BI-RUI-C018LD</v>
      </c>
      <c r="BB517" t="b">
        <f t="shared" si="345"/>
        <v>0</v>
      </c>
    </row>
    <row r="518" spans="1:54">
      <c r="A518" s="1">
        <v>102</v>
      </c>
      <c r="B518" t="s">
        <v>37</v>
      </c>
      <c r="C518" t="s">
        <v>100</v>
      </c>
      <c r="E518" s="3">
        <f t="shared" si="372"/>
        <v>64.228509786114302</v>
      </c>
      <c r="F518" s="3">
        <f t="shared" si="370"/>
        <v>69.413853473269839</v>
      </c>
      <c r="G518" s="3">
        <f t="shared" si="371"/>
        <v>67.009218214694471</v>
      </c>
      <c r="H518" s="5">
        <v>63.907854530235298</v>
      </c>
      <c r="I518" s="5">
        <v>66.259704391997801</v>
      </c>
      <c r="J518" s="5">
        <v>65.586640131146467</v>
      </c>
      <c r="K518" s="5">
        <v>64.990194484196763</v>
      </c>
      <c r="L518" s="5">
        <v>67.675420380926511</v>
      </c>
      <c r="M518" s="5">
        <v>63.565450081830889</v>
      </c>
      <c r="N518" s="5">
        <v>63.255170772295159</v>
      </c>
      <c r="O518" s="5">
        <v>68.30945619694198</v>
      </c>
      <c r="P518" s="5">
        <v>63.881774938135017</v>
      </c>
      <c r="Q518" s="5">
        <v>65.105458762696415</v>
      </c>
      <c r="R518" s="5">
        <v>73.222148424206978</v>
      </c>
      <c r="S518" s="5">
        <v>65.993392313399795</v>
      </c>
      <c r="T518" s="5">
        <v>64.922734034632427</v>
      </c>
      <c r="U518" s="5">
        <v>68.022610891921914</v>
      </c>
      <c r="V518" s="5">
        <v>68.58040947814996</v>
      </c>
      <c r="W518" s="5">
        <v>64.067572628216311</v>
      </c>
      <c r="X518" s="5">
        <v>71.254622444377574</v>
      </c>
      <c r="Y518" s="5">
        <v>67.884829736456268</v>
      </c>
      <c r="Z518" s="5">
        <v>62.799039249788997</v>
      </c>
      <c r="AA518" s="5">
        <v>65.579115351297347</v>
      </c>
      <c r="AB518" s="5">
        <v>69.772504408049002</v>
      </c>
      <c r="AC518" s="5">
        <f t="shared" si="373"/>
        <v>-2.7807084285801693</v>
      </c>
      <c r="AD518" s="5">
        <f t="shared" si="374"/>
        <v>-5.1853436871555374</v>
      </c>
      <c r="AE518" s="5">
        <f t="shared" si="375"/>
        <v>2.4046352585753681</v>
      </c>
      <c r="AF518" s="3">
        <f t="shared" si="349"/>
        <v>-1.6787856009111692</v>
      </c>
      <c r="AG518" s="3">
        <f t="shared" si="350"/>
        <v>1.4247444023658744</v>
      </c>
      <c r="AH518" s="3">
        <f t="shared" si="351"/>
        <v>-0.62660416583985779</v>
      </c>
      <c r="AI518" s="3">
        <f t="shared" si="352"/>
        <v>-0.88793355070338009</v>
      </c>
      <c r="AJ518" s="3">
        <f t="shared" si="353"/>
        <v>-3.6576754435175332</v>
      </c>
      <c r="AK518" s="3">
        <f t="shared" si="354"/>
        <v>-3.8172571082399571</v>
      </c>
      <c r="AL518" s="3">
        <f t="shared" si="355"/>
        <v>-6.9734651582600051</v>
      </c>
      <c r="AM518" s="18">
        <f t="shared" si="356"/>
        <v>-2.3518498617625028</v>
      </c>
      <c r="AN518" s="3">
        <f t="shared" si="357"/>
        <v>0.67306426085133353</v>
      </c>
      <c r="AO518" s="3">
        <f t="shared" si="358"/>
        <v>-5.054285424646821</v>
      </c>
      <c r="AP518" s="3">
        <f t="shared" si="359"/>
        <v>-8.1166896615105628</v>
      </c>
      <c r="AQ518" s="3">
        <f t="shared" si="360"/>
        <v>-3.0998768572894875</v>
      </c>
      <c r="AR518" s="3">
        <f t="shared" si="361"/>
        <v>-7.187049816161263</v>
      </c>
      <c r="AS518" s="3">
        <f t="shared" si="362"/>
        <v>-2.7800761015083495</v>
      </c>
      <c r="AT518" s="18">
        <f t="shared" si="337"/>
        <v>0.67306426085133353</v>
      </c>
      <c r="AU518" s="18">
        <f t="shared" si="338"/>
        <v>4.1099702990956217</v>
      </c>
      <c r="AV518" s="18">
        <f t="shared" si="339"/>
        <v>4.4276812588069632</v>
      </c>
      <c r="AW518" s="18">
        <f t="shared" si="340"/>
        <v>7.2287561108071827</v>
      </c>
      <c r="AX518" s="18">
        <f t="shared" si="341"/>
        <v>-0.55779858622804568</v>
      </c>
      <c r="AY518" s="18">
        <f t="shared" si="342"/>
        <v>3.3697927079213059</v>
      </c>
      <c r="AZ518" s="18">
        <f t="shared" si="343"/>
        <v>-4.1933890567516556</v>
      </c>
      <c r="BA518" t="str">
        <f t="shared" si="344"/>
        <v>BI-RUI-C018LD</v>
      </c>
      <c r="BB518" t="str">
        <f t="shared" si="345"/>
        <v>BI-RUI-C018LD</v>
      </c>
    </row>
    <row r="519" spans="1:54">
      <c r="A519" s="1"/>
      <c r="E519" s="3">
        <f t="shared" si="372"/>
        <v>0</v>
      </c>
      <c r="F519" s="3">
        <f t="shared" si="370"/>
        <v>0</v>
      </c>
      <c r="G519" s="3">
        <f t="shared" si="371"/>
        <v>0</v>
      </c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>
        <f t="shared" si="373"/>
        <v>0</v>
      </c>
      <c r="AD519" s="5">
        <f t="shared" si="374"/>
        <v>0</v>
      </c>
      <c r="AE519" s="5">
        <f t="shared" si="375"/>
        <v>0</v>
      </c>
      <c r="AF519" s="3"/>
      <c r="AG519" s="3"/>
      <c r="AH519" s="3"/>
      <c r="AI519" s="3"/>
      <c r="AJ519" s="3"/>
      <c r="AK519" s="3"/>
      <c r="AL519" s="3"/>
      <c r="AM519" s="18"/>
      <c r="AN519" s="3"/>
      <c r="AO519" s="3"/>
      <c r="AP519" s="3"/>
      <c r="AQ519" s="3"/>
      <c r="AR519" s="3"/>
      <c r="AS519" s="3"/>
      <c r="AT519" s="18"/>
      <c r="AU519" s="18"/>
      <c r="AV519" s="18"/>
      <c r="AW519" s="18"/>
      <c r="AX519" s="18"/>
      <c r="AY519" s="18"/>
      <c r="AZ519" s="18"/>
    </row>
    <row r="520" spans="1:54">
      <c r="A520" s="1">
        <v>664</v>
      </c>
      <c r="B520" t="s">
        <v>39</v>
      </c>
      <c r="C520" t="s">
        <v>100</v>
      </c>
      <c r="E520" s="3">
        <f t="shared" si="372"/>
        <v>63.090974005908514</v>
      </c>
      <c r="F520" s="3">
        <f t="shared" si="370"/>
        <v>0</v>
      </c>
      <c r="G520" s="3">
        <f t="shared" si="371"/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71.541952579044079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f t="shared" si="373"/>
        <v>63.090974005908514</v>
      </c>
      <c r="AD520" s="5">
        <f t="shared" si="374"/>
        <v>63.090974005908514</v>
      </c>
      <c r="AE520" s="5">
        <f t="shared" si="375"/>
        <v>0</v>
      </c>
      <c r="AF520" s="3">
        <f t="shared" ref="AF520:AF557" si="376">H520-J520</f>
        <v>0</v>
      </c>
      <c r="AG520" s="3">
        <f t="shared" ref="AG520:AG557" si="377">K520-M520</f>
        <v>0</v>
      </c>
      <c r="AH520" s="3">
        <f t="shared" ref="AH520:AH557" si="378">N520-P520</f>
        <v>0</v>
      </c>
      <c r="AI520" s="3">
        <f t="shared" ref="AI520:AI557" si="379">Q520-S520</f>
        <v>0</v>
      </c>
      <c r="AJ520" s="3">
        <f t="shared" ref="AJ520:AJ557" si="380">T520-V520</f>
        <v>71.541952579044079</v>
      </c>
      <c r="AK520" s="3">
        <f t="shared" ref="AK520:AK557" si="381">W520-Y520</f>
        <v>0</v>
      </c>
      <c r="AL520" s="3">
        <f t="shared" ref="AL520:AL557" si="382">Z520-AB520</f>
        <v>0</v>
      </c>
      <c r="AM520" s="18">
        <f t="shared" ref="AM520:AM557" si="383">H520-I520</f>
        <v>0</v>
      </c>
      <c r="AN520" s="3">
        <f t="shared" ref="AN520:AN557" si="384">I520-J520</f>
        <v>0</v>
      </c>
      <c r="AO520" s="3">
        <f t="shared" ref="AO520:AO557" si="385">N520-O520</f>
        <v>0</v>
      </c>
      <c r="AP520" s="3">
        <f t="shared" ref="AP520:AP557" si="386">Q520-R520</f>
        <v>0</v>
      </c>
      <c r="AQ520" s="3">
        <f t="shared" ref="AQ520:AQ557" si="387">T520-U520</f>
        <v>71.541952579044079</v>
      </c>
      <c r="AR520" s="3">
        <f t="shared" ref="AR520:AR557" si="388">W520-X520</f>
        <v>0</v>
      </c>
      <c r="AS520" s="3">
        <f t="shared" ref="AS520:AS557" si="389">Z520-AA520</f>
        <v>0</v>
      </c>
      <c r="AT520" s="18">
        <f t="shared" si="337"/>
        <v>0</v>
      </c>
      <c r="AU520" s="18">
        <f t="shared" si="338"/>
        <v>0</v>
      </c>
      <c r="AV520" s="18">
        <f t="shared" si="339"/>
        <v>0</v>
      </c>
      <c r="AW520" s="18">
        <f t="shared" si="340"/>
        <v>0</v>
      </c>
      <c r="AX520" s="18">
        <f t="shared" si="341"/>
        <v>0</v>
      </c>
      <c r="AY520" s="18">
        <f t="shared" si="342"/>
        <v>0</v>
      </c>
      <c r="AZ520" s="18">
        <f t="shared" si="343"/>
        <v>0</v>
      </c>
      <c r="BA520" t="b">
        <f t="shared" si="344"/>
        <v>0</v>
      </c>
      <c r="BB520" t="b">
        <f t="shared" si="345"/>
        <v>0</v>
      </c>
    </row>
    <row r="521" spans="1:54">
      <c r="A521" s="1">
        <v>602</v>
      </c>
      <c r="B521" t="s">
        <v>40</v>
      </c>
      <c r="C521" t="s">
        <v>100</v>
      </c>
      <c r="E521" s="3">
        <f t="shared" si="372"/>
        <v>64.089479728817508</v>
      </c>
      <c r="F521" s="3">
        <f t="shared" si="370"/>
        <v>54.418399318779301</v>
      </c>
      <c r="G521" s="3">
        <f t="shared" si="371"/>
        <v>52.29495548753215</v>
      </c>
      <c r="H521" s="5">
        <v>56.151500985709347</v>
      </c>
      <c r="I521" s="5">
        <v>52.216159653222753</v>
      </c>
      <c r="J521" s="5">
        <v>49.524152126613288</v>
      </c>
      <c r="K521" s="5">
        <v>51.462610242699249</v>
      </c>
      <c r="L521" s="5">
        <v>49.348708196043319</v>
      </c>
      <c r="M521" s="5">
        <v>46.71703810786358</v>
      </c>
      <c r="N521" s="5">
        <v>68.585253951166393</v>
      </c>
      <c r="O521" s="5">
        <v>51.469998524687668</v>
      </c>
      <c r="P521" s="5">
        <v>48.285485600071411</v>
      </c>
      <c r="Q521" s="5">
        <v>69.715769226762646</v>
      </c>
      <c r="R521" s="5">
        <v>51.816078374068411</v>
      </c>
      <c r="S521" s="5">
        <v>47.377539035398911</v>
      </c>
      <c r="T521" s="5">
        <v>53.80584268127366</v>
      </c>
      <c r="U521" s="5">
        <v>57.050303137136169</v>
      </c>
      <c r="V521" s="5">
        <v>51.84435666481135</v>
      </c>
      <c r="W521" s="5">
        <v>56.016856143332653</v>
      </c>
      <c r="X521" s="5">
        <v>58.941239976344413</v>
      </c>
      <c r="Y521" s="5">
        <v>57.066025976062377</v>
      </c>
      <c r="Z521" s="5">
        <v>52.324843224397938</v>
      </c>
      <c r="AA521" s="5">
        <v>50.026670554974977</v>
      </c>
      <c r="AB521" s="5">
        <v>54.264832569532288</v>
      </c>
      <c r="AC521" s="5">
        <f t="shared" si="373"/>
        <v>11.794524241285359</v>
      </c>
      <c r="AD521" s="5">
        <f t="shared" si="374"/>
        <v>9.6710804100382077</v>
      </c>
      <c r="AE521" s="5">
        <f t="shared" si="375"/>
        <v>2.1234438312471511</v>
      </c>
      <c r="AF521" s="3">
        <f t="shared" si="376"/>
        <v>6.6273488590960596</v>
      </c>
      <c r="AG521" s="3">
        <f t="shared" si="377"/>
        <v>4.745572134835669</v>
      </c>
      <c r="AH521" s="3">
        <f t="shared" si="378"/>
        <v>20.299768351094983</v>
      </c>
      <c r="AI521" s="3">
        <f t="shared" si="379"/>
        <v>22.338230191363735</v>
      </c>
      <c r="AJ521" s="3">
        <f t="shared" si="380"/>
        <v>1.9614860164623096</v>
      </c>
      <c r="AK521" s="3">
        <f t="shared" si="381"/>
        <v>-1.0491698327297243</v>
      </c>
      <c r="AL521" s="3">
        <f t="shared" si="382"/>
        <v>-1.9399893451343502</v>
      </c>
      <c r="AM521" s="18">
        <f t="shared" si="383"/>
        <v>3.935341332486594</v>
      </c>
      <c r="AN521" s="3">
        <f t="shared" si="384"/>
        <v>2.6920075266094656</v>
      </c>
      <c r="AO521" s="3">
        <f t="shared" si="385"/>
        <v>17.115255426478726</v>
      </c>
      <c r="AP521" s="3">
        <f t="shared" si="386"/>
        <v>17.899690852694235</v>
      </c>
      <c r="AQ521" s="3">
        <f t="shared" si="387"/>
        <v>-3.2444604558625088</v>
      </c>
      <c r="AR521" s="3">
        <f t="shared" si="388"/>
        <v>-2.9243838330117597</v>
      </c>
      <c r="AS521" s="3">
        <f t="shared" si="389"/>
        <v>2.2981726694229607</v>
      </c>
      <c r="AT521" s="18">
        <f t="shared" si="337"/>
        <v>2.6920075266094656</v>
      </c>
      <c r="AU521" s="18">
        <f t="shared" si="338"/>
        <v>2.6316700881797388</v>
      </c>
      <c r="AV521" s="18">
        <f t="shared" si="339"/>
        <v>3.1845129246162571</v>
      </c>
      <c r="AW521" s="18">
        <f t="shared" si="340"/>
        <v>4.4385393386695</v>
      </c>
      <c r="AX521" s="18">
        <f t="shared" si="341"/>
        <v>5.2059464723248183</v>
      </c>
      <c r="AY521" s="18">
        <f t="shared" si="342"/>
        <v>1.8752140002820354</v>
      </c>
      <c r="AZ521" s="18">
        <f t="shared" si="343"/>
        <v>-4.2381620145573109</v>
      </c>
      <c r="BA521" t="b">
        <f t="shared" si="344"/>
        <v>0</v>
      </c>
      <c r="BB521" t="b">
        <f t="shared" si="345"/>
        <v>0</v>
      </c>
    </row>
    <row r="522" spans="1:54" s="12" customFormat="1" ht="15.75" thickBot="1">
      <c r="A522" s="1">
        <v>164</v>
      </c>
      <c r="B522" s="12" t="s">
        <v>41</v>
      </c>
      <c r="C522" s="12" t="s">
        <v>100</v>
      </c>
      <c r="D522"/>
      <c r="E522" s="3">
        <f t="shared" si="372"/>
        <v>55.289975925670518</v>
      </c>
      <c r="F522" s="3">
        <f t="shared" si="370"/>
        <v>57.810541565430881</v>
      </c>
      <c r="G522" s="3">
        <f t="shared" si="371"/>
        <v>52.708136500778693</v>
      </c>
      <c r="H522" s="5">
        <v>54.081106553821193</v>
      </c>
      <c r="I522" s="5">
        <v>55.646944383280008</v>
      </c>
      <c r="J522" s="5">
        <v>47.583500720691887</v>
      </c>
      <c r="K522" s="5">
        <v>55.301380084901481</v>
      </c>
      <c r="L522" s="5">
        <v>55.953949042536948</v>
      </c>
      <c r="M522" s="5">
        <v>50.086128964626482</v>
      </c>
      <c r="N522" s="5">
        <v>58.758849402684973</v>
      </c>
      <c r="O522" s="5">
        <v>58.083567262691027</v>
      </c>
      <c r="P522" s="5">
        <v>50.402923075248289</v>
      </c>
      <c r="Q522" s="5">
        <v>53.503514900348897</v>
      </c>
      <c r="R522" s="5">
        <v>56.906075789851293</v>
      </c>
      <c r="S522" s="5">
        <v>52.652434432846263</v>
      </c>
      <c r="T522" s="5">
        <v>56.512313095976189</v>
      </c>
      <c r="U522" s="5">
        <v>62.090668046997408</v>
      </c>
      <c r="V522" s="5">
        <v>54.173632919000823</v>
      </c>
      <c r="W522" s="5">
        <v>54.372251309875857</v>
      </c>
      <c r="X522" s="5">
        <v>58.055050638525643</v>
      </c>
      <c r="Y522" s="5">
        <v>56.053948574607674</v>
      </c>
      <c r="Z522" s="5">
        <v>48.719662367180277</v>
      </c>
      <c r="AA522" s="5">
        <v>48.820693794546067</v>
      </c>
      <c r="AB522" s="5">
        <v>52.74518977390224</v>
      </c>
      <c r="AC522" s="5">
        <f>E522-G522</f>
        <v>2.5818394248918253</v>
      </c>
      <c r="AD522" s="5">
        <f>E522-F522</f>
        <v>-2.5205656397603633</v>
      </c>
      <c r="AE522" s="5">
        <f t="shared" si="375"/>
        <v>5.1024050646521886</v>
      </c>
      <c r="AF522" s="3">
        <f t="shared" si="376"/>
        <v>6.4976058331293061</v>
      </c>
      <c r="AG522" s="3">
        <f t="shared" si="377"/>
        <v>5.2152511202749992</v>
      </c>
      <c r="AH522" s="3">
        <f t="shared" si="378"/>
        <v>8.3559263274366842</v>
      </c>
      <c r="AI522" s="3">
        <f t="shared" si="379"/>
        <v>0.85108046750263355</v>
      </c>
      <c r="AJ522" s="3">
        <f t="shared" si="380"/>
        <v>2.338680176975366</v>
      </c>
      <c r="AK522" s="3">
        <f t="shared" si="381"/>
        <v>-1.6816972647318167</v>
      </c>
      <c r="AL522" s="3">
        <f t="shared" si="382"/>
        <v>-4.0255274067219631</v>
      </c>
      <c r="AM522" s="18">
        <f t="shared" si="383"/>
        <v>-1.5658378294588147</v>
      </c>
      <c r="AN522" s="3">
        <f t="shared" si="384"/>
        <v>8.0634436625881207</v>
      </c>
      <c r="AO522" s="3">
        <f t="shared" si="385"/>
        <v>0.67528213999394637</v>
      </c>
      <c r="AP522" s="3">
        <f t="shared" si="386"/>
        <v>-3.4025608895023964</v>
      </c>
      <c r="AQ522" s="3">
        <f t="shared" si="387"/>
        <v>-5.5783549510212183</v>
      </c>
      <c r="AR522" s="3">
        <f t="shared" si="388"/>
        <v>-3.6827993286497858</v>
      </c>
      <c r="AS522" s="3">
        <f t="shared" si="389"/>
        <v>-0.10103142736578974</v>
      </c>
      <c r="AT522" s="18">
        <f t="shared" si="337"/>
        <v>8.0634436625881207</v>
      </c>
      <c r="AU522" s="18">
        <f t="shared" si="338"/>
        <v>5.8678200779104657</v>
      </c>
      <c r="AV522" s="18">
        <f t="shared" si="339"/>
        <v>7.6806441874427378</v>
      </c>
      <c r="AW522" s="18">
        <f t="shared" si="340"/>
        <v>4.25364135700503</v>
      </c>
      <c r="AX522" s="18">
        <f t="shared" si="341"/>
        <v>7.9170351279965843</v>
      </c>
      <c r="AY522" s="18">
        <f t="shared" si="342"/>
        <v>2.0011020639179691</v>
      </c>
      <c r="AZ522" s="18">
        <f t="shared" si="343"/>
        <v>-3.9244959793561733</v>
      </c>
      <c r="BA522" t="b">
        <f t="shared" si="344"/>
        <v>0</v>
      </c>
      <c r="BB522" t="b">
        <f t="shared" si="345"/>
        <v>0</v>
      </c>
    </row>
    <row r="523" spans="1:54" ht="15.75" thickBot="1">
      <c r="A523" s="21"/>
      <c r="B523" s="22" t="s">
        <v>137</v>
      </c>
      <c r="C523" s="23" t="str">
        <f>C511</f>
        <v>BI-RUI-C018LD</v>
      </c>
      <c r="D523" s="23">
        <f>D511</f>
        <v>0</v>
      </c>
      <c r="E523" s="34" cm="1">
        <f t="array" ref="E523">10*LOG(AVERAGE(10^(E511:E522/10)))</f>
        <v>62.405402889679813</v>
      </c>
      <c r="F523" s="35" cm="1">
        <f t="array" ref="F523">10*LOG(AVERAGE(10^(F511:F522/10)))</f>
        <v>63.382558334971336</v>
      </c>
      <c r="G523" s="36" cm="1">
        <f t="array" ref="G523">10*LOG(AVERAGE(10^(G511:G522/10)))</f>
        <v>59.89290790914432</v>
      </c>
      <c r="H523" s="34" cm="1">
        <f t="array" ref="H523">10*LOG(AVERAGE(10^(H511:H522/10)))</f>
        <v>61.926534927282866</v>
      </c>
      <c r="I523" s="35" cm="1">
        <f t="array" ref="I523">10*LOG(AVERAGE(10^(I511:I522/10)))</f>
        <v>59.937813050331414</v>
      </c>
      <c r="J523" s="36" cm="1">
        <f t="array" ref="J523">10*LOG(AVERAGE(10^(J511:J522/10)))</f>
        <v>57.12470171355416</v>
      </c>
      <c r="K523" s="34" cm="1">
        <f t="array" ref="K523">10*LOG(AVERAGE(10^(K511:K522/10)))</f>
        <v>60.025168675519012</v>
      </c>
      <c r="L523" s="35" cm="1">
        <f t="array" ref="L523">10*LOG(AVERAGE(10^(L511:L522/10)))</f>
        <v>60.749375623956787</v>
      </c>
      <c r="M523" s="36" cm="1">
        <f t="array" ref="M523">10*LOG(AVERAGE(10^(M511:M522/10)))</f>
        <v>55.940729805549701</v>
      </c>
      <c r="N523" s="34" cm="1">
        <f t="array" ref="N523">10*LOG(AVERAGE(10^(N511:N522/10)))</f>
        <v>62.520831318168206</v>
      </c>
      <c r="O523" s="35" cm="1">
        <f t="array" ref="O523">10*LOG(AVERAGE(10^(O511:O522/10)))</f>
        <v>61.528327708184364</v>
      </c>
      <c r="P523" s="36" cm="1">
        <f t="array" ref="P523">10*LOG(AVERAGE(10^(P511:P522/10)))</f>
        <v>56.665212927752428</v>
      </c>
      <c r="Q523" s="34" cm="1">
        <f t="array" ref="Q523">10*LOG(AVERAGE(10^(Q511:Q522/10)))</f>
        <v>63.2314822913795</v>
      </c>
      <c r="R523" s="35" cm="1">
        <f t="array" ref="R523">10*LOG(AVERAGE(10^(R511:R522/10)))</f>
        <v>65.334282753247635</v>
      </c>
      <c r="S523" s="36" cm="1">
        <f t="array" ref="S523">10*LOG(AVERAGE(10^(S511:S522/10)))</f>
        <v>58.55330072000762</v>
      </c>
      <c r="T523" s="34" cm="1">
        <f t="array" ref="T523">10*LOG(AVERAGE(10^(T511:T522/10)))</f>
        <v>64.593704042519406</v>
      </c>
      <c r="U523" s="35" cm="1">
        <f t="array" ref="U523">10*LOG(AVERAGE(10^(U511:U522/10)))</f>
        <v>65.009427327005881</v>
      </c>
      <c r="V523" s="36" cm="1">
        <f t="array" ref="V523">10*LOG(AVERAGE(10^(V511:V522/10)))</f>
        <v>61.267211174457373</v>
      </c>
      <c r="W523" s="34" cm="1">
        <f t="array" ref="W523">10*LOG(AVERAGE(10^(W511:W522/10)))</f>
        <v>62.478888161754895</v>
      </c>
      <c r="X523" s="35" cm="1">
        <f t="array" ref="X523">10*LOG(AVERAGE(10^(X511:X522/10)))</f>
        <v>66.50023668330121</v>
      </c>
      <c r="Y523" s="36" cm="1">
        <f t="array" ref="Y523">10*LOG(AVERAGE(10^(Y511:Y522/10)))</f>
        <v>62.311739482820343</v>
      </c>
      <c r="Z523" s="34" cm="1">
        <f t="array" ref="Z523">10*LOG(AVERAGE(10^(Z511:Z522/10)))</f>
        <v>60.313245590035947</v>
      </c>
      <c r="AA523" s="35" cm="1">
        <f t="array" ref="AA523">10*LOG(AVERAGE(10^(AA511:AA522/10)))</f>
        <v>57.821364411929338</v>
      </c>
      <c r="AB523" s="36" cm="1">
        <f t="array" ref="AB523">10*LOG(AVERAGE(10^(AB511:AB522/10)))</f>
        <v>62.301045596903336</v>
      </c>
      <c r="AC523" s="29">
        <f>E523-G523</f>
        <v>2.512494980535493</v>
      </c>
      <c r="AD523" s="24">
        <f>E523-F523</f>
        <v>-0.97715544529152254</v>
      </c>
      <c r="AE523" s="24">
        <f t="shared" si="375"/>
        <v>3.4896504258270156</v>
      </c>
      <c r="AF523" s="30">
        <f t="shared" si="376"/>
        <v>4.8018332137287061</v>
      </c>
      <c r="AG523" s="25">
        <f t="shared" si="377"/>
        <v>4.0844388699693113</v>
      </c>
      <c r="AH523" s="25">
        <f t="shared" si="378"/>
        <v>5.8556183904157777</v>
      </c>
      <c r="AI523" s="25">
        <f t="shared" si="379"/>
        <v>4.67818157137188</v>
      </c>
      <c r="AJ523" s="25">
        <f t="shared" si="380"/>
        <v>3.3264928680620329</v>
      </c>
      <c r="AK523" s="25">
        <f t="shared" si="381"/>
        <v>0.16714867893455221</v>
      </c>
      <c r="AL523" s="31">
        <f t="shared" si="382"/>
        <v>-1.9878000068673884</v>
      </c>
      <c r="AM523" s="32">
        <f t="shared" si="383"/>
        <v>1.9887218769514519</v>
      </c>
      <c r="AN523" s="27">
        <f t="shared" si="384"/>
        <v>2.8131113367772542</v>
      </c>
      <c r="AO523" s="27">
        <f t="shared" si="385"/>
        <v>0.99250360998384224</v>
      </c>
      <c r="AP523" s="27">
        <f t="shared" si="386"/>
        <v>-2.1028004618681351</v>
      </c>
      <c r="AQ523" s="27">
        <f t="shared" si="387"/>
        <v>-0.41572328448647511</v>
      </c>
      <c r="AR523" s="27">
        <f t="shared" si="388"/>
        <v>-4.0213485215463152</v>
      </c>
      <c r="AS523" s="33">
        <f t="shared" si="389"/>
        <v>2.4918811781066097</v>
      </c>
      <c r="AT523" s="27">
        <f t="shared" si="337"/>
        <v>2.8131113367772542</v>
      </c>
      <c r="AU523" s="26">
        <f t="shared" si="338"/>
        <v>4.8086458184070864</v>
      </c>
      <c r="AV523" s="26">
        <f t="shared" si="339"/>
        <v>4.8631147804319355</v>
      </c>
      <c r="AW523" s="26">
        <f t="shared" si="340"/>
        <v>6.780982033240015</v>
      </c>
      <c r="AX523" s="26">
        <f t="shared" si="341"/>
        <v>3.742216152548508</v>
      </c>
      <c r="AY523" s="26">
        <f t="shared" si="342"/>
        <v>4.1884972004808674</v>
      </c>
      <c r="AZ523" s="28">
        <f t="shared" si="343"/>
        <v>-4.4796811849739981</v>
      </c>
    </row>
    <row r="524" spans="1:54">
      <c r="A524" s="2">
        <v>227</v>
      </c>
      <c r="B524" t="s">
        <v>27</v>
      </c>
      <c r="C524" t="s">
        <v>101</v>
      </c>
      <c r="E524" s="3">
        <f>10*LOG((1/7)*(10^(H524/10)+10^(K524/10)+10^(N524/10)+10^(Q524/10)+10^(T524/10)+10^(W524/10)+10^(Z524/10)))</f>
        <v>63.392279207675699</v>
      </c>
      <c r="F524" s="3">
        <f t="shared" si="370"/>
        <v>67.867053454312398</v>
      </c>
      <c r="G524" s="3">
        <f t="shared" si="371"/>
        <v>64.345944151397404</v>
      </c>
      <c r="H524" s="5">
        <v>62.305774815748279</v>
      </c>
      <c r="I524" s="5">
        <v>62.963764521104942</v>
      </c>
      <c r="J524" s="5">
        <v>53.472697084590408</v>
      </c>
      <c r="K524" s="5">
        <v>62.773173784958757</v>
      </c>
      <c r="L524" s="5">
        <v>63.717042783597897</v>
      </c>
      <c r="M524" s="5">
        <v>56.567310994909363</v>
      </c>
      <c r="N524" s="5">
        <v>65.821509851128368</v>
      </c>
      <c r="O524" s="5">
        <v>65.216184755362946</v>
      </c>
      <c r="P524" s="5">
        <v>56.670713157435152</v>
      </c>
      <c r="Q524" s="5">
        <v>64.882164554700253</v>
      </c>
      <c r="R524" s="5">
        <v>67.416173284044547</v>
      </c>
      <c r="S524" s="5">
        <v>58.576489359160817</v>
      </c>
      <c r="T524" s="5">
        <v>62.077493066216761</v>
      </c>
      <c r="U524" s="5">
        <v>69.380285770683386</v>
      </c>
      <c r="V524" s="5">
        <v>62.649065801867991</v>
      </c>
      <c r="W524" s="5">
        <v>64.316119625306911</v>
      </c>
      <c r="X524" s="5">
        <v>73.165028416144438</v>
      </c>
      <c r="Y524" s="5">
        <v>67.748253664081275</v>
      </c>
      <c r="Z524" s="5">
        <v>56.808141136799257</v>
      </c>
      <c r="AA524" s="5">
        <v>54.283826135003167</v>
      </c>
      <c r="AB524" s="5">
        <v>69.724467514625687</v>
      </c>
      <c r="AC524" s="5">
        <f>E524-G524</f>
        <v>-0.95366494372170507</v>
      </c>
      <c r="AD524" s="5">
        <f>E524-F524</f>
        <v>-4.4747742466366986</v>
      </c>
      <c r="AE524" s="5">
        <f t="shared" si="375"/>
        <v>3.5211093029149936</v>
      </c>
      <c r="AF524" s="3">
        <f t="shared" si="376"/>
        <v>8.8330777311578714</v>
      </c>
      <c r="AG524" s="3">
        <f t="shared" si="377"/>
        <v>6.2058627900493946</v>
      </c>
      <c r="AH524" s="3">
        <f t="shared" si="378"/>
        <v>9.1507966936932164</v>
      </c>
      <c r="AI524" s="3">
        <f t="shared" si="379"/>
        <v>6.3056751955394361</v>
      </c>
      <c r="AJ524" s="3">
        <f t="shared" si="380"/>
        <v>-0.57157273565123035</v>
      </c>
      <c r="AK524" s="3">
        <f t="shared" si="381"/>
        <v>-3.4321340387743646</v>
      </c>
      <c r="AL524" s="3">
        <f t="shared" si="382"/>
        <v>-12.916326377826429</v>
      </c>
      <c r="AM524" s="18">
        <f t="shared" si="383"/>
        <v>-0.65798970535666257</v>
      </c>
      <c r="AN524" s="3">
        <f t="shared" si="384"/>
        <v>9.491067436514534</v>
      </c>
      <c r="AO524" s="3">
        <f t="shared" si="385"/>
        <v>0.60532509576542282</v>
      </c>
      <c r="AP524" s="3">
        <f t="shared" si="386"/>
        <v>-2.5340087293442934</v>
      </c>
      <c r="AQ524" s="3">
        <f t="shared" si="387"/>
        <v>-7.3027927044666257</v>
      </c>
      <c r="AR524" s="3">
        <f t="shared" si="388"/>
        <v>-8.8489087908375268</v>
      </c>
      <c r="AS524" s="3">
        <f t="shared" si="389"/>
        <v>2.52431500179609</v>
      </c>
      <c r="AT524" s="18">
        <f t="shared" si="337"/>
        <v>9.491067436514534</v>
      </c>
      <c r="AU524" s="18">
        <f t="shared" si="338"/>
        <v>7.1497317886885341</v>
      </c>
      <c r="AV524" s="18">
        <f t="shared" si="339"/>
        <v>8.5454715979277935</v>
      </c>
      <c r="AW524" s="18">
        <f t="shared" si="340"/>
        <v>8.8396839248837296</v>
      </c>
      <c r="AX524" s="18">
        <f t="shared" si="341"/>
        <v>6.7312199688153953</v>
      </c>
      <c r="AY524" s="18">
        <f t="shared" si="342"/>
        <v>5.4167747520631622</v>
      </c>
      <c r="AZ524" s="18">
        <f t="shared" si="343"/>
        <v>-15.440641379622519</v>
      </c>
      <c r="BA524" t="str">
        <f t="shared" si="344"/>
        <v>BI-RUI-C019LD</v>
      </c>
      <c r="BB524" t="b">
        <f t="shared" si="345"/>
        <v>0</v>
      </c>
    </row>
    <row r="525" spans="1:54">
      <c r="A525" s="1">
        <v>290</v>
      </c>
      <c r="B525" t="s">
        <v>30</v>
      </c>
      <c r="C525" t="s">
        <v>101</v>
      </c>
      <c r="E525" s="3">
        <f t="shared" ref="E525:E535" si="390">10*LOG((1/7)*(10^(H525/10)+10^(K525/10)+10^(N525/10)+10^(Q525/10)+10^(T525/10)+10^(W525/10)+10^(Z525/10)))</f>
        <v>67.515984398638139</v>
      </c>
      <c r="F525" s="3">
        <f t="shared" si="370"/>
        <v>72.525678910590472</v>
      </c>
      <c r="G525" s="3">
        <f t="shared" si="371"/>
        <v>66.907804414756782</v>
      </c>
      <c r="H525" s="5">
        <v>65.403532966520089</v>
      </c>
      <c r="I525" s="5">
        <v>64.899691714937376</v>
      </c>
      <c r="J525" s="5">
        <v>57.38884051495149</v>
      </c>
      <c r="K525" s="5">
        <v>65.147449813998065</v>
      </c>
      <c r="L525" s="5">
        <v>66.652510407383033</v>
      </c>
      <c r="M525" s="5">
        <v>56.120088843900291</v>
      </c>
      <c r="N525" s="5">
        <v>63.691108018980422</v>
      </c>
      <c r="O525" s="5">
        <v>68.358261441913228</v>
      </c>
      <c r="P525" s="5">
        <v>58.759858304575197</v>
      </c>
      <c r="Q525" s="5">
        <v>65.264550832036875</v>
      </c>
      <c r="R525" s="5">
        <v>70.306797753610866</v>
      </c>
      <c r="S525" s="5">
        <v>63.285308671257319</v>
      </c>
      <c r="T525" s="5">
        <v>67.236364728196477</v>
      </c>
      <c r="U525" s="5">
        <v>75.321998728178428</v>
      </c>
      <c r="V525" s="5">
        <v>67.19640658353606</v>
      </c>
      <c r="W525" s="5">
        <v>73.180290980649573</v>
      </c>
      <c r="X525" s="5">
        <v>78.128507944917502</v>
      </c>
      <c r="Y525" s="5">
        <v>71.162183253568557</v>
      </c>
      <c r="Z525" s="5">
        <v>59.896595176258522</v>
      </c>
      <c r="AA525" s="5">
        <v>59.394980459154347</v>
      </c>
      <c r="AB525" s="5">
        <v>70.861615854683706</v>
      </c>
      <c r="AC525" s="5">
        <f t="shared" ref="AC525:AC534" si="391">E525-G525</f>
        <v>0.60817998388135663</v>
      </c>
      <c r="AD525" s="5">
        <f t="shared" ref="AD525:AD534" si="392">E525-F525</f>
        <v>-5.0096945119523326</v>
      </c>
      <c r="AE525" s="5">
        <f t="shared" si="375"/>
        <v>5.6178744958336893</v>
      </c>
      <c r="AF525" s="3">
        <f t="shared" si="376"/>
        <v>8.0146924515685996</v>
      </c>
      <c r="AG525" s="3">
        <f t="shared" si="377"/>
        <v>9.0273609700977744</v>
      </c>
      <c r="AH525" s="3">
        <f t="shared" si="378"/>
        <v>4.9312497144052259</v>
      </c>
      <c r="AI525" s="3">
        <f t="shared" si="379"/>
        <v>1.9792421607795561</v>
      </c>
      <c r="AJ525" s="3">
        <f t="shared" si="380"/>
        <v>3.9958144660417361E-2</v>
      </c>
      <c r="AK525" s="3">
        <f t="shared" si="381"/>
        <v>2.0181077270810164</v>
      </c>
      <c r="AL525" s="3">
        <f t="shared" si="382"/>
        <v>-10.965020678425184</v>
      </c>
      <c r="AM525" s="18">
        <f t="shared" si="383"/>
        <v>0.50384125158271331</v>
      </c>
      <c r="AN525" s="3">
        <f t="shared" si="384"/>
        <v>7.5108511999858862</v>
      </c>
      <c r="AO525" s="3">
        <f t="shared" si="385"/>
        <v>-4.667153422932806</v>
      </c>
      <c r="AP525" s="3">
        <f t="shared" si="386"/>
        <v>-5.0422469215739909</v>
      </c>
      <c r="AQ525" s="3">
        <f t="shared" si="387"/>
        <v>-8.0856339999819511</v>
      </c>
      <c r="AR525" s="3">
        <f t="shared" si="388"/>
        <v>-4.9482169642679281</v>
      </c>
      <c r="AS525" s="3">
        <f t="shared" si="389"/>
        <v>0.50161471710417516</v>
      </c>
      <c r="AT525" s="18">
        <f t="shared" si="337"/>
        <v>7.5108511999858862</v>
      </c>
      <c r="AU525" s="18">
        <f t="shared" si="338"/>
        <v>10.532421563482742</v>
      </c>
      <c r="AV525" s="18">
        <f t="shared" si="339"/>
        <v>9.5984031373380319</v>
      </c>
      <c r="AW525" s="18">
        <f t="shared" si="340"/>
        <v>7.021489082353547</v>
      </c>
      <c r="AX525" s="18">
        <f t="shared" si="341"/>
        <v>8.1255921446423685</v>
      </c>
      <c r="AY525" s="18">
        <f t="shared" si="342"/>
        <v>6.9663246913489445</v>
      </c>
      <c r="AZ525" s="18">
        <f t="shared" si="343"/>
        <v>-11.466635395529359</v>
      </c>
      <c r="BA525" t="str">
        <f t="shared" si="344"/>
        <v>BI-RUI-C019LD</v>
      </c>
      <c r="BB525" t="b">
        <f t="shared" si="345"/>
        <v>0</v>
      </c>
    </row>
    <row r="526" spans="1:54">
      <c r="A526" s="1">
        <v>478</v>
      </c>
      <c r="B526" t="s">
        <v>32</v>
      </c>
      <c r="C526" t="s">
        <v>101</v>
      </c>
      <c r="E526" s="3">
        <f t="shared" si="390"/>
        <v>72.549349620893949</v>
      </c>
      <c r="F526" s="3">
        <f t="shared" si="370"/>
        <v>76.153120919696079</v>
      </c>
      <c r="G526" s="3">
        <f t="shared" si="371"/>
        <v>71.315371640154922</v>
      </c>
      <c r="H526" s="5">
        <v>76.452289978226119</v>
      </c>
      <c r="I526" s="5">
        <v>67.918655227570625</v>
      </c>
      <c r="J526" s="5">
        <v>57.625885458029359</v>
      </c>
      <c r="K526" s="5">
        <v>70.263549382394444</v>
      </c>
      <c r="L526" s="5">
        <v>69.921285934628202</v>
      </c>
      <c r="M526" s="5">
        <v>58.735444577094242</v>
      </c>
      <c r="N526" s="5">
        <v>75.343329354322876</v>
      </c>
      <c r="O526" s="5">
        <v>71.004929635759709</v>
      </c>
      <c r="P526" s="5">
        <v>58.951924328440839</v>
      </c>
      <c r="Q526" s="5">
        <v>67.87986716287061</v>
      </c>
      <c r="R526" s="5">
        <v>74.091296246557221</v>
      </c>
      <c r="S526" s="5">
        <v>61.494159990729713</v>
      </c>
      <c r="T526" s="5">
        <v>70.036144272035216</v>
      </c>
      <c r="U526" s="5">
        <v>79.436824043734148</v>
      </c>
      <c r="V526" s="5">
        <v>71.901040527468808</v>
      </c>
      <c r="W526" s="5">
        <v>72.674752830159775</v>
      </c>
      <c r="X526" s="5">
        <v>81.615358811719119</v>
      </c>
      <c r="Y526" s="5">
        <v>75.653377511735457</v>
      </c>
      <c r="Z526" s="5">
        <v>63.300131265941843</v>
      </c>
      <c r="AA526" s="5">
        <v>61.797396827851237</v>
      </c>
      <c r="AB526" s="5">
        <v>75.909648724918753</v>
      </c>
      <c r="AC526" s="5">
        <f t="shared" si="391"/>
        <v>1.2339779807390272</v>
      </c>
      <c r="AD526" s="5">
        <f t="shared" si="392"/>
        <v>-3.6037712988021298</v>
      </c>
      <c r="AE526" s="5">
        <f t="shared" si="375"/>
        <v>4.837749279541157</v>
      </c>
      <c r="AF526" s="3">
        <f t="shared" si="376"/>
        <v>18.82640452019676</v>
      </c>
      <c r="AG526" s="3">
        <f t="shared" si="377"/>
        <v>11.528104805300202</v>
      </c>
      <c r="AH526" s="3">
        <f t="shared" si="378"/>
        <v>16.391405025882037</v>
      </c>
      <c r="AI526" s="3">
        <f t="shared" si="379"/>
        <v>6.3857071721408971</v>
      </c>
      <c r="AJ526" s="3">
        <f t="shared" si="380"/>
        <v>-1.8648962554335924</v>
      </c>
      <c r="AK526" s="3">
        <f t="shared" si="381"/>
        <v>-2.9786246815756812</v>
      </c>
      <c r="AL526" s="3">
        <f t="shared" si="382"/>
        <v>-12.60951745897691</v>
      </c>
      <c r="AM526" s="18">
        <f t="shared" si="383"/>
        <v>8.5336347506554944</v>
      </c>
      <c r="AN526" s="3">
        <f t="shared" si="384"/>
        <v>10.292769769541266</v>
      </c>
      <c r="AO526" s="3">
        <f t="shared" si="385"/>
        <v>4.3383997185631671</v>
      </c>
      <c r="AP526" s="3">
        <f t="shared" si="386"/>
        <v>-6.2114290836866104</v>
      </c>
      <c r="AQ526" s="3">
        <f t="shared" si="387"/>
        <v>-9.4006797716989325</v>
      </c>
      <c r="AR526" s="3">
        <f t="shared" si="388"/>
        <v>-8.9406059815593437</v>
      </c>
      <c r="AS526" s="3">
        <f t="shared" si="389"/>
        <v>1.5027344380906058</v>
      </c>
      <c r="AT526" s="18">
        <f t="shared" si="337"/>
        <v>10.292769769541266</v>
      </c>
      <c r="AU526" s="18">
        <f t="shared" si="338"/>
        <v>11.18584135753396</v>
      </c>
      <c r="AV526" s="18">
        <f t="shared" si="339"/>
        <v>12.05300530731887</v>
      </c>
      <c r="AW526" s="18">
        <f t="shared" si="340"/>
        <v>12.597136255827508</v>
      </c>
      <c r="AX526" s="18">
        <f t="shared" si="341"/>
        <v>7.5357835162653402</v>
      </c>
      <c r="AY526" s="18">
        <f t="shared" si="342"/>
        <v>5.9619812999836626</v>
      </c>
      <c r="AZ526" s="18">
        <f t="shared" si="343"/>
        <v>-14.112251897067516</v>
      </c>
      <c r="BA526" t="str">
        <f t="shared" si="344"/>
        <v>BI-RUI-C019LD</v>
      </c>
      <c r="BB526" t="b">
        <f t="shared" si="345"/>
        <v>0</v>
      </c>
    </row>
    <row r="527" spans="1:54">
      <c r="A527" s="1">
        <v>40</v>
      </c>
      <c r="B527" t="s">
        <v>33</v>
      </c>
      <c r="C527" t="s">
        <v>101</v>
      </c>
      <c r="E527" s="3">
        <f t="shared" si="390"/>
        <v>67.445465927167433</v>
      </c>
      <c r="F527" s="3">
        <f t="shared" si="370"/>
        <v>75.159982735239282</v>
      </c>
      <c r="G527" s="3">
        <f t="shared" si="371"/>
        <v>71.581683749249564</v>
      </c>
      <c r="H527" s="5">
        <v>65.341400764887737</v>
      </c>
      <c r="I527" s="5">
        <v>68.708048650808564</v>
      </c>
      <c r="J527" s="5">
        <v>60.918371138980199</v>
      </c>
      <c r="K527" s="5">
        <v>66.912497536059035</v>
      </c>
      <c r="L527" s="5">
        <v>69.833618835114763</v>
      </c>
      <c r="M527" s="5">
        <v>57.45503877626156</v>
      </c>
      <c r="N527" s="5">
        <v>66.898724952075227</v>
      </c>
      <c r="O527" s="5">
        <v>71.770667611006331</v>
      </c>
      <c r="P527" s="5">
        <v>59.613839070598083</v>
      </c>
      <c r="Q527" s="5">
        <v>67.274099716468626</v>
      </c>
      <c r="R527" s="5">
        <v>73.88318248051047</v>
      </c>
      <c r="S527" s="5">
        <v>62.971036442641058</v>
      </c>
      <c r="T527" s="5">
        <v>69.616579659959214</v>
      </c>
      <c r="U527" s="5">
        <v>78.788049458409517</v>
      </c>
      <c r="V527" s="5">
        <v>71.0247493425979</v>
      </c>
      <c r="W527" s="5">
        <v>69.684482154718381</v>
      </c>
      <c r="X527" s="5">
        <v>79.703741074822318</v>
      </c>
      <c r="Y527" s="5">
        <v>76.808521990643257</v>
      </c>
      <c r="Z527" s="5">
        <v>62.673849381966782</v>
      </c>
      <c r="AA527" s="5">
        <v>66.099879289555105</v>
      </c>
      <c r="AB527" s="5">
        <v>75.495890062752537</v>
      </c>
      <c r="AC527" s="5">
        <f t="shared" si="391"/>
        <v>-4.1362178220821306</v>
      </c>
      <c r="AD527" s="5">
        <f t="shared" si="392"/>
        <v>-7.7145168080718491</v>
      </c>
      <c r="AE527" s="5">
        <f t="shared" si="375"/>
        <v>3.5782989859897185</v>
      </c>
      <c r="AF527" s="3">
        <f t="shared" si="376"/>
        <v>4.4230296259075388</v>
      </c>
      <c r="AG527" s="3">
        <f t="shared" si="377"/>
        <v>9.4574587597974755</v>
      </c>
      <c r="AH527" s="3">
        <f t="shared" si="378"/>
        <v>7.2848858814771447</v>
      </c>
      <c r="AI527" s="3">
        <f t="shared" si="379"/>
        <v>4.3030632738275685</v>
      </c>
      <c r="AJ527" s="3">
        <f t="shared" si="380"/>
        <v>-1.408169682638686</v>
      </c>
      <c r="AK527" s="3">
        <f t="shared" si="381"/>
        <v>-7.1240398359248758</v>
      </c>
      <c r="AL527" s="3">
        <f t="shared" si="382"/>
        <v>-12.822040680785754</v>
      </c>
      <c r="AM527" s="18">
        <f t="shared" si="383"/>
        <v>-3.3666478859208269</v>
      </c>
      <c r="AN527" s="3">
        <f t="shared" si="384"/>
        <v>7.7896775118283657</v>
      </c>
      <c r="AO527" s="3">
        <f t="shared" si="385"/>
        <v>-4.8719426589311041</v>
      </c>
      <c r="AP527" s="3">
        <f t="shared" si="386"/>
        <v>-6.6090827640418439</v>
      </c>
      <c r="AQ527" s="3">
        <f t="shared" si="387"/>
        <v>-9.1714697984503033</v>
      </c>
      <c r="AR527" s="3">
        <f t="shared" si="388"/>
        <v>-10.019258920103937</v>
      </c>
      <c r="AS527" s="3">
        <f t="shared" si="389"/>
        <v>-3.4260299075883225</v>
      </c>
      <c r="AT527" s="18">
        <f t="shared" si="337"/>
        <v>7.7896775118283657</v>
      </c>
      <c r="AU527" s="18">
        <f t="shared" si="338"/>
        <v>12.378580058853203</v>
      </c>
      <c r="AV527" s="18">
        <f t="shared" si="339"/>
        <v>12.156828540408249</v>
      </c>
      <c r="AW527" s="18">
        <f t="shared" si="340"/>
        <v>10.912146037869412</v>
      </c>
      <c r="AX527" s="18">
        <f t="shared" si="341"/>
        <v>7.7633001158116173</v>
      </c>
      <c r="AY527" s="18">
        <f t="shared" si="342"/>
        <v>2.895219084179061</v>
      </c>
      <c r="AZ527" s="18">
        <f t="shared" si="343"/>
        <v>-9.3960107731974318</v>
      </c>
      <c r="BA527" t="str">
        <f t="shared" si="344"/>
        <v>BI-RUI-C019LD</v>
      </c>
      <c r="BB527" t="str">
        <f t="shared" si="345"/>
        <v>BI-RUI-C019LD</v>
      </c>
    </row>
    <row r="528" spans="1:54">
      <c r="A528" s="1">
        <v>541</v>
      </c>
      <c r="B528" t="s">
        <v>34</v>
      </c>
      <c r="C528" t="s">
        <v>101</v>
      </c>
      <c r="E528" s="3">
        <f t="shared" si="390"/>
        <v>70.756490606553967</v>
      </c>
      <c r="F528" s="3">
        <f t="shared" si="370"/>
        <v>77.629635430215671</v>
      </c>
      <c r="G528" s="3">
        <f t="shared" si="371"/>
        <v>72.669201194385423</v>
      </c>
      <c r="H528" s="5">
        <v>67.515561930275481</v>
      </c>
      <c r="I528" s="5">
        <v>72.101682159285318</v>
      </c>
      <c r="J528" s="5">
        <v>61.740710225319702</v>
      </c>
      <c r="K528" s="5">
        <v>73.180365150738837</v>
      </c>
      <c r="L528" s="5">
        <v>70.638164624677728</v>
      </c>
      <c r="M528" s="5">
        <v>59.320548464859399</v>
      </c>
      <c r="N528" s="5">
        <v>68.092047975871111</v>
      </c>
      <c r="O528" s="5">
        <v>71.859681118387783</v>
      </c>
      <c r="P528" s="5">
        <v>62.304092666965978</v>
      </c>
      <c r="Q528" s="5">
        <v>69.645822437952631</v>
      </c>
      <c r="R528" s="5">
        <v>75.206486863740423</v>
      </c>
      <c r="S528" s="5">
        <v>64.214407790749775</v>
      </c>
      <c r="T528" s="5">
        <v>71.855601392867968</v>
      </c>
      <c r="U528" s="5">
        <v>81.385819840175799</v>
      </c>
      <c r="V528" s="5">
        <v>73.247171768292048</v>
      </c>
      <c r="W528" s="5">
        <v>73.591522968494999</v>
      </c>
      <c r="X528" s="5">
        <v>82.773793999674155</v>
      </c>
      <c r="Y528" s="5">
        <v>77.569068896327991</v>
      </c>
      <c r="Z528" s="5">
        <v>64.80158752925621</v>
      </c>
      <c r="AA528" s="5">
        <v>63.546704037505492</v>
      </c>
      <c r="AB528" s="5">
        <v>76.481763502348358</v>
      </c>
      <c r="AC528" s="5">
        <f t="shared" si="391"/>
        <v>-1.9127105878314552</v>
      </c>
      <c r="AD528" s="5">
        <f t="shared" si="392"/>
        <v>-6.8731448236617041</v>
      </c>
      <c r="AE528" s="5">
        <f t="shared" si="375"/>
        <v>4.9604342358302489</v>
      </c>
      <c r="AF528" s="3">
        <f t="shared" si="376"/>
        <v>5.774851704955779</v>
      </c>
      <c r="AG528" s="3">
        <f t="shared" si="377"/>
        <v>13.859816685879437</v>
      </c>
      <c r="AH528" s="3">
        <f t="shared" si="378"/>
        <v>5.7879553089051328</v>
      </c>
      <c r="AI528" s="3">
        <f t="shared" si="379"/>
        <v>5.4314146472028568</v>
      </c>
      <c r="AJ528" s="3">
        <f t="shared" si="380"/>
        <v>-1.3915703754240809</v>
      </c>
      <c r="AK528" s="3">
        <f t="shared" si="381"/>
        <v>-3.9775459278329919</v>
      </c>
      <c r="AL528" s="3">
        <f t="shared" si="382"/>
        <v>-11.680175973092148</v>
      </c>
      <c r="AM528" s="18">
        <f t="shared" si="383"/>
        <v>-4.5861202290098362</v>
      </c>
      <c r="AN528" s="3">
        <f t="shared" si="384"/>
        <v>10.360971933965615</v>
      </c>
      <c r="AO528" s="3">
        <f t="shared" si="385"/>
        <v>-3.7676331425166723</v>
      </c>
      <c r="AP528" s="3">
        <f t="shared" si="386"/>
        <v>-5.5606644257877917</v>
      </c>
      <c r="AQ528" s="3">
        <f t="shared" si="387"/>
        <v>-9.5302184473078313</v>
      </c>
      <c r="AR528" s="3">
        <f t="shared" si="388"/>
        <v>-9.1822710311791553</v>
      </c>
      <c r="AS528" s="3">
        <f t="shared" si="389"/>
        <v>1.2548834917507179</v>
      </c>
      <c r="AT528" s="18">
        <f t="shared" si="337"/>
        <v>10.360971933965615</v>
      </c>
      <c r="AU528" s="18">
        <f t="shared" si="338"/>
        <v>11.317616159818328</v>
      </c>
      <c r="AV528" s="18">
        <f t="shared" si="339"/>
        <v>9.555588451421805</v>
      </c>
      <c r="AW528" s="18">
        <f t="shared" si="340"/>
        <v>10.992079072990649</v>
      </c>
      <c r="AX528" s="18">
        <f t="shared" si="341"/>
        <v>8.1386480718837504</v>
      </c>
      <c r="AY528" s="18">
        <f t="shared" si="342"/>
        <v>5.2047251033461635</v>
      </c>
      <c r="AZ528" s="18">
        <f t="shared" si="343"/>
        <v>-12.935059464842865</v>
      </c>
      <c r="BA528" t="str">
        <f t="shared" si="344"/>
        <v>BI-RUI-C019LD</v>
      </c>
      <c r="BB528" t="b">
        <f t="shared" si="345"/>
        <v>0</v>
      </c>
    </row>
    <row r="529" spans="1:54">
      <c r="A529" s="1">
        <v>415</v>
      </c>
      <c r="B529" t="s">
        <v>35</v>
      </c>
      <c r="C529" t="s">
        <v>101</v>
      </c>
      <c r="E529" s="3">
        <f t="shared" si="390"/>
        <v>69.990062184430514</v>
      </c>
      <c r="F529" s="3">
        <f t="shared" si="370"/>
        <v>76.220292288770352</v>
      </c>
      <c r="G529" s="3">
        <f t="shared" si="371"/>
        <v>71.845791941059559</v>
      </c>
      <c r="H529" s="5">
        <v>68.072266207532422</v>
      </c>
      <c r="I529" s="5">
        <v>69.716051491032374</v>
      </c>
      <c r="J529" s="5">
        <v>58.217881615903622</v>
      </c>
      <c r="K529" s="5">
        <v>67.931160294629905</v>
      </c>
      <c r="L529" s="5">
        <v>71.768062436356416</v>
      </c>
      <c r="M529" s="5">
        <v>60.731008507600492</v>
      </c>
      <c r="N529" s="5">
        <v>68.404074183514936</v>
      </c>
      <c r="O529" s="5">
        <v>72.335677972056004</v>
      </c>
      <c r="P529" s="5">
        <v>61.566883911517181</v>
      </c>
      <c r="Q529" s="5">
        <v>69.924552269665</v>
      </c>
      <c r="R529" s="5">
        <v>76.188864153384401</v>
      </c>
      <c r="S529" s="5">
        <v>65.066169886236537</v>
      </c>
      <c r="T529" s="5">
        <v>73.049073326645043</v>
      </c>
      <c r="U529" s="5">
        <v>78.853651691390482</v>
      </c>
      <c r="V529" s="5">
        <v>72.038435136415657</v>
      </c>
      <c r="W529" s="5">
        <v>70.350027492556649</v>
      </c>
      <c r="X529" s="5">
        <v>81.194683548344372</v>
      </c>
      <c r="Y529" s="5">
        <v>76.533216141260709</v>
      </c>
      <c r="Z529" s="5">
        <v>69.751071833835269</v>
      </c>
      <c r="AA529" s="5">
        <v>62.083355940313112</v>
      </c>
      <c r="AB529" s="5">
        <v>75.974667741326982</v>
      </c>
      <c r="AC529" s="5">
        <f t="shared" si="391"/>
        <v>-1.8557297566290458</v>
      </c>
      <c r="AD529" s="5">
        <f t="shared" si="392"/>
        <v>-6.2302301043398387</v>
      </c>
      <c r="AE529" s="5">
        <f t="shared" si="375"/>
        <v>4.3745003477107929</v>
      </c>
      <c r="AF529" s="3">
        <f t="shared" si="376"/>
        <v>9.8543845916288006</v>
      </c>
      <c r="AG529" s="3">
        <f t="shared" si="377"/>
        <v>7.2001517870294123</v>
      </c>
      <c r="AH529" s="3">
        <f t="shared" si="378"/>
        <v>6.8371902719977555</v>
      </c>
      <c r="AI529" s="3">
        <f t="shared" si="379"/>
        <v>4.858382383428463</v>
      </c>
      <c r="AJ529" s="3">
        <f t="shared" si="380"/>
        <v>1.0106381902293862</v>
      </c>
      <c r="AK529" s="3">
        <f t="shared" si="381"/>
        <v>-6.1831886487040606</v>
      </c>
      <c r="AL529" s="3">
        <f t="shared" si="382"/>
        <v>-6.2235959074917133</v>
      </c>
      <c r="AM529" s="18">
        <f t="shared" si="383"/>
        <v>-1.6437852834999518</v>
      </c>
      <c r="AN529" s="3">
        <f t="shared" si="384"/>
        <v>11.498169875128752</v>
      </c>
      <c r="AO529" s="3">
        <f t="shared" si="385"/>
        <v>-3.931603788541068</v>
      </c>
      <c r="AP529" s="3">
        <f t="shared" si="386"/>
        <v>-6.264311883719401</v>
      </c>
      <c r="AQ529" s="3">
        <f t="shared" si="387"/>
        <v>-5.8045783647454385</v>
      </c>
      <c r="AR529" s="3">
        <f t="shared" si="388"/>
        <v>-10.844656055787723</v>
      </c>
      <c r="AS529" s="3">
        <f t="shared" si="389"/>
        <v>7.667715893522157</v>
      </c>
      <c r="AT529" s="18">
        <f t="shared" si="337"/>
        <v>11.498169875128752</v>
      </c>
      <c r="AU529" s="18">
        <f t="shared" si="338"/>
        <v>11.037053928755924</v>
      </c>
      <c r="AV529" s="18">
        <f t="shared" si="339"/>
        <v>10.768794060538823</v>
      </c>
      <c r="AW529" s="18">
        <f t="shared" si="340"/>
        <v>11.122694267147864</v>
      </c>
      <c r="AX529" s="18">
        <f t="shared" si="341"/>
        <v>6.8152165549748247</v>
      </c>
      <c r="AY529" s="18">
        <f t="shared" si="342"/>
        <v>4.6614674070836628</v>
      </c>
      <c r="AZ529" s="18">
        <f t="shared" si="343"/>
        <v>-13.89131180101387</v>
      </c>
      <c r="BA529" t="str">
        <f t="shared" si="344"/>
        <v>BI-RUI-C019LD</v>
      </c>
      <c r="BB529" t="b">
        <f t="shared" si="345"/>
        <v>0</v>
      </c>
    </row>
    <row r="530" spans="1:54">
      <c r="A530" s="1">
        <v>352</v>
      </c>
      <c r="B530" t="s">
        <v>36</v>
      </c>
      <c r="C530" t="s">
        <v>101</v>
      </c>
      <c r="E530" s="3">
        <f t="shared" si="390"/>
        <v>68.461304697564856</v>
      </c>
      <c r="F530" s="3">
        <f t="shared" si="370"/>
        <v>74.711456459298361</v>
      </c>
      <c r="G530" s="3">
        <f t="shared" si="371"/>
        <v>69.772210922572143</v>
      </c>
      <c r="H530" s="5">
        <v>66.7299027977826</v>
      </c>
      <c r="I530" s="5">
        <v>70.691442222942285</v>
      </c>
      <c r="J530" s="5">
        <v>59.339524807424112</v>
      </c>
      <c r="K530" s="5">
        <v>68.26529286270852</v>
      </c>
      <c r="L530" s="5">
        <v>72.119031658466724</v>
      </c>
      <c r="M530" s="5">
        <v>61.723803255331973</v>
      </c>
      <c r="N530" s="5">
        <v>68.317333631586749</v>
      </c>
      <c r="O530" s="5">
        <v>73.737680824723114</v>
      </c>
      <c r="P530" s="5">
        <v>60.778337102246951</v>
      </c>
      <c r="Q530" s="5">
        <v>68.343045154445321</v>
      </c>
      <c r="R530" s="5">
        <v>74.753006615969923</v>
      </c>
      <c r="S530" s="5">
        <v>63.956989965356847</v>
      </c>
      <c r="T530" s="5">
        <v>70.838603137977486</v>
      </c>
      <c r="U530" s="5">
        <v>77.675103606745751</v>
      </c>
      <c r="V530" s="5">
        <v>71.493986633003814</v>
      </c>
      <c r="W530" s="5">
        <v>70.281133048410155</v>
      </c>
      <c r="X530" s="5">
        <v>78.163351387846504</v>
      </c>
      <c r="Y530" s="5">
        <v>74.638938217753093</v>
      </c>
      <c r="Z530" s="5">
        <v>61.089605568907082</v>
      </c>
      <c r="AA530" s="5">
        <v>61.853035517087577</v>
      </c>
      <c r="AB530" s="5">
        <v>72.352162492330308</v>
      </c>
      <c r="AC530" s="5">
        <f t="shared" si="391"/>
        <v>-1.3109062250072867</v>
      </c>
      <c r="AD530" s="5">
        <f t="shared" si="392"/>
        <v>-6.2501517617335054</v>
      </c>
      <c r="AE530" s="5">
        <f t="shared" si="375"/>
        <v>4.9392455367262187</v>
      </c>
      <c r="AF530" s="3">
        <f t="shared" si="376"/>
        <v>7.3903779903584876</v>
      </c>
      <c r="AG530" s="3">
        <f t="shared" si="377"/>
        <v>6.5414896073765476</v>
      </c>
      <c r="AH530" s="3">
        <f t="shared" si="378"/>
        <v>7.5389965293397978</v>
      </c>
      <c r="AI530" s="3">
        <f t="shared" si="379"/>
        <v>4.3860551890884736</v>
      </c>
      <c r="AJ530" s="3">
        <f t="shared" si="380"/>
        <v>-0.65538349502632798</v>
      </c>
      <c r="AK530" s="3">
        <f t="shared" si="381"/>
        <v>-4.3578051693429387</v>
      </c>
      <c r="AL530" s="3">
        <f t="shared" si="382"/>
        <v>-11.262556923423226</v>
      </c>
      <c r="AM530" s="18">
        <f t="shared" si="383"/>
        <v>-3.9615394251596854</v>
      </c>
      <c r="AN530" s="3">
        <f t="shared" si="384"/>
        <v>11.351917415518173</v>
      </c>
      <c r="AO530" s="3">
        <f t="shared" si="385"/>
        <v>-5.4203471931363651</v>
      </c>
      <c r="AP530" s="3">
        <f t="shared" si="386"/>
        <v>-6.4099614615246026</v>
      </c>
      <c r="AQ530" s="3">
        <f t="shared" si="387"/>
        <v>-6.8365004687682642</v>
      </c>
      <c r="AR530" s="3">
        <f t="shared" si="388"/>
        <v>-7.8822183394363492</v>
      </c>
      <c r="AS530" s="3">
        <f t="shared" si="389"/>
        <v>-0.76342994818049448</v>
      </c>
      <c r="AT530" s="18">
        <f t="shared" si="337"/>
        <v>11.351917415518173</v>
      </c>
      <c r="AU530" s="18">
        <f t="shared" si="338"/>
        <v>10.395228403134752</v>
      </c>
      <c r="AV530" s="18">
        <f t="shared" si="339"/>
        <v>12.959343722476163</v>
      </c>
      <c r="AW530" s="18">
        <f t="shared" si="340"/>
        <v>10.796016650613076</v>
      </c>
      <c r="AX530" s="18">
        <f t="shared" si="341"/>
        <v>6.1811169737419362</v>
      </c>
      <c r="AY530" s="18">
        <f t="shared" si="342"/>
        <v>3.5244131700934105</v>
      </c>
      <c r="AZ530" s="18">
        <f t="shared" si="343"/>
        <v>-10.499126975242731</v>
      </c>
      <c r="BA530" t="str">
        <f t="shared" si="344"/>
        <v>BI-RUI-C019LD</v>
      </c>
      <c r="BB530" t="b">
        <f t="shared" si="345"/>
        <v>0</v>
      </c>
    </row>
    <row r="531" spans="1:54">
      <c r="A531" s="1">
        <v>103</v>
      </c>
      <c r="B531" t="s">
        <v>37</v>
      </c>
      <c r="C531" t="s">
        <v>101</v>
      </c>
      <c r="E531" s="3">
        <f t="shared" si="390"/>
        <v>81.173882836348639</v>
      </c>
      <c r="F531" s="3">
        <f t="shared" si="370"/>
        <v>85.578435638582448</v>
      </c>
      <c r="G531" s="3">
        <f t="shared" si="371"/>
        <v>82.795723576052268</v>
      </c>
      <c r="H531" s="5">
        <v>69.963755780723261</v>
      </c>
      <c r="I531" s="5">
        <v>81.844628083565993</v>
      </c>
      <c r="J531" s="5">
        <v>76.725675289600858</v>
      </c>
      <c r="K531" s="5">
        <v>86.406604514822249</v>
      </c>
      <c r="L531" s="5">
        <v>88.297647880084682</v>
      </c>
      <c r="M531" s="5">
        <v>78.305659884101445</v>
      </c>
      <c r="N531" s="5">
        <v>85.763567519439164</v>
      </c>
      <c r="O531" s="5">
        <v>87.045145520006059</v>
      </c>
      <c r="P531" s="5">
        <v>82.281310273796805</v>
      </c>
      <c r="Q531" s="5">
        <v>74.331762190347135</v>
      </c>
      <c r="R531" s="5">
        <v>85.947988841372307</v>
      </c>
      <c r="S531" s="5">
        <v>82.522861169026243</v>
      </c>
      <c r="T531" s="5">
        <v>73.597313057809373</v>
      </c>
      <c r="U531" s="5">
        <v>83.903011594467998</v>
      </c>
      <c r="V531" s="5">
        <v>85.039050206967858</v>
      </c>
      <c r="W531" s="5">
        <v>75.141993848029571</v>
      </c>
      <c r="X531" s="5">
        <v>86.560332224887176</v>
      </c>
      <c r="Y531" s="5">
        <v>83.534810624995771</v>
      </c>
      <c r="Z531" s="5">
        <v>70.193413956581495</v>
      </c>
      <c r="AA531" s="5">
        <v>80.08412571906554</v>
      </c>
      <c r="AB531" s="5">
        <v>85.120745275210652</v>
      </c>
      <c r="AC531" s="5">
        <f t="shared" si="391"/>
        <v>-1.6218407397036287</v>
      </c>
      <c r="AD531" s="5">
        <f t="shared" si="392"/>
        <v>-4.404552802233809</v>
      </c>
      <c r="AE531" s="5">
        <f t="shared" si="375"/>
        <v>2.7827120625301802</v>
      </c>
      <c r="AF531" s="3">
        <f t="shared" si="376"/>
        <v>-6.7619195088775967</v>
      </c>
      <c r="AG531" s="3">
        <f t="shared" si="377"/>
        <v>8.1009446307208037</v>
      </c>
      <c r="AH531" s="3">
        <f t="shared" si="378"/>
        <v>3.4822572456423586</v>
      </c>
      <c r="AI531" s="3">
        <f t="shared" si="379"/>
        <v>-8.1910989786791077</v>
      </c>
      <c r="AJ531" s="3">
        <f t="shared" si="380"/>
        <v>-11.441737149158484</v>
      </c>
      <c r="AK531" s="3">
        <f t="shared" si="381"/>
        <v>-8.3928167769661997</v>
      </c>
      <c r="AL531" s="3">
        <f t="shared" si="382"/>
        <v>-14.927331318629157</v>
      </c>
      <c r="AM531" s="18">
        <f t="shared" si="383"/>
        <v>-11.880872302842732</v>
      </c>
      <c r="AN531" s="3">
        <f t="shared" si="384"/>
        <v>5.1189527939651356</v>
      </c>
      <c r="AO531" s="3">
        <f t="shared" si="385"/>
        <v>-1.2815780005668955</v>
      </c>
      <c r="AP531" s="3">
        <f t="shared" si="386"/>
        <v>-11.616226651025173</v>
      </c>
      <c r="AQ531" s="3">
        <f t="shared" si="387"/>
        <v>-10.305698536658625</v>
      </c>
      <c r="AR531" s="3">
        <f t="shared" si="388"/>
        <v>-11.418338376857605</v>
      </c>
      <c r="AS531" s="3">
        <f t="shared" si="389"/>
        <v>-9.8907117624840453</v>
      </c>
      <c r="AT531" s="18">
        <f t="shared" si="337"/>
        <v>5.1189527939651356</v>
      </c>
      <c r="AU531" s="18">
        <f t="shared" si="338"/>
        <v>9.9919879959832372</v>
      </c>
      <c r="AV531" s="18">
        <f t="shared" si="339"/>
        <v>4.7638352462092541</v>
      </c>
      <c r="AW531" s="18">
        <f t="shared" si="340"/>
        <v>3.4251276723460649</v>
      </c>
      <c r="AX531" s="18">
        <f t="shared" si="341"/>
        <v>-1.1360386124998598</v>
      </c>
      <c r="AY531" s="18">
        <f t="shared" si="342"/>
        <v>3.0255215998914053</v>
      </c>
      <c r="AZ531" s="18">
        <f t="shared" si="343"/>
        <v>-5.0366195561451121</v>
      </c>
      <c r="BA531" t="str">
        <f t="shared" si="344"/>
        <v>BI-RUI-C019LD</v>
      </c>
      <c r="BB531" t="str">
        <f t="shared" si="345"/>
        <v>BI-RUI-C019LD</v>
      </c>
    </row>
    <row r="532" spans="1:54">
      <c r="A532" s="1">
        <v>725</v>
      </c>
      <c r="B532" t="s">
        <v>38</v>
      </c>
      <c r="C532" t="s">
        <v>101</v>
      </c>
      <c r="E532" s="3">
        <f t="shared" si="390"/>
        <v>93.109842579880933</v>
      </c>
      <c r="F532" s="3">
        <f t="shared" si="370"/>
        <v>97.369693727141311</v>
      </c>
      <c r="G532" s="3">
        <f t="shared" si="371"/>
        <v>90.56394473613274</v>
      </c>
      <c r="H532" s="5">
        <v>90.284749340226384</v>
      </c>
      <c r="I532" s="5">
        <v>98.172785896640761</v>
      </c>
      <c r="J532" s="5">
        <v>90.70482242227888</v>
      </c>
      <c r="K532" s="5">
        <v>92.900338511977793</v>
      </c>
      <c r="L532" s="5">
        <v>93.358724954394177</v>
      </c>
      <c r="M532" s="5">
        <v>91.276124596322333</v>
      </c>
      <c r="N532" s="5">
        <v>93.789455716001413</v>
      </c>
      <c r="O532" s="5">
        <v>94.666343526783834</v>
      </c>
      <c r="P532" s="5">
        <v>85.432986666237952</v>
      </c>
      <c r="Q532" s="5">
        <v>94.573787437515691</v>
      </c>
      <c r="R532" s="5">
        <v>98.979468493146655</v>
      </c>
      <c r="S532" s="5">
        <v>89.368170586442162</v>
      </c>
      <c r="T532" s="5">
        <v>94.070728075307301</v>
      </c>
      <c r="U532" s="5">
        <v>99.587857340000738</v>
      </c>
      <c r="V532" s="5">
        <v>90.444430681820208</v>
      </c>
      <c r="W532" s="5">
        <v>94.950716804316613</v>
      </c>
      <c r="X532" s="5">
        <v>99.661342814461619</v>
      </c>
      <c r="Y532" s="5">
        <v>93.826468787727919</v>
      </c>
      <c r="Z532" s="5">
        <v>85.651581853304734</v>
      </c>
      <c r="AA532" s="5">
        <v>84.607387260887933</v>
      </c>
      <c r="AB532" s="5">
        <v>88.558958695057854</v>
      </c>
      <c r="AC532" s="5">
        <f t="shared" si="391"/>
        <v>2.5458978437481932</v>
      </c>
      <c r="AD532" s="5">
        <f t="shared" si="392"/>
        <v>-4.2598511472603775</v>
      </c>
      <c r="AE532" s="5">
        <f t="shared" si="375"/>
        <v>6.8057489910085707</v>
      </c>
      <c r="AF532" s="3">
        <f t="shared" si="376"/>
        <v>-0.42007308205249672</v>
      </c>
      <c r="AG532" s="3">
        <f t="shared" si="377"/>
        <v>1.62421391565546</v>
      </c>
      <c r="AH532" s="3">
        <f t="shared" si="378"/>
        <v>8.3564690497634615</v>
      </c>
      <c r="AI532" s="3">
        <f t="shared" si="379"/>
        <v>5.205616851073529</v>
      </c>
      <c r="AJ532" s="3">
        <f t="shared" si="380"/>
        <v>3.6262973934870928</v>
      </c>
      <c r="AK532" s="3">
        <f t="shared" si="381"/>
        <v>1.1242480165886946</v>
      </c>
      <c r="AL532" s="3">
        <f t="shared" si="382"/>
        <v>-2.9073768417531198</v>
      </c>
      <c r="AM532" s="18">
        <f t="shared" si="383"/>
        <v>-7.8880365564143773</v>
      </c>
      <c r="AN532" s="3">
        <f t="shared" si="384"/>
        <v>7.4679634743618806</v>
      </c>
      <c r="AO532" s="3">
        <f t="shared" si="385"/>
        <v>-0.87688781078242073</v>
      </c>
      <c r="AP532" s="3">
        <f t="shared" si="386"/>
        <v>-4.4056810556309642</v>
      </c>
      <c r="AQ532" s="3">
        <f t="shared" si="387"/>
        <v>-5.5171292646934376</v>
      </c>
      <c r="AR532" s="3">
        <f t="shared" si="388"/>
        <v>-4.7106260101450061</v>
      </c>
      <c r="AS532" s="3">
        <f t="shared" si="389"/>
        <v>1.044194592416801</v>
      </c>
      <c r="AT532" s="18">
        <f t="shared" si="337"/>
        <v>7.4679634743618806</v>
      </c>
      <c r="AU532" s="18">
        <f t="shared" si="338"/>
        <v>2.0826003580718435</v>
      </c>
      <c r="AV532" s="18">
        <f t="shared" si="339"/>
        <v>9.2333568605458822</v>
      </c>
      <c r="AW532" s="18">
        <f t="shared" si="340"/>
        <v>9.6112979067044932</v>
      </c>
      <c r="AX532" s="18">
        <f t="shared" si="341"/>
        <v>9.1434266581805304</v>
      </c>
      <c r="AY532" s="18">
        <f t="shared" si="342"/>
        <v>5.8348740267337007</v>
      </c>
      <c r="AZ532" s="18">
        <f t="shared" si="343"/>
        <v>-3.9515714341699208</v>
      </c>
      <c r="BA532" t="str">
        <f t="shared" si="344"/>
        <v>BI-RUI-C019LD</v>
      </c>
      <c r="BB532" t="str">
        <f t="shared" si="345"/>
        <v>BI-RUI-C019LD</v>
      </c>
    </row>
    <row r="533" spans="1:54">
      <c r="A533" s="1">
        <v>665</v>
      </c>
      <c r="B533" t="s">
        <v>39</v>
      </c>
      <c r="C533" t="s">
        <v>101</v>
      </c>
      <c r="E533" s="3">
        <f t="shared" si="390"/>
        <v>88.471509525727072</v>
      </c>
      <c r="F533" s="3">
        <f t="shared" si="370"/>
        <v>93.753152105984427</v>
      </c>
      <c r="G533" s="3">
        <f t="shared" si="371"/>
        <v>85.866831650370784</v>
      </c>
      <c r="H533" s="5">
        <v>87.91314968415881</v>
      </c>
      <c r="I533" s="5">
        <v>90.840973472153607</v>
      </c>
      <c r="J533" s="5">
        <v>69.361268600155483</v>
      </c>
      <c r="K533" s="5">
        <v>88.801565753900903</v>
      </c>
      <c r="L533" s="5">
        <v>92.069981685741155</v>
      </c>
      <c r="M533" s="5">
        <v>84.373032811963924</v>
      </c>
      <c r="N533" s="5">
        <v>85.070204448238229</v>
      </c>
      <c r="O533" s="5">
        <v>87.814202476860174</v>
      </c>
      <c r="P533" s="5">
        <v>87.078510737922187</v>
      </c>
      <c r="Q533" s="5">
        <v>86.619956853735374</v>
      </c>
      <c r="R533" s="5">
        <v>96.221331621003998</v>
      </c>
      <c r="S533" s="5">
        <v>81.963334288055947</v>
      </c>
      <c r="T533" s="5">
        <v>90.953954924125128</v>
      </c>
      <c r="U533" s="5">
        <v>97.121231476157547</v>
      </c>
      <c r="V533" s="5">
        <v>87.690747820084482</v>
      </c>
      <c r="W533" s="5">
        <v>91.633646438006409</v>
      </c>
      <c r="X533" s="5">
        <v>95.500511684049798</v>
      </c>
      <c r="Y533" s="5">
        <v>89.28898090270296</v>
      </c>
      <c r="Z533" s="5">
        <v>77.993168091631247</v>
      </c>
      <c r="AA533" s="5">
        <v>84.643639616142792</v>
      </c>
      <c r="AB533" s="5">
        <v>84.999448265302235</v>
      </c>
      <c r="AC533" s="5">
        <f t="shared" si="391"/>
        <v>2.6046778753562876</v>
      </c>
      <c r="AD533" s="5">
        <f t="shared" si="392"/>
        <v>-5.2816425802573548</v>
      </c>
      <c r="AE533" s="5">
        <f t="shared" si="375"/>
        <v>7.8863204556136424</v>
      </c>
      <c r="AF533" s="3">
        <f t="shared" si="376"/>
        <v>18.551881084003327</v>
      </c>
      <c r="AG533" s="3">
        <f t="shared" si="377"/>
        <v>4.4285329419369788</v>
      </c>
      <c r="AH533" s="3">
        <f t="shared" si="378"/>
        <v>-2.0083062896839579</v>
      </c>
      <c r="AI533" s="3">
        <f t="shared" si="379"/>
        <v>4.6566225656794273</v>
      </c>
      <c r="AJ533" s="3">
        <f t="shared" si="380"/>
        <v>3.2632071040406458</v>
      </c>
      <c r="AK533" s="3">
        <f t="shared" si="381"/>
        <v>2.3446655353034487</v>
      </c>
      <c r="AL533" s="3">
        <f t="shared" si="382"/>
        <v>-7.0062801736709872</v>
      </c>
      <c r="AM533" s="18">
        <f t="shared" si="383"/>
        <v>-2.9278237879947966</v>
      </c>
      <c r="AN533" s="3">
        <f t="shared" si="384"/>
        <v>21.479704871998123</v>
      </c>
      <c r="AO533" s="3">
        <f t="shared" si="385"/>
        <v>-2.7439980286219452</v>
      </c>
      <c r="AP533" s="3">
        <f t="shared" si="386"/>
        <v>-9.6013747672686236</v>
      </c>
      <c r="AQ533" s="3">
        <f t="shared" si="387"/>
        <v>-6.1672765520324191</v>
      </c>
      <c r="AR533" s="3">
        <f t="shared" si="388"/>
        <v>-3.866865246043389</v>
      </c>
      <c r="AS533" s="3">
        <f t="shared" si="389"/>
        <v>-6.6504715245115449</v>
      </c>
      <c r="AT533" s="18">
        <f t="shared" si="337"/>
        <v>21.479704871998123</v>
      </c>
      <c r="AU533" s="18">
        <f t="shared" si="338"/>
        <v>7.6969488737772309</v>
      </c>
      <c r="AV533" s="18">
        <f t="shared" si="339"/>
        <v>0.73569173893798734</v>
      </c>
      <c r="AW533" s="18">
        <f t="shared" si="340"/>
        <v>14.257997332948051</v>
      </c>
      <c r="AX533" s="18">
        <f t="shared" si="341"/>
        <v>9.4304836560730649</v>
      </c>
      <c r="AY533" s="18">
        <f t="shared" si="342"/>
        <v>6.2115307813468377</v>
      </c>
      <c r="AZ533" s="18">
        <f t="shared" si="343"/>
        <v>-0.35580864915944233</v>
      </c>
      <c r="BA533" t="str">
        <f t="shared" si="344"/>
        <v>BI-RUI-C019LD</v>
      </c>
      <c r="BB533" t="str">
        <f t="shared" si="345"/>
        <v>BI-RUI-C019LD</v>
      </c>
    </row>
    <row r="534" spans="1:54">
      <c r="A534" s="1">
        <v>603</v>
      </c>
      <c r="B534" t="s">
        <v>40</v>
      </c>
      <c r="C534" t="s">
        <v>101</v>
      </c>
      <c r="E534" s="3">
        <f t="shared" si="390"/>
        <v>66.089147883906705</v>
      </c>
      <c r="F534" s="3">
        <f t="shared" si="370"/>
        <v>70.249710852295252</v>
      </c>
      <c r="G534" s="3">
        <f t="shared" si="371"/>
        <v>65.027627635961068</v>
      </c>
      <c r="H534" s="5">
        <v>60.862757316020783</v>
      </c>
      <c r="I534" s="5">
        <v>61.63135557434606</v>
      </c>
      <c r="J534" s="5">
        <v>54.132116378307167</v>
      </c>
      <c r="K534" s="5">
        <v>72.296844973962052</v>
      </c>
      <c r="L534" s="5">
        <v>63.599000012500113</v>
      </c>
      <c r="M534" s="5">
        <v>52.755122588652071</v>
      </c>
      <c r="N534" s="5">
        <v>61.87048798523935</v>
      </c>
      <c r="O534" s="5">
        <v>66.128265149489678</v>
      </c>
      <c r="P534" s="5">
        <v>55.049662064618339</v>
      </c>
      <c r="Q534" s="5">
        <v>61.996031011912002</v>
      </c>
      <c r="R534" s="5">
        <v>67.237487458935902</v>
      </c>
      <c r="S534" s="5">
        <v>56.033300413788822</v>
      </c>
      <c r="T534" s="5">
        <v>63.773513660262488</v>
      </c>
      <c r="U534" s="5">
        <v>72.790687049795764</v>
      </c>
      <c r="V534" s="5">
        <v>65.090320258090031</v>
      </c>
      <c r="W534" s="5">
        <v>66.264061483332156</v>
      </c>
      <c r="X534" s="5">
        <v>76.173844026698845</v>
      </c>
      <c r="Y534" s="5">
        <v>69.591247892627749</v>
      </c>
      <c r="Z534" s="5">
        <v>57.151024572385339</v>
      </c>
      <c r="AA534" s="5">
        <v>57.420796061014812</v>
      </c>
      <c r="AB534" s="5">
        <v>69.434034751601686</v>
      </c>
      <c r="AC534" s="5">
        <f t="shared" si="391"/>
        <v>1.0615202479456372</v>
      </c>
      <c r="AD534" s="5">
        <f t="shared" si="392"/>
        <v>-4.1605629683885468</v>
      </c>
      <c r="AE534" s="5">
        <f t="shared" si="375"/>
        <v>5.2220832163341839</v>
      </c>
      <c r="AF534" s="3">
        <f t="shared" si="376"/>
        <v>6.7306409377136163</v>
      </c>
      <c r="AG534" s="3">
        <f t="shared" si="377"/>
        <v>19.541722385309981</v>
      </c>
      <c r="AH534" s="3">
        <f t="shared" si="378"/>
        <v>6.8208259206210116</v>
      </c>
      <c r="AI534" s="3">
        <f t="shared" si="379"/>
        <v>5.96273059812318</v>
      </c>
      <c r="AJ534" s="3">
        <f t="shared" si="380"/>
        <v>-1.3168065978275436</v>
      </c>
      <c r="AK534" s="3">
        <f t="shared" si="381"/>
        <v>-3.3271864092955923</v>
      </c>
      <c r="AL534" s="3">
        <f t="shared" si="382"/>
        <v>-12.283010179216348</v>
      </c>
      <c r="AM534" s="18">
        <f t="shared" si="383"/>
        <v>-0.76859825832527662</v>
      </c>
      <c r="AN534" s="3">
        <f t="shared" si="384"/>
        <v>7.4992391960388929</v>
      </c>
      <c r="AO534" s="3">
        <f t="shared" si="385"/>
        <v>-4.2577771642503279</v>
      </c>
      <c r="AP534" s="3">
        <f t="shared" si="386"/>
        <v>-5.2414564470239</v>
      </c>
      <c r="AQ534" s="3">
        <f t="shared" si="387"/>
        <v>-9.0171733895332764</v>
      </c>
      <c r="AR534" s="3">
        <f t="shared" si="388"/>
        <v>-9.9097825433666884</v>
      </c>
      <c r="AS534" s="3">
        <f t="shared" si="389"/>
        <v>-0.26977148862947331</v>
      </c>
      <c r="AT534" s="18">
        <f t="shared" si="337"/>
        <v>7.4992391960388929</v>
      </c>
      <c r="AU534" s="18">
        <f t="shared" si="338"/>
        <v>10.843877423848042</v>
      </c>
      <c r="AV534" s="18">
        <f t="shared" si="339"/>
        <v>11.078603084871339</v>
      </c>
      <c r="AW534" s="18">
        <f t="shared" si="340"/>
        <v>11.20418704514708</v>
      </c>
      <c r="AX534" s="18">
        <f t="shared" si="341"/>
        <v>7.7003667917057328</v>
      </c>
      <c r="AY534" s="18">
        <f t="shared" si="342"/>
        <v>6.5825961340710961</v>
      </c>
      <c r="AZ534" s="18">
        <f t="shared" si="343"/>
        <v>-12.013238690586874</v>
      </c>
      <c r="BA534" t="str">
        <f t="shared" si="344"/>
        <v>BI-RUI-C019LD</v>
      </c>
      <c r="BB534" t="b">
        <f t="shared" si="345"/>
        <v>0</v>
      </c>
    </row>
    <row r="535" spans="1:54" s="12" customFormat="1" ht="15.75" thickBot="1">
      <c r="A535" s="1">
        <v>165</v>
      </c>
      <c r="B535" s="12" t="s">
        <v>41</v>
      </c>
      <c r="C535" s="12" t="s">
        <v>101</v>
      </c>
      <c r="D535"/>
      <c r="E535" s="3">
        <f t="shared" si="390"/>
        <v>64.43350918800445</v>
      </c>
      <c r="F535" s="3">
        <f t="shared" si="370"/>
        <v>71.548410235517352</v>
      </c>
      <c r="G535" s="3">
        <f t="shared" si="371"/>
        <v>65.284130474194285</v>
      </c>
      <c r="H535" s="5">
        <v>62.081086225768729</v>
      </c>
      <c r="I535" s="5">
        <v>66.562151605863733</v>
      </c>
      <c r="J535" s="5">
        <v>53.789105040645182</v>
      </c>
      <c r="K535" s="5">
        <v>63.374710554601791</v>
      </c>
      <c r="L535" s="5">
        <v>67.545325399670716</v>
      </c>
      <c r="M535" s="5">
        <v>58.676069540725578</v>
      </c>
      <c r="N535" s="5">
        <v>64.79826748963292</v>
      </c>
      <c r="O535" s="5">
        <v>70.437311855209458</v>
      </c>
      <c r="P535" s="5">
        <v>59.959501426215773</v>
      </c>
      <c r="Q535" s="5">
        <v>64.246305037602511</v>
      </c>
      <c r="R535" s="5">
        <v>69.945954825644179</v>
      </c>
      <c r="S535" s="5">
        <v>61.461264739761937</v>
      </c>
      <c r="T535" s="5">
        <v>66.64977826947117</v>
      </c>
      <c r="U535" s="5">
        <v>75.720532207681842</v>
      </c>
      <c r="V535" s="5">
        <v>66.174720299926719</v>
      </c>
      <c r="W535" s="5">
        <v>66.899481767887295</v>
      </c>
      <c r="X535" s="5">
        <v>74.912532907776281</v>
      </c>
      <c r="Y535" s="5">
        <v>69.932161338368729</v>
      </c>
      <c r="Z535" s="5">
        <v>56.445611486282708</v>
      </c>
      <c r="AA535" s="5">
        <v>57.116124303992152</v>
      </c>
      <c r="AB535" s="5">
        <v>67.976716478339057</v>
      </c>
      <c r="AC535" s="5">
        <f>E535-G535</f>
        <v>-0.85062128618983479</v>
      </c>
      <c r="AD535" s="5">
        <f>E535-F535</f>
        <v>-7.1149010475129018</v>
      </c>
      <c r="AE535" s="5">
        <f t="shared" si="375"/>
        <v>6.264279761323067</v>
      </c>
      <c r="AF535" s="3">
        <f t="shared" si="376"/>
        <v>8.2919811851235465</v>
      </c>
      <c r="AG535" s="3">
        <f t="shared" si="377"/>
        <v>4.6986410138762125</v>
      </c>
      <c r="AH535" s="3">
        <f t="shared" si="378"/>
        <v>4.8387660634171468</v>
      </c>
      <c r="AI535" s="3">
        <f t="shared" si="379"/>
        <v>2.7850402978405739</v>
      </c>
      <c r="AJ535" s="3">
        <f t="shared" si="380"/>
        <v>0.47505796954445145</v>
      </c>
      <c r="AK535" s="3">
        <f t="shared" si="381"/>
        <v>-3.0326795704814344</v>
      </c>
      <c r="AL535" s="3">
        <f t="shared" si="382"/>
        <v>-11.531104992056349</v>
      </c>
      <c r="AM535" s="18">
        <f t="shared" si="383"/>
        <v>-4.4810653800950035</v>
      </c>
      <c r="AN535" s="3">
        <f t="shared" si="384"/>
        <v>12.77304656521855</v>
      </c>
      <c r="AO535" s="3">
        <f t="shared" si="385"/>
        <v>-5.6390443655765381</v>
      </c>
      <c r="AP535" s="3">
        <f t="shared" si="386"/>
        <v>-5.6996497880416683</v>
      </c>
      <c r="AQ535" s="3">
        <f t="shared" si="387"/>
        <v>-9.0707539382106717</v>
      </c>
      <c r="AR535" s="3">
        <f t="shared" si="388"/>
        <v>-8.0130511398889865</v>
      </c>
      <c r="AS535" s="3">
        <f t="shared" si="389"/>
        <v>-0.67051281770944371</v>
      </c>
      <c r="AT535" s="18">
        <f t="shared" si="337"/>
        <v>12.77304656521855</v>
      </c>
      <c r="AU535" s="18">
        <f t="shared" si="338"/>
        <v>8.869255858945138</v>
      </c>
      <c r="AV535" s="18">
        <f t="shared" si="339"/>
        <v>10.477810428993685</v>
      </c>
      <c r="AW535" s="18">
        <f t="shared" si="340"/>
        <v>8.4846900858822423</v>
      </c>
      <c r="AX535" s="18">
        <f t="shared" si="341"/>
        <v>9.5458119077551231</v>
      </c>
      <c r="AY535" s="18">
        <f t="shared" si="342"/>
        <v>4.9803715694075521</v>
      </c>
      <c r="AZ535" s="18">
        <f t="shared" si="343"/>
        <v>-10.860592174346905</v>
      </c>
      <c r="BA535" t="str">
        <f t="shared" si="344"/>
        <v>BI-RUI-C019LD</v>
      </c>
      <c r="BB535" t="b">
        <f t="shared" si="345"/>
        <v>0</v>
      </c>
    </row>
    <row r="536" spans="1:54" ht="15.75" thickBot="1">
      <c r="A536" s="21"/>
      <c r="B536" s="22" t="s">
        <v>137</v>
      </c>
      <c r="C536" s="23" t="str">
        <f>C524</f>
        <v>BI-RUI-C019LD</v>
      </c>
      <c r="D536" s="23">
        <f>D524</f>
        <v>0</v>
      </c>
      <c r="E536" s="34" cm="1">
        <f t="array" ref="E536">10*LOG(AVERAGE(10^(E524:E535/10)))</f>
        <v>83.903205358372162</v>
      </c>
      <c r="F536" s="35" cm="1">
        <f t="array" ref="F536">10*LOG(AVERAGE(10^(F524:F535/10)))</f>
        <v>88.473624045709087</v>
      </c>
      <c r="G536" s="36" cm="1">
        <f t="array" ref="G536">10*LOG(AVERAGE(10^(G524:G535/10)))</f>
        <v>81.762107912000786</v>
      </c>
      <c r="H536" s="34" cm="1">
        <f t="array" ref="H536">10*LOG(AVERAGE(10^(H524:H535/10)))</f>
        <v>81.684287272265664</v>
      </c>
      <c r="I536" s="35" cm="1">
        <f t="array" ref="I536">10*LOG(AVERAGE(10^(I524:I535/10)))</f>
        <v>88.235957158596847</v>
      </c>
      <c r="J536" s="36" cm="1">
        <f t="array" ref="J536">10*LOG(AVERAGE(10^(J524:J535/10)))</f>
        <v>80.135340045545306</v>
      </c>
      <c r="K536" s="34" cm="1">
        <f t="array" ref="K536">10*LOG(AVERAGE(10^(K524:K535/10)))</f>
        <v>84.286195747359585</v>
      </c>
      <c r="L536" s="35" cm="1">
        <f t="array" ref="L536">10*LOG(AVERAGE(10^(L524:L535/10)))</f>
        <v>85.769857532866297</v>
      </c>
      <c r="M536" s="36" cm="1">
        <f t="array" ref="M536">10*LOG(AVERAGE(10^(M524:M535/10)))</f>
        <v>81.486026855037039</v>
      </c>
      <c r="N536" s="34" cm="1">
        <f t="array" ref="N536">10*LOG(AVERAGE(10^(N524:N535/10)))</f>
        <v>84.206989702530066</v>
      </c>
      <c r="O536" s="35" cm="1">
        <f t="array" ref="O536">10*LOG(AVERAGE(10^(O524:O535/10)))</f>
        <v>85.387068472311981</v>
      </c>
      <c r="P536" s="36" cm="1">
        <f t="array" ref="P536">10*LOG(AVERAGE(10^(P524:P535/10)))</f>
        <v>79.367496921838637</v>
      </c>
      <c r="Q536" s="34" cm="1">
        <f t="array" ref="Q536">10*LOG(AVERAGE(10^(Q524:Q535/10)))</f>
        <v>84.524269553753101</v>
      </c>
      <c r="R536" s="35" cm="1">
        <f t="array" ref="R536">10*LOG(AVERAGE(10^(R524:R535/10)))</f>
        <v>90.237511755538378</v>
      </c>
      <c r="S536" s="36" cm="1">
        <f t="array" ref="S536">10*LOG(AVERAGE(10^(S524:S535/10)))</f>
        <v>80.060768792526588</v>
      </c>
      <c r="T536" s="34" cm="1">
        <f t="array" ref="T536">10*LOG(AVERAGE(10^(T524:T535/10)))</f>
        <v>85.121576861831841</v>
      </c>
      <c r="U536" s="35" cm="1">
        <f t="array" ref="U536">10*LOG(AVERAGE(10^(U524:U535/10)))</f>
        <v>90.977640873407069</v>
      </c>
      <c r="V536" s="36" cm="1">
        <f t="array" ref="V536">10*LOG(AVERAGE(10^(V524:V535/10)))</f>
        <v>82.447419047575266</v>
      </c>
      <c r="W536" s="34" cm="1">
        <f t="array" ref="W536">10*LOG(AVERAGE(10^(W524:W535/10)))</f>
        <v>85.948309340544512</v>
      </c>
      <c r="X536" s="35" cm="1">
        <f t="array" ref="X536">10*LOG(AVERAGE(10^(X524:X535/10)))</f>
        <v>90.680160275424626</v>
      </c>
      <c r="Y536" s="36" cm="1">
        <f t="array" ref="Y536">10*LOG(AVERAGE(10^(Y524:Y535/10)))</f>
        <v>84.939321345052221</v>
      </c>
      <c r="Z536" s="34" cm="1">
        <f t="array" ref="Z536">10*LOG(AVERAGE(10^(Z524:Z535/10)))</f>
        <v>75.845406140154722</v>
      </c>
      <c r="AA536" s="35" cm="1">
        <f t="array" ref="AA536">10*LOG(AVERAGE(10^(AA524:AA535/10)))</f>
        <v>77.630334082331515</v>
      </c>
      <c r="AB536" s="36" cm="1">
        <f t="array" ref="AB536">10*LOG(AVERAGE(10^(AB524:AB535/10)))</f>
        <v>81.170705163085813</v>
      </c>
      <c r="AC536" s="29">
        <f>E536-G536</f>
        <v>2.1410974463713757</v>
      </c>
      <c r="AD536" s="24">
        <f>E536-F536</f>
        <v>-4.5704186873369252</v>
      </c>
      <c r="AE536" s="24">
        <f t="shared" si="375"/>
        <v>6.7115161337083009</v>
      </c>
      <c r="AF536" s="30">
        <f t="shared" si="376"/>
        <v>1.5489472267203581</v>
      </c>
      <c r="AG536" s="25">
        <f t="shared" si="377"/>
        <v>2.8001688923225458</v>
      </c>
      <c r="AH536" s="25">
        <f t="shared" si="378"/>
        <v>4.8394927806914296</v>
      </c>
      <c r="AI536" s="25">
        <f t="shared" si="379"/>
        <v>4.4635007612265127</v>
      </c>
      <c r="AJ536" s="25">
        <f t="shared" si="380"/>
        <v>2.6741578142565743</v>
      </c>
      <c r="AK536" s="25">
        <f t="shared" si="381"/>
        <v>1.0089879954922907</v>
      </c>
      <c r="AL536" s="31">
        <f t="shared" si="382"/>
        <v>-5.325299022931091</v>
      </c>
      <c r="AM536" s="32">
        <f t="shared" si="383"/>
        <v>-6.5516698863311831</v>
      </c>
      <c r="AN536" s="27">
        <f t="shared" si="384"/>
        <v>8.1006171130515412</v>
      </c>
      <c r="AO536" s="27">
        <f t="shared" si="385"/>
        <v>-1.1800787697819146</v>
      </c>
      <c r="AP536" s="27">
        <f t="shared" si="386"/>
        <v>-5.7132422017852775</v>
      </c>
      <c r="AQ536" s="27">
        <f t="shared" si="387"/>
        <v>-5.8560640115752278</v>
      </c>
      <c r="AR536" s="27">
        <f t="shared" si="388"/>
        <v>-4.7318509348801143</v>
      </c>
      <c r="AS536" s="33">
        <f t="shared" si="389"/>
        <v>-1.7849279421767932</v>
      </c>
      <c r="AT536" s="27">
        <f t="shared" si="337"/>
        <v>8.1006171130515412</v>
      </c>
      <c r="AU536" s="26">
        <f t="shared" si="338"/>
        <v>4.2838306778292576</v>
      </c>
      <c r="AV536" s="26">
        <f t="shared" si="339"/>
        <v>6.0195715504733442</v>
      </c>
      <c r="AW536" s="26">
        <f t="shared" si="340"/>
        <v>10.17674296301179</v>
      </c>
      <c r="AX536" s="26">
        <f t="shared" si="341"/>
        <v>8.5302218258318021</v>
      </c>
      <c r="AY536" s="26">
        <f t="shared" si="342"/>
        <v>5.740838930372405</v>
      </c>
      <c r="AZ536" s="28">
        <f t="shared" si="343"/>
        <v>-3.5403710807542979</v>
      </c>
    </row>
    <row r="537" spans="1:54">
      <c r="A537" s="2">
        <v>228</v>
      </c>
      <c r="B537" t="s">
        <v>27</v>
      </c>
      <c r="C537" t="s">
        <v>102</v>
      </c>
      <c r="E537" s="3">
        <f>10*LOG((1/7)*(10^(H537/10)+10^(K537/10)+10^(N537/10)+10^(Q537/10)+10^(T537/10)+10^(W537/10)+10^(Z537/10)))</f>
        <v>70.968695479084445</v>
      </c>
      <c r="F537" s="3">
        <f t="shared" si="370"/>
        <v>76.085756987082448</v>
      </c>
      <c r="G537" s="3">
        <f t="shared" si="371"/>
        <v>70.371674227401684</v>
      </c>
      <c r="H537" s="5">
        <v>68.577846226430168</v>
      </c>
      <c r="I537" s="5">
        <v>63.586820177929297</v>
      </c>
      <c r="J537" s="5">
        <v>61.963207379668177</v>
      </c>
      <c r="K537" s="5">
        <v>69.766020011381741</v>
      </c>
      <c r="L537" s="5">
        <v>74.342152041946079</v>
      </c>
      <c r="M537" s="5">
        <v>60.114115148996923</v>
      </c>
      <c r="N537" s="5">
        <v>72.990875069532095</v>
      </c>
      <c r="O537" s="5">
        <v>75.425139651187123</v>
      </c>
      <c r="P537" s="5">
        <v>63.969872841857338</v>
      </c>
      <c r="Q537" s="5">
        <v>72.634599127620078</v>
      </c>
      <c r="R537" s="5">
        <v>76.814351122584739</v>
      </c>
      <c r="S537" s="5">
        <v>68.21798660522785</v>
      </c>
      <c r="T537" s="5">
        <v>70.582629702505031</v>
      </c>
      <c r="U537" s="5">
        <v>78.735921341073251</v>
      </c>
      <c r="V537" s="5">
        <v>72.112011348968565</v>
      </c>
      <c r="W537" s="5">
        <v>72.623357293750786</v>
      </c>
      <c r="X537" s="5">
        <v>79.733481827971303</v>
      </c>
      <c r="Y537" s="5">
        <v>74.192075553399604</v>
      </c>
      <c r="Z537" s="5">
        <v>64.509726872080662</v>
      </c>
      <c r="AA537" s="5">
        <v>64.885348610389798</v>
      </c>
      <c r="AB537" s="5">
        <v>73.426146461048887</v>
      </c>
      <c r="AC537" s="5">
        <f>E537-G537</f>
        <v>0.59702125168276154</v>
      </c>
      <c r="AD537" s="5">
        <f>E537-F537</f>
        <v>-5.1170615079980024</v>
      </c>
      <c r="AE537" s="5">
        <f t="shared" si="375"/>
        <v>5.714082759680764</v>
      </c>
      <c r="AF537" s="3">
        <f t="shared" si="376"/>
        <v>6.6146388467619914</v>
      </c>
      <c r="AG537" s="3">
        <f t="shared" si="377"/>
        <v>9.6519048623848178</v>
      </c>
      <c r="AH537" s="3">
        <f t="shared" si="378"/>
        <v>9.0210022276747566</v>
      </c>
      <c r="AI537" s="3">
        <f t="shared" si="379"/>
        <v>4.4166125223922279</v>
      </c>
      <c r="AJ537" s="3">
        <f t="shared" si="380"/>
        <v>-1.5293816464635341</v>
      </c>
      <c r="AK537" s="3">
        <f t="shared" si="381"/>
        <v>-1.5687182596488185</v>
      </c>
      <c r="AL537" s="3">
        <f t="shared" si="382"/>
        <v>-8.9164195889682247</v>
      </c>
      <c r="AM537" s="18">
        <f t="shared" si="383"/>
        <v>4.9910260485008706</v>
      </c>
      <c r="AN537" s="3">
        <f t="shared" si="384"/>
        <v>1.6236127982611208</v>
      </c>
      <c r="AO537" s="3">
        <f t="shared" si="385"/>
        <v>-2.4342645816550288</v>
      </c>
      <c r="AP537" s="3">
        <f t="shared" si="386"/>
        <v>-4.1797519949646613</v>
      </c>
      <c r="AQ537" s="3">
        <f t="shared" si="387"/>
        <v>-8.1532916385682199</v>
      </c>
      <c r="AR537" s="3">
        <f t="shared" si="388"/>
        <v>-7.1101245342205175</v>
      </c>
      <c r="AS537" s="3">
        <f t="shared" si="389"/>
        <v>-0.37562173830913537</v>
      </c>
      <c r="AT537" s="18">
        <f t="shared" si="337"/>
        <v>1.6236127982611208</v>
      </c>
      <c r="AU537" s="18">
        <f t="shared" si="338"/>
        <v>14.228036892949156</v>
      </c>
      <c r="AV537" s="18">
        <f t="shared" si="339"/>
        <v>11.455266809329785</v>
      </c>
      <c r="AW537" s="18">
        <f t="shared" si="340"/>
        <v>8.5963645173568892</v>
      </c>
      <c r="AX537" s="18">
        <f t="shared" si="341"/>
        <v>6.6239099921046858</v>
      </c>
      <c r="AY537" s="18">
        <f t="shared" si="342"/>
        <v>5.541406274571699</v>
      </c>
      <c r="AZ537" s="18">
        <f t="shared" si="343"/>
        <v>-8.5407978506590894</v>
      </c>
      <c r="BA537" t="str">
        <f t="shared" si="344"/>
        <v>BI-RUI-C020LD</v>
      </c>
      <c r="BB537" t="b">
        <f t="shared" si="345"/>
        <v>0</v>
      </c>
    </row>
    <row r="538" spans="1:54">
      <c r="A538" s="1">
        <v>291</v>
      </c>
      <c r="B538" t="s">
        <v>30</v>
      </c>
      <c r="C538" t="s">
        <v>102</v>
      </c>
      <c r="E538" s="3">
        <f t="shared" ref="E538:E548" si="393">10*LOG((1/7)*(10^(H538/10)+10^(K538/10)+10^(N538/10)+10^(Q538/10)+10^(T538/10)+10^(W538/10)+10^(Z538/10)))</f>
        <v>68.291565025110799</v>
      </c>
      <c r="F538" s="3">
        <f t="shared" si="370"/>
        <v>71.871720943901636</v>
      </c>
      <c r="G538" s="3">
        <f t="shared" si="371"/>
        <v>66.914688090643864</v>
      </c>
      <c r="H538" s="5">
        <v>62.380935877444948</v>
      </c>
      <c r="I538" s="5">
        <v>61.03366768345473</v>
      </c>
      <c r="J538" s="5">
        <v>57.030244266476018</v>
      </c>
      <c r="K538" s="5">
        <v>62.974042142994719</v>
      </c>
      <c r="L538" s="5">
        <v>62.006632533334681</v>
      </c>
      <c r="M538" s="5">
        <v>53.245165437459761</v>
      </c>
      <c r="N538" s="5">
        <v>65.242065164976736</v>
      </c>
      <c r="O538" s="5">
        <v>64.995767871425954</v>
      </c>
      <c r="P538" s="5">
        <v>58.865045561882503</v>
      </c>
      <c r="Q538" s="5">
        <v>72.042517980934406</v>
      </c>
      <c r="R538" s="5">
        <v>73.915354296781089</v>
      </c>
      <c r="S538" s="5">
        <v>66.504096590576566</v>
      </c>
      <c r="T538" s="5">
        <v>67.575730834037884</v>
      </c>
      <c r="U538" s="5">
        <v>74.747161456958366</v>
      </c>
      <c r="V538" s="5">
        <v>69.345348348934962</v>
      </c>
      <c r="W538" s="5">
        <v>72.466972547504383</v>
      </c>
      <c r="X538" s="5">
        <v>76.610513632326928</v>
      </c>
      <c r="Y538" s="5">
        <v>69.038291768378372</v>
      </c>
      <c r="Z538" s="5">
        <v>59.039674173521277</v>
      </c>
      <c r="AA538" s="5">
        <v>61.493138965187953</v>
      </c>
      <c r="AB538" s="5">
        <v>70.729641147625401</v>
      </c>
      <c r="AC538" s="5">
        <f t="shared" ref="AC538:AC547" si="394">E538-G538</f>
        <v>1.3768769344669352</v>
      </c>
      <c r="AD538" s="5">
        <f t="shared" ref="AD538:AD547" si="395">E538-F538</f>
        <v>-3.5801559187908367</v>
      </c>
      <c r="AE538" s="5">
        <f t="shared" si="375"/>
        <v>4.9570328532577719</v>
      </c>
      <c r="AF538" s="3">
        <f t="shared" si="376"/>
        <v>5.35069161096893</v>
      </c>
      <c r="AG538" s="3">
        <f t="shared" si="377"/>
        <v>9.7288767055349581</v>
      </c>
      <c r="AH538" s="3">
        <f t="shared" si="378"/>
        <v>6.377019603094233</v>
      </c>
      <c r="AI538" s="3">
        <f t="shared" si="379"/>
        <v>5.5384213903578399</v>
      </c>
      <c r="AJ538" s="3">
        <f t="shared" si="380"/>
        <v>-1.7696175148970781</v>
      </c>
      <c r="AK538" s="3">
        <f t="shared" si="381"/>
        <v>3.4286807791260117</v>
      </c>
      <c r="AL538" s="3">
        <f t="shared" si="382"/>
        <v>-11.689966974104124</v>
      </c>
      <c r="AM538" s="18">
        <f t="shared" si="383"/>
        <v>1.3472681939902174</v>
      </c>
      <c r="AN538" s="3">
        <f t="shared" si="384"/>
        <v>4.0034234169787126</v>
      </c>
      <c r="AO538" s="3">
        <f t="shared" si="385"/>
        <v>0.24629729355078211</v>
      </c>
      <c r="AP538" s="3">
        <f t="shared" si="386"/>
        <v>-1.8728363158466834</v>
      </c>
      <c r="AQ538" s="3">
        <f t="shared" si="387"/>
        <v>-7.1714306229204823</v>
      </c>
      <c r="AR538" s="3">
        <f t="shared" si="388"/>
        <v>-4.1435410848225445</v>
      </c>
      <c r="AS538" s="3">
        <f t="shared" si="389"/>
        <v>-2.4534647916666756</v>
      </c>
      <c r="AT538" s="18">
        <f t="shared" si="337"/>
        <v>4.0034234169787126</v>
      </c>
      <c r="AU538" s="18">
        <f t="shared" si="338"/>
        <v>8.7614670958749201</v>
      </c>
      <c r="AV538" s="18">
        <f t="shared" si="339"/>
        <v>6.1307223095434509</v>
      </c>
      <c r="AW538" s="18">
        <f t="shared" si="340"/>
        <v>7.4112577062045233</v>
      </c>
      <c r="AX538" s="18">
        <f t="shared" si="341"/>
        <v>5.4018131080234042</v>
      </c>
      <c r="AY538" s="18">
        <f t="shared" si="342"/>
        <v>7.5722218639485561</v>
      </c>
      <c r="AZ538" s="18">
        <f t="shared" si="343"/>
        <v>-9.236502182437448</v>
      </c>
      <c r="BA538" t="str">
        <f t="shared" si="344"/>
        <v>BI-RUI-C020LD</v>
      </c>
      <c r="BB538" t="b">
        <f t="shared" si="345"/>
        <v>0</v>
      </c>
    </row>
    <row r="539" spans="1:54">
      <c r="A539" s="1">
        <v>479</v>
      </c>
      <c r="B539" t="s">
        <v>32</v>
      </c>
      <c r="C539" t="s">
        <v>102</v>
      </c>
      <c r="E539" s="3">
        <f t="shared" si="393"/>
        <v>68.367490958570329</v>
      </c>
      <c r="F539" s="3">
        <f t="shared" si="370"/>
        <v>74.621259961182375</v>
      </c>
      <c r="G539" s="3">
        <f t="shared" si="371"/>
        <v>69.234815542593353</v>
      </c>
      <c r="H539" s="5">
        <v>66.03769249810702</v>
      </c>
      <c r="I539" s="5">
        <v>65.619014325699084</v>
      </c>
      <c r="J539" s="5">
        <v>58.393101678174439</v>
      </c>
      <c r="K539" s="5">
        <v>68.905477779249267</v>
      </c>
      <c r="L539" s="5">
        <v>72.171152243030249</v>
      </c>
      <c r="M539" s="5">
        <v>59.638983014815388</v>
      </c>
      <c r="N539" s="5">
        <v>67.258460282665624</v>
      </c>
      <c r="O539" s="5">
        <v>68.968716403706608</v>
      </c>
      <c r="P539" s="5">
        <v>59.74274822949188</v>
      </c>
      <c r="Q539" s="5">
        <v>68.934514725732441</v>
      </c>
      <c r="R539" s="5">
        <v>74.005819683693915</v>
      </c>
      <c r="S539" s="5">
        <v>61.352144344165147</v>
      </c>
      <c r="T539" s="5">
        <v>69.506658954107067</v>
      </c>
      <c r="U539" s="5">
        <v>78.157095675698088</v>
      </c>
      <c r="V539" s="5">
        <v>68.965959427620746</v>
      </c>
      <c r="W539" s="5">
        <v>70.609440454194058</v>
      </c>
      <c r="X539" s="5">
        <v>79.129208493660585</v>
      </c>
      <c r="Y539" s="5">
        <v>72.85877817492316</v>
      </c>
      <c r="Z539" s="5">
        <v>64.317914740140509</v>
      </c>
      <c r="AA539" s="5">
        <v>63.891583520808261</v>
      </c>
      <c r="AB539" s="5">
        <v>74.405607027517163</v>
      </c>
      <c r="AC539" s="5">
        <f t="shared" si="394"/>
        <v>-0.8673245840230237</v>
      </c>
      <c r="AD539" s="5">
        <f t="shared" si="395"/>
        <v>-6.2537690026120458</v>
      </c>
      <c r="AE539" s="5">
        <f t="shared" si="375"/>
        <v>5.3864444185890221</v>
      </c>
      <c r="AF539" s="3">
        <f t="shared" si="376"/>
        <v>7.6445908199325814</v>
      </c>
      <c r="AG539" s="3">
        <f t="shared" si="377"/>
        <v>9.2664947644338795</v>
      </c>
      <c r="AH539" s="3">
        <f t="shared" si="378"/>
        <v>7.5157120531737434</v>
      </c>
      <c r="AI539" s="3">
        <f t="shared" si="379"/>
        <v>7.5823703815672943</v>
      </c>
      <c r="AJ539" s="3">
        <f t="shared" si="380"/>
        <v>0.54069952648632125</v>
      </c>
      <c r="AK539" s="3">
        <f t="shared" si="381"/>
        <v>-2.2493377207291019</v>
      </c>
      <c r="AL539" s="3">
        <f t="shared" si="382"/>
        <v>-10.087692287376655</v>
      </c>
      <c r="AM539" s="18">
        <f t="shared" si="383"/>
        <v>0.4186781724079367</v>
      </c>
      <c r="AN539" s="3">
        <f t="shared" si="384"/>
        <v>7.2259126475246447</v>
      </c>
      <c r="AO539" s="3">
        <f t="shared" si="385"/>
        <v>-1.7102561210409846</v>
      </c>
      <c r="AP539" s="3">
        <f t="shared" si="386"/>
        <v>-5.0713049579614733</v>
      </c>
      <c r="AQ539" s="3">
        <f t="shared" si="387"/>
        <v>-8.6504367215910207</v>
      </c>
      <c r="AR539" s="3">
        <f t="shared" si="388"/>
        <v>-8.5197680394665269</v>
      </c>
      <c r="AS539" s="3">
        <f t="shared" si="389"/>
        <v>0.42633121933224771</v>
      </c>
      <c r="AT539" s="18">
        <f t="shared" si="337"/>
        <v>7.2259126475246447</v>
      </c>
      <c r="AU539" s="18">
        <f t="shared" si="338"/>
        <v>12.532169228214862</v>
      </c>
      <c r="AV539" s="18">
        <f t="shared" si="339"/>
        <v>9.2259681742147279</v>
      </c>
      <c r="AW539" s="18">
        <f t="shared" si="340"/>
        <v>12.653675339528768</v>
      </c>
      <c r="AX539" s="18">
        <f t="shared" si="341"/>
        <v>9.191136248077342</v>
      </c>
      <c r="AY539" s="18">
        <f t="shared" si="342"/>
        <v>6.2704303187374251</v>
      </c>
      <c r="AZ539" s="18">
        <f t="shared" si="343"/>
        <v>-10.514023506708902</v>
      </c>
      <c r="BA539" t="str">
        <f t="shared" si="344"/>
        <v>BI-RUI-C020LD</v>
      </c>
      <c r="BB539" t="b">
        <f t="shared" si="345"/>
        <v>0</v>
      </c>
    </row>
    <row r="540" spans="1:54">
      <c r="A540" s="1">
        <v>41</v>
      </c>
      <c r="B540" t="s">
        <v>33</v>
      </c>
      <c r="C540" t="s">
        <v>102</v>
      </c>
      <c r="E540" s="3">
        <f t="shared" si="393"/>
        <v>70.501186615133562</v>
      </c>
      <c r="F540" s="3">
        <f t="shared" si="370"/>
        <v>78.671294920900849</v>
      </c>
      <c r="G540" s="3">
        <f t="shared" si="371"/>
        <v>72.59938536526758</v>
      </c>
      <c r="H540" s="5">
        <v>66.962483592179169</v>
      </c>
      <c r="I540" s="5">
        <v>70.094357199019171</v>
      </c>
      <c r="J540" s="5">
        <v>62.444047966811013</v>
      </c>
      <c r="K540" s="5">
        <v>68.462630329857333</v>
      </c>
      <c r="L540" s="5">
        <v>70.391147891369769</v>
      </c>
      <c r="M540" s="5">
        <v>61.150581236574332</v>
      </c>
      <c r="N540" s="5">
        <v>67.962703227410074</v>
      </c>
      <c r="O540" s="5">
        <v>72.792196094592299</v>
      </c>
      <c r="P540" s="5">
        <v>60.675483458639427</v>
      </c>
      <c r="Q540" s="5">
        <v>68.965128909463274</v>
      </c>
      <c r="R540" s="5">
        <v>74.462189919298211</v>
      </c>
      <c r="S540" s="5">
        <v>63.862556413715787</v>
      </c>
      <c r="T540" s="5">
        <v>71.459797513502707</v>
      </c>
      <c r="U540" s="5">
        <v>81.123404115143586</v>
      </c>
      <c r="V540" s="5">
        <v>72.048946474344945</v>
      </c>
      <c r="W540" s="5">
        <v>74.771978693946053</v>
      </c>
      <c r="X540" s="5">
        <v>84.864128504640178</v>
      </c>
      <c r="Y540" s="5">
        <v>77.019863858327241</v>
      </c>
      <c r="Z540" s="5">
        <v>69.263062549597237</v>
      </c>
      <c r="AA540" s="5">
        <v>70.556842234748999</v>
      </c>
      <c r="AB540" s="5">
        <v>77.349854188268822</v>
      </c>
      <c r="AC540" s="5">
        <f t="shared" si="394"/>
        <v>-2.0981987501340171</v>
      </c>
      <c r="AD540" s="5">
        <f t="shared" si="395"/>
        <v>-8.1701083057672861</v>
      </c>
      <c r="AE540" s="5">
        <f t="shared" si="375"/>
        <v>6.071909555633269</v>
      </c>
      <c r="AF540" s="3">
        <f t="shared" si="376"/>
        <v>4.5184356253681557</v>
      </c>
      <c r="AG540" s="3">
        <f t="shared" si="377"/>
        <v>7.3120490932830009</v>
      </c>
      <c r="AH540" s="3">
        <f t="shared" si="378"/>
        <v>7.2872197687706475</v>
      </c>
      <c r="AI540" s="3">
        <f t="shared" si="379"/>
        <v>5.1025724957474878</v>
      </c>
      <c r="AJ540" s="3">
        <f t="shared" si="380"/>
        <v>-0.58914896084223756</v>
      </c>
      <c r="AK540" s="3">
        <f t="shared" si="381"/>
        <v>-2.2478851643811879</v>
      </c>
      <c r="AL540" s="3">
        <f t="shared" si="382"/>
        <v>-8.0867916386715848</v>
      </c>
      <c r="AM540" s="18">
        <f t="shared" si="383"/>
        <v>-3.1318736068400028</v>
      </c>
      <c r="AN540" s="3">
        <f t="shared" si="384"/>
        <v>7.6503092322081585</v>
      </c>
      <c r="AO540" s="3">
        <f t="shared" si="385"/>
        <v>-4.8294928671822248</v>
      </c>
      <c r="AP540" s="3">
        <f t="shared" si="386"/>
        <v>-5.4970610098349368</v>
      </c>
      <c r="AQ540" s="3">
        <f t="shared" si="387"/>
        <v>-9.663606601640879</v>
      </c>
      <c r="AR540" s="3">
        <f t="shared" si="388"/>
        <v>-10.092149810694124</v>
      </c>
      <c r="AS540" s="3">
        <f t="shared" si="389"/>
        <v>-1.2937796851517618</v>
      </c>
      <c r="AT540" s="18">
        <f t="shared" si="337"/>
        <v>7.6503092322081585</v>
      </c>
      <c r="AU540" s="18">
        <f t="shared" si="338"/>
        <v>9.2405666547954368</v>
      </c>
      <c r="AV540" s="18">
        <f t="shared" si="339"/>
        <v>12.116712635952872</v>
      </c>
      <c r="AW540" s="18">
        <f t="shared" si="340"/>
        <v>10.599633505582425</v>
      </c>
      <c r="AX540" s="18">
        <f t="shared" si="341"/>
        <v>9.0744576407986415</v>
      </c>
      <c r="AY540" s="18">
        <f t="shared" si="342"/>
        <v>7.8442646463129364</v>
      </c>
      <c r="AZ540" s="18">
        <f t="shared" si="343"/>
        <v>-6.793011953519823</v>
      </c>
      <c r="BA540" t="str">
        <f t="shared" si="344"/>
        <v>BI-RUI-C020LD</v>
      </c>
      <c r="BB540" t="str">
        <f t="shared" si="345"/>
        <v>BI-RUI-C020LD</v>
      </c>
    </row>
    <row r="541" spans="1:54">
      <c r="A541" s="1">
        <v>542</v>
      </c>
      <c r="B541" t="s">
        <v>34</v>
      </c>
      <c r="C541" t="s">
        <v>102</v>
      </c>
      <c r="E541" s="3">
        <f t="shared" si="393"/>
        <v>70.759907262564781</v>
      </c>
      <c r="F541" s="3">
        <f t="shared" si="370"/>
        <v>76.815280032499885</v>
      </c>
      <c r="G541" s="3">
        <f t="shared" si="371"/>
        <v>70.942400045382129</v>
      </c>
      <c r="H541" s="5">
        <v>67.962784127944161</v>
      </c>
      <c r="I541" s="5">
        <v>70.936875833866125</v>
      </c>
      <c r="J541" s="5">
        <v>62.848947409404907</v>
      </c>
      <c r="K541" s="5">
        <v>70.036863479349051</v>
      </c>
      <c r="L541" s="5">
        <v>71.326611607750593</v>
      </c>
      <c r="M541" s="5">
        <v>58.33680211008889</v>
      </c>
      <c r="N541" s="5">
        <v>69.901606046992896</v>
      </c>
      <c r="O541" s="5">
        <v>72.085520085684067</v>
      </c>
      <c r="P541" s="5">
        <v>62.961671977274989</v>
      </c>
      <c r="Q541" s="5">
        <v>70.089912603689541</v>
      </c>
      <c r="R541" s="5">
        <v>76.609520372340455</v>
      </c>
      <c r="S541" s="5">
        <v>64.164182203407478</v>
      </c>
      <c r="T541" s="5">
        <v>73.529846888294784</v>
      </c>
      <c r="U541" s="5">
        <v>79.999066291158144</v>
      </c>
      <c r="V541" s="5">
        <v>71.030353876253415</v>
      </c>
      <c r="W541" s="5">
        <v>72.868905674808985</v>
      </c>
      <c r="X541" s="5">
        <v>81.625807874274528</v>
      </c>
      <c r="Y541" s="5">
        <v>75.529656086010903</v>
      </c>
      <c r="Z541" s="5">
        <v>67.124869756853499</v>
      </c>
      <c r="AA541" s="5">
        <v>64.60080388249051</v>
      </c>
      <c r="AB541" s="5">
        <v>74.964648309513194</v>
      </c>
      <c r="AC541" s="5">
        <f t="shared" si="394"/>
        <v>-0.1824927828173486</v>
      </c>
      <c r="AD541" s="5">
        <f t="shared" si="395"/>
        <v>-6.0553727699351043</v>
      </c>
      <c r="AE541" s="5">
        <f t="shared" si="375"/>
        <v>5.8728799871177557</v>
      </c>
      <c r="AF541" s="3">
        <f t="shared" si="376"/>
        <v>5.1138367185392539</v>
      </c>
      <c r="AG541" s="3">
        <f t="shared" si="377"/>
        <v>11.700061369260162</v>
      </c>
      <c r="AH541" s="3">
        <f t="shared" si="378"/>
        <v>6.9399340697179071</v>
      </c>
      <c r="AI541" s="3">
        <f t="shared" si="379"/>
        <v>5.9257304002820632</v>
      </c>
      <c r="AJ541" s="3">
        <f t="shared" si="380"/>
        <v>2.4994930120413699</v>
      </c>
      <c r="AK541" s="3">
        <f t="shared" si="381"/>
        <v>-2.6607504112019171</v>
      </c>
      <c r="AL541" s="3">
        <f t="shared" si="382"/>
        <v>-7.8397785526596948</v>
      </c>
      <c r="AM541" s="18">
        <f t="shared" si="383"/>
        <v>-2.974091705921964</v>
      </c>
      <c r="AN541" s="3">
        <f t="shared" si="384"/>
        <v>8.087928424461218</v>
      </c>
      <c r="AO541" s="3">
        <f t="shared" si="385"/>
        <v>-2.1839140386911708</v>
      </c>
      <c r="AP541" s="3">
        <f t="shared" si="386"/>
        <v>-6.5196077686509142</v>
      </c>
      <c r="AQ541" s="3">
        <f t="shared" si="387"/>
        <v>-6.4692194028633594</v>
      </c>
      <c r="AR541" s="3">
        <f t="shared" si="388"/>
        <v>-8.7569021994655429</v>
      </c>
      <c r="AS541" s="3">
        <f t="shared" si="389"/>
        <v>2.5240658743629893</v>
      </c>
      <c r="AT541" s="18">
        <f t="shared" si="337"/>
        <v>8.087928424461218</v>
      </c>
      <c r="AU541" s="18">
        <f t="shared" si="338"/>
        <v>12.989809497661703</v>
      </c>
      <c r="AV541" s="18">
        <f t="shared" si="339"/>
        <v>9.1238481084090779</v>
      </c>
      <c r="AW541" s="18">
        <f t="shared" si="340"/>
        <v>12.445338168932977</v>
      </c>
      <c r="AX541" s="18">
        <f t="shared" si="341"/>
        <v>8.9687124149047293</v>
      </c>
      <c r="AY541" s="18">
        <f t="shared" si="342"/>
        <v>6.0961517882636258</v>
      </c>
      <c r="AZ541" s="18">
        <f t="shared" si="343"/>
        <v>-10.363844427022684</v>
      </c>
      <c r="BA541" t="str">
        <f t="shared" si="344"/>
        <v>BI-RUI-C020LD</v>
      </c>
      <c r="BB541" t="b">
        <f t="shared" si="345"/>
        <v>0</v>
      </c>
    </row>
    <row r="542" spans="1:54">
      <c r="A542" s="1">
        <v>416</v>
      </c>
      <c r="B542" t="s">
        <v>35</v>
      </c>
      <c r="C542" t="s">
        <v>102</v>
      </c>
      <c r="E542" s="3">
        <f t="shared" si="393"/>
        <v>72.465147584852161</v>
      </c>
      <c r="F542" s="3">
        <f t="shared" si="370"/>
        <v>77.691652607964784</v>
      </c>
      <c r="G542" s="3">
        <f t="shared" si="371"/>
        <v>70.926262124932407</v>
      </c>
      <c r="H542" s="5">
        <v>68.625496714482281</v>
      </c>
      <c r="I542" s="5">
        <v>70.583814843436997</v>
      </c>
      <c r="J542" s="5">
        <v>57.647349327363038</v>
      </c>
      <c r="K542" s="5">
        <v>71.064013085576363</v>
      </c>
      <c r="L542" s="5">
        <v>75.496800992263744</v>
      </c>
      <c r="M542" s="5">
        <v>61.616617046487193</v>
      </c>
      <c r="N542" s="5">
        <v>72.351601615389058</v>
      </c>
      <c r="O542" s="5">
        <v>77.495300793374057</v>
      </c>
      <c r="P542" s="5">
        <v>63.601536890927228</v>
      </c>
      <c r="Q542" s="5">
        <v>73.298910842805284</v>
      </c>
      <c r="R542" s="5">
        <v>77.817587588391319</v>
      </c>
      <c r="S542" s="5">
        <v>65.321019126610921</v>
      </c>
      <c r="T542" s="5">
        <v>74.731693173727123</v>
      </c>
      <c r="U542" s="5">
        <v>80.065201924159354</v>
      </c>
      <c r="V542" s="5">
        <v>70.456818982738923</v>
      </c>
      <c r="W542" s="5">
        <v>72.962784388664787</v>
      </c>
      <c r="X542" s="5">
        <v>81.584923602686473</v>
      </c>
      <c r="Y542" s="5">
        <v>75.478735593458353</v>
      </c>
      <c r="Z542" s="5">
        <v>71.861392861974153</v>
      </c>
      <c r="AA542" s="5">
        <v>63.570792114251987</v>
      </c>
      <c r="AB542" s="5">
        <v>75.118119623643764</v>
      </c>
      <c r="AC542" s="5">
        <f t="shared" si="394"/>
        <v>1.5388854599197543</v>
      </c>
      <c r="AD542" s="5">
        <f t="shared" si="395"/>
        <v>-5.2265050231126224</v>
      </c>
      <c r="AE542" s="5">
        <f t="shared" si="375"/>
        <v>6.7653904830323768</v>
      </c>
      <c r="AF542" s="3">
        <f t="shared" si="376"/>
        <v>10.978147387119243</v>
      </c>
      <c r="AG542" s="3">
        <f t="shared" si="377"/>
        <v>9.4473960390891705</v>
      </c>
      <c r="AH542" s="3">
        <f t="shared" si="378"/>
        <v>8.7500647244618293</v>
      </c>
      <c r="AI542" s="3">
        <f t="shared" si="379"/>
        <v>7.9778917161943639</v>
      </c>
      <c r="AJ542" s="3">
        <f t="shared" si="380"/>
        <v>4.2748741909882</v>
      </c>
      <c r="AK542" s="3">
        <f t="shared" si="381"/>
        <v>-2.5159512047935664</v>
      </c>
      <c r="AL542" s="3">
        <f t="shared" si="382"/>
        <v>-3.2567267616696114</v>
      </c>
      <c r="AM542" s="18">
        <f t="shared" si="383"/>
        <v>-1.9583181289547156</v>
      </c>
      <c r="AN542" s="3">
        <f t="shared" si="384"/>
        <v>12.936465516073959</v>
      </c>
      <c r="AO542" s="3">
        <f t="shared" si="385"/>
        <v>-5.143699177984999</v>
      </c>
      <c r="AP542" s="3">
        <f t="shared" si="386"/>
        <v>-4.5186767455860348</v>
      </c>
      <c r="AQ542" s="3">
        <f t="shared" si="387"/>
        <v>-5.3335087504322303</v>
      </c>
      <c r="AR542" s="3">
        <f t="shared" si="388"/>
        <v>-8.6221392140216864</v>
      </c>
      <c r="AS542" s="3">
        <f t="shared" si="389"/>
        <v>8.2906007477221664</v>
      </c>
      <c r="AT542" s="18">
        <f t="shared" si="337"/>
        <v>12.936465516073959</v>
      </c>
      <c r="AU542" s="18">
        <f t="shared" si="338"/>
        <v>13.880183945776551</v>
      </c>
      <c r="AV542" s="18">
        <f t="shared" si="339"/>
        <v>13.893763902446828</v>
      </c>
      <c r="AW542" s="18">
        <f t="shared" si="340"/>
        <v>12.496568461780399</v>
      </c>
      <c r="AX542" s="18">
        <f t="shared" si="341"/>
        <v>9.6083829414204303</v>
      </c>
      <c r="AY542" s="18">
        <f t="shared" si="342"/>
        <v>6.10618800922812</v>
      </c>
      <c r="AZ542" s="18">
        <f t="shared" si="343"/>
        <v>-11.547327509391778</v>
      </c>
      <c r="BA542" t="str">
        <f t="shared" si="344"/>
        <v>BI-RUI-C020LD</v>
      </c>
      <c r="BB542" t="b">
        <f t="shared" si="345"/>
        <v>0</v>
      </c>
    </row>
    <row r="543" spans="1:54">
      <c r="A543" s="1">
        <v>353</v>
      </c>
      <c r="B543" t="s">
        <v>36</v>
      </c>
      <c r="C543" t="s">
        <v>102</v>
      </c>
      <c r="E543" s="3">
        <f t="shared" si="393"/>
        <v>70.792154321096348</v>
      </c>
      <c r="F543" s="3">
        <f t="shared" si="370"/>
        <v>76.219538126027075</v>
      </c>
      <c r="G543" s="3">
        <f t="shared" si="371"/>
        <v>68.88353457210215</v>
      </c>
      <c r="H543" s="5">
        <v>68.994517892914274</v>
      </c>
      <c r="I543" s="5">
        <v>71.893699210715809</v>
      </c>
      <c r="J543" s="5">
        <v>59.466701631881271</v>
      </c>
      <c r="K543" s="5">
        <v>68.822588403804247</v>
      </c>
      <c r="L543" s="5">
        <v>73.390991972385422</v>
      </c>
      <c r="M543" s="5">
        <v>60.406594078464643</v>
      </c>
      <c r="N543" s="5">
        <v>70.087651117252719</v>
      </c>
      <c r="O543" s="5">
        <v>75.890046879433569</v>
      </c>
      <c r="P543" s="5">
        <v>60.287885654546457</v>
      </c>
      <c r="Q543" s="5">
        <v>72.169433841415838</v>
      </c>
      <c r="R543" s="5">
        <v>77.737917187041802</v>
      </c>
      <c r="S543" s="5">
        <v>62.451629011553067</v>
      </c>
      <c r="T543" s="5">
        <v>72.54385913229298</v>
      </c>
      <c r="U543" s="5">
        <v>78.749618871426307</v>
      </c>
      <c r="V543" s="5">
        <v>70.881809871540341</v>
      </c>
      <c r="W543" s="5">
        <v>73.193057643067021</v>
      </c>
      <c r="X543" s="5">
        <v>79.013700722988972</v>
      </c>
      <c r="Y543" s="5">
        <v>73.341052190799076</v>
      </c>
      <c r="Z543" s="5">
        <v>64.686110666223897</v>
      </c>
      <c r="AA543" s="5">
        <v>64.688638880879836</v>
      </c>
      <c r="AB543" s="5">
        <v>71.899963049540446</v>
      </c>
      <c r="AC543" s="5">
        <f t="shared" si="394"/>
        <v>1.9086197489941981</v>
      </c>
      <c r="AD543" s="5">
        <f t="shared" si="395"/>
        <v>-5.4273838049307273</v>
      </c>
      <c r="AE543" s="5">
        <f t="shared" si="375"/>
        <v>7.3360035539249253</v>
      </c>
      <c r="AF543" s="3">
        <f t="shared" si="376"/>
        <v>9.5278162610330028</v>
      </c>
      <c r="AG543" s="3">
        <f t="shared" si="377"/>
        <v>8.4159943253396037</v>
      </c>
      <c r="AH543" s="3">
        <f t="shared" si="378"/>
        <v>9.7997654627062616</v>
      </c>
      <c r="AI543" s="3">
        <f t="shared" si="379"/>
        <v>9.7178048298627715</v>
      </c>
      <c r="AJ543" s="3">
        <f t="shared" si="380"/>
        <v>1.6620492607526387</v>
      </c>
      <c r="AK543" s="3">
        <f t="shared" si="381"/>
        <v>-0.14799454773205412</v>
      </c>
      <c r="AL543" s="3">
        <f t="shared" si="382"/>
        <v>-7.2138523833165493</v>
      </c>
      <c r="AM543" s="18">
        <f t="shared" si="383"/>
        <v>-2.8991813178015349</v>
      </c>
      <c r="AN543" s="3">
        <f t="shared" si="384"/>
        <v>12.426997578834538</v>
      </c>
      <c r="AO543" s="3">
        <f t="shared" si="385"/>
        <v>-5.8023957621808506</v>
      </c>
      <c r="AP543" s="3">
        <f t="shared" si="386"/>
        <v>-5.5684833456259639</v>
      </c>
      <c r="AQ543" s="3">
        <f t="shared" si="387"/>
        <v>-6.2057597391333275</v>
      </c>
      <c r="AR543" s="3">
        <f t="shared" si="388"/>
        <v>-5.8206430799219504</v>
      </c>
      <c r="AS543" s="3">
        <f t="shared" si="389"/>
        <v>-2.5282146559391094E-3</v>
      </c>
      <c r="AT543" s="18">
        <f t="shared" si="337"/>
        <v>12.426997578834538</v>
      </c>
      <c r="AU543" s="18">
        <f t="shared" si="338"/>
        <v>12.984397893920779</v>
      </c>
      <c r="AV543" s="18">
        <f t="shared" si="339"/>
        <v>15.602161224887112</v>
      </c>
      <c r="AW543" s="18">
        <f t="shared" si="340"/>
        <v>15.286288175488735</v>
      </c>
      <c r="AX543" s="18">
        <f t="shared" si="341"/>
        <v>7.8678089998859662</v>
      </c>
      <c r="AY543" s="18">
        <f t="shared" si="342"/>
        <v>5.6726485321898963</v>
      </c>
      <c r="AZ543" s="18">
        <f t="shared" si="343"/>
        <v>-7.2113241686606102</v>
      </c>
      <c r="BA543" t="str">
        <f t="shared" si="344"/>
        <v>BI-RUI-C020LD</v>
      </c>
      <c r="BB543" t="b">
        <f t="shared" si="345"/>
        <v>0</v>
      </c>
    </row>
    <row r="544" spans="1:54">
      <c r="A544" s="1">
        <v>104</v>
      </c>
      <c r="B544" t="s">
        <v>37</v>
      </c>
      <c r="C544" t="s">
        <v>102</v>
      </c>
      <c r="E544" s="3">
        <f t="shared" si="393"/>
        <v>72.267408456420483</v>
      </c>
      <c r="F544" s="3">
        <f t="shared" si="370"/>
        <v>81.474344692567428</v>
      </c>
      <c r="G544" s="3">
        <f t="shared" si="371"/>
        <v>79.748834346825646</v>
      </c>
      <c r="H544" s="5">
        <v>70.261092644279103</v>
      </c>
      <c r="I544" s="5">
        <v>78.044613710349878</v>
      </c>
      <c r="J544" s="5">
        <v>73.213593857262268</v>
      </c>
      <c r="K544" s="5">
        <v>71.341743145836773</v>
      </c>
      <c r="L544" s="5">
        <v>79.752956275011172</v>
      </c>
      <c r="M544" s="5">
        <v>73.321903026256336</v>
      </c>
      <c r="N544" s="5">
        <v>70.597925869266845</v>
      </c>
      <c r="O544" s="5">
        <v>78.744683410636384</v>
      </c>
      <c r="P544" s="5">
        <v>75.192778727901512</v>
      </c>
      <c r="Q544" s="5">
        <v>73.184960964530561</v>
      </c>
      <c r="R544" s="5">
        <v>82.278085718184769</v>
      </c>
      <c r="S544" s="5">
        <v>78.495549591387942</v>
      </c>
      <c r="T544" s="5">
        <v>73.302194098030668</v>
      </c>
      <c r="U544" s="5">
        <v>84.194910139318267</v>
      </c>
      <c r="V544" s="5">
        <v>81.144756237363566</v>
      </c>
      <c r="W544" s="5">
        <v>74.400607694787539</v>
      </c>
      <c r="X544" s="5">
        <v>84.337523058676553</v>
      </c>
      <c r="Y544" s="5">
        <v>83.093396857253893</v>
      </c>
      <c r="Z544" s="5">
        <v>70.974443087971579</v>
      </c>
      <c r="AA544" s="5">
        <v>76.689429285153764</v>
      </c>
      <c r="AB544" s="5">
        <v>82.562747963461277</v>
      </c>
      <c r="AC544" s="5">
        <f t="shared" si="394"/>
        <v>-7.4814258904051627</v>
      </c>
      <c r="AD544" s="5">
        <f t="shared" si="395"/>
        <v>-9.2069362361469445</v>
      </c>
      <c r="AE544" s="5">
        <f t="shared" si="375"/>
        <v>1.7255103457417817</v>
      </c>
      <c r="AF544" s="3">
        <f t="shared" si="376"/>
        <v>-2.9525012129831651</v>
      </c>
      <c r="AG544" s="3">
        <f t="shared" si="377"/>
        <v>-1.9801598804195635</v>
      </c>
      <c r="AH544" s="3">
        <f t="shared" si="378"/>
        <v>-4.5948528586346669</v>
      </c>
      <c r="AI544" s="3">
        <f t="shared" si="379"/>
        <v>-5.3105886268573812</v>
      </c>
      <c r="AJ544" s="3">
        <f t="shared" si="380"/>
        <v>-7.8425621393328981</v>
      </c>
      <c r="AK544" s="3">
        <f t="shared" si="381"/>
        <v>-8.6927891624663545</v>
      </c>
      <c r="AL544" s="3">
        <f t="shared" si="382"/>
        <v>-11.588304875489698</v>
      </c>
      <c r="AM544" s="18">
        <f t="shared" si="383"/>
        <v>-7.7835210660707759</v>
      </c>
      <c r="AN544" s="3">
        <f t="shared" si="384"/>
        <v>4.8310198530876107</v>
      </c>
      <c r="AO544" s="3">
        <f t="shared" si="385"/>
        <v>-8.1467575413695386</v>
      </c>
      <c r="AP544" s="3">
        <f t="shared" si="386"/>
        <v>-9.0931247536542088</v>
      </c>
      <c r="AQ544" s="3">
        <f t="shared" si="387"/>
        <v>-10.892716041287599</v>
      </c>
      <c r="AR544" s="3">
        <f t="shared" si="388"/>
        <v>-9.936915363889014</v>
      </c>
      <c r="AS544" s="3">
        <f t="shared" si="389"/>
        <v>-5.7149861971821849</v>
      </c>
      <c r="AT544" s="18">
        <f t="shared" si="337"/>
        <v>4.8310198530876107</v>
      </c>
      <c r="AU544" s="18">
        <f t="shared" si="338"/>
        <v>6.4310532487548357</v>
      </c>
      <c r="AV544" s="18">
        <f t="shared" si="339"/>
        <v>3.5519046827348717</v>
      </c>
      <c r="AW544" s="18">
        <f t="shared" si="340"/>
        <v>3.7825361267968276</v>
      </c>
      <c r="AX544" s="18">
        <f t="shared" si="341"/>
        <v>3.050153901954701</v>
      </c>
      <c r="AY544" s="18">
        <f t="shared" si="342"/>
        <v>1.2441262014226595</v>
      </c>
      <c r="AZ544" s="18">
        <f t="shared" si="343"/>
        <v>-5.8733186783075126</v>
      </c>
      <c r="BA544" t="str">
        <f t="shared" si="344"/>
        <v>BI-RUI-C020LD</v>
      </c>
      <c r="BB544" t="str">
        <f t="shared" si="345"/>
        <v>BI-RUI-C020LD</v>
      </c>
    </row>
    <row r="545" spans="1:54">
      <c r="A545" s="1">
        <v>726</v>
      </c>
      <c r="B545" t="s">
        <v>38</v>
      </c>
      <c r="C545" t="s">
        <v>102</v>
      </c>
      <c r="E545" s="3">
        <f t="shared" si="393"/>
        <v>66.351860762735569</v>
      </c>
      <c r="F545" s="3">
        <f t="shared" si="370"/>
        <v>73.394609171883303</v>
      </c>
      <c r="G545" s="3">
        <f t="shared" si="371"/>
        <v>67.066183926053696</v>
      </c>
      <c r="H545" s="5">
        <v>65.583943490810213</v>
      </c>
      <c r="I545" s="5">
        <v>71.645715843388359</v>
      </c>
      <c r="J545" s="5">
        <v>60.92976961160565</v>
      </c>
      <c r="K545" s="5">
        <v>65.171394252660903</v>
      </c>
      <c r="L545" s="5">
        <v>69.531466715604211</v>
      </c>
      <c r="M545" s="5">
        <v>60.709038339318539</v>
      </c>
      <c r="N545" s="5">
        <v>66.051028424563384</v>
      </c>
      <c r="O545" s="5">
        <v>70.521751281814474</v>
      </c>
      <c r="P545" s="5">
        <v>57.218518756454174</v>
      </c>
      <c r="Q545" s="5">
        <v>67.440899969042022</v>
      </c>
      <c r="R545" s="5">
        <v>72.237489291920141</v>
      </c>
      <c r="S545" s="5">
        <v>58.783840355739301</v>
      </c>
      <c r="T545" s="5">
        <v>68.370830112383359</v>
      </c>
      <c r="U545" s="5">
        <v>76.114838968689639</v>
      </c>
      <c r="V545" s="5">
        <v>67.54928420640131</v>
      </c>
      <c r="W545" s="5">
        <v>66.940476489372557</v>
      </c>
      <c r="X545" s="5">
        <v>77.704700664253338</v>
      </c>
      <c r="Y545" s="5">
        <v>72.016851416460668</v>
      </c>
      <c r="Z545" s="5">
        <v>62.835609419323973</v>
      </c>
      <c r="AA545" s="5">
        <v>61.837820043958359</v>
      </c>
      <c r="AB545" s="5">
        <v>70.138825111463603</v>
      </c>
      <c r="AC545" s="5">
        <f t="shared" si="394"/>
        <v>-0.71432316331812729</v>
      </c>
      <c r="AD545" s="5">
        <f t="shared" si="395"/>
        <v>-7.0427484091477339</v>
      </c>
      <c r="AE545" s="5">
        <f t="shared" si="375"/>
        <v>6.3284252458296066</v>
      </c>
      <c r="AF545" s="3">
        <f t="shared" si="376"/>
        <v>4.6541738792045635</v>
      </c>
      <c r="AG545" s="3">
        <f t="shared" si="377"/>
        <v>4.462355913342364</v>
      </c>
      <c r="AH545" s="3">
        <f t="shared" si="378"/>
        <v>8.8325096681092106</v>
      </c>
      <c r="AI545" s="3">
        <f t="shared" si="379"/>
        <v>8.6570596133027209</v>
      </c>
      <c r="AJ545" s="3">
        <f t="shared" si="380"/>
        <v>0.82154590598204891</v>
      </c>
      <c r="AK545" s="3">
        <f t="shared" si="381"/>
        <v>-5.0763749270881107</v>
      </c>
      <c r="AL545" s="3">
        <f t="shared" si="382"/>
        <v>-7.3032156921396307</v>
      </c>
      <c r="AM545" s="18">
        <f t="shared" si="383"/>
        <v>-6.0617723525781457</v>
      </c>
      <c r="AN545" s="3">
        <f t="shared" si="384"/>
        <v>10.715946231782709</v>
      </c>
      <c r="AO545" s="3">
        <f t="shared" si="385"/>
        <v>-4.47072285725109</v>
      </c>
      <c r="AP545" s="3">
        <f t="shared" si="386"/>
        <v>-4.7965893228781198</v>
      </c>
      <c r="AQ545" s="3">
        <f t="shared" si="387"/>
        <v>-7.7440088563062801</v>
      </c>
      <c r="AR545" s="3">
        <f t="shared" si="388"/>
        <v>-10.764224174880781</v>
      </c>
      <c r="AS545" s="3">
        <f t="shared" si="389"/>
        <v>0.9977893753656133</v>
      </c>
      <c r="AT545" s="18">
        <f t="shared" si="337"/>
        <v>10.715946231782709</v>
      </c>
      <c r="AU545" s="18">
        <f t="shared" si="338"/>
        <v>8.8224283762856714</v>
      </c>
      <c r="AV545" s="18">
        <f t="shared" si="339"/>
        <v>13.303232525360301</v>
      </c>
      <c r="AW545" s="18">
        <f t="shared" si="340"/>
        <v>13.453648936180841</v>
      </c>
      <c r="AX545" s="18">
        <f t="shared" si="341"/>
        <v>8.565554762288329</v>
      </c>
      <c r="AY545" s="18">
        <f t="shared" si="342"/>
        <v>5.6878492477926699</v>
      </c>
      <c r="AZ545" s="18">
        <f t="shared" si="343"/>
        <v>-8.301005067505244</v>
      </c>
      <c r="BA545" t="str">
        <f t="shared" si="344"/>
        <v>BI-RUI-C020LD</v>
      </c>
      <c r="BB545" t="b">
        <f t="shared" si="345"/>
        <v>0</v>
      </c>
    </row>
    <row r="546" spans="1:54">
      <c r="A546" s="1">
        <v>666</v>
      </c>
      <c r="B546" t="s">
        <v>39</v>
      </c>
      <c r="C546" t="s">
        <v>102</v>
      </c>
      <c r="E546" s="3">
        <f t="shared" si="393"/>
        <v>65.868468323223183</v>
      </c>
      <c r="F546" s="3">
        <f t="shared" si="370"/>
        <v>72.617288859668804</v>
      </c>
      <c r="G546" s="3">
        <f t="shared" si="371"/>
        <v>67.602863210148158</v>
      </c>
      <c r="H546" s="5">
        <v>62.714293791134907</v>
      </c>
      <c r="I546" s="5">
        <v>67.780137592586726</v>
      </c>
      <c r="J546" s="5">
        <v>59.344153911602142</v>
      </c>
      <c r="K546" s="5">
        <v>64.880493612116837</v>
      </c>
      <c r="L546" s="5">
        <v>69.263421608092258</v>
      </c>
      <c r="M546" s="5">
        <v>58.977798759574569</v>
      </c>
      <c r="N546" s="5">
        <v>65.952085595259064</v>
      </c>
      <c r="O546" s="5">
        <v>68.223451866255388</v>
      </c>
      <c r="P546" s="5">
        <v>60.176165799049564</v>
      </c>
      <c r="Q546" s="5">
        <v>66.579074176066342</v>
      </c>
      <c r="R546" s="5">
        <v>71.722016267800328</v>
      </c>
      <c r="S546" s="5">
        <v>57.83530046314948</v>
      </c>
      <c r="T546" s="5">
        <v>67.985184560740237</v>
      </c>
      <c r="U546" s="5">
        <v>76.407221602322736</v>
      </c>
      <c r="V546" s="5">
        <v>66.555392004378845</v>
      </c>
      <c r="W546" s="5">
        <v>67.805832953722373</v>
      </c>
      <c r="X546" s="5">
        <v>76.715103914889738</v>
      </c>
      <c r="Y546" s="5">
        <v>71.28161770981265</v>
      </c>
      <c r="Z546" s="5">
        <v>61.083611478630829</v>
      </c>
      <c r="AA546" s="5">
        <v>61.070060762675702</v>
      </c>
      <c r="AB546" s="5">
        <v>72.799302469627605</v>
      </c>
      <c r="AC546" s="5">
        <f t="shared" si="394"/>
        <v>-1.7343948869249743</v>
      </c>
      <c r="AD546" s="5">
        <f t="shared" si="395"/>
        <v>-6.7488205364456206</v>
      </c>
      <c r="AE546" s="5">
        <f t="shared" si="375"/>
        <v>5.0144256495206463</v>
      </c>
      <c r="AF546" s="3">
        <f t="shared" si="376"/>
        <v>3.3701398795327648</v>
      </c>
      <c r="AG546" s="3">
        <f t="shared" si="377"/>
        <v>5.9026948525422682</v>
      </c>
      <c r="AH546" s="3">
        <f t="shared" si="378"/>
        <v>5.7759197962095001</v>
      </c>
      <c r="AI546" s="3">
        <f t="shared" si="379"/>
        <v>8.7437737129168625</v>
      </c>
      <c r="AJ546" s="3">
        <f t="shared" si="380"/>
        <v>1.4297925563613916</v>
      </c>
      <c r="AK546" s="3">
        <f t="shared" si="381"/>
        <v>-3.4757847560902775</v>
      </c>
      <c r="AL546" s="3">
        <f t="shared" si="382"/>
        <v>-11.715690990996777</v>
      </c>
      <c r="AM546" s="18">
        <f t="shared" si="383"/>
        <v>-5.0658438014518197</v>
      </c>
      <c r="AN546" s="3">
        <f t="shared" si="384"/>
        <v>8.4359836809845845</v>
      </c>
      <c r="AO546" s="3">
        <f t="shared" si="385"/>
        <v>-2.2713662709963245</v>
      </c>
      <c r="AP546" s="3">
        <f t="shared" si="386"/>
        <v>-5.1429420917339854</v>
      </c>
      <c r="AQ546" s="3">
        <f t="shared" si="387"/>
        <v>-8.4220370415824988</v>
      </c>
      <c r="AR546" s="3">
        <f t="shared" si="388"/>
        <v>-8.9092709611673655</v>
      </c>
      <c r="AS546" s="3">
        <f t="shared" si="389"/>
        <v>1.3550715955126691E-2</v>
      </c>
      <c r="AT546" s="18">
        <f t="shared" si="337"/>
        <v>8.4359836809845845</v>
      </c>
      <c r="AU546" s="18">
        <f t="shared" si="338"/>
        <v>10.28562284851769</v>
      </c>
      <c r="AV546" s="18">
        <f t="shared" si="339"/>
        <v>8.0472860672058246</v>
      </c>
      <c r="AW546" s="18">
        <f t="shared" si="340"/>
        <v>13.886715804650848</v>
      </c>
      <c r="AX546" s="18">
        <f t="shared" si="341"/>
        <v>9.8518295979438903</v>
      </c>
      <c r="AY546" s="18">
        <f t="shared" si="342"/>
        <v>5.433486205077088</v>
      </c>
      <c r="AZ546" s="18">
        <f t="shared" si="343"/>
        <v>-11.729241706951903</v>
      </c>
      <c r="BA546" t="str">
        <f t="shared" si="344"/>
        <v>BI-RUI-C020LD</v>
      </c>
      <c r="BB546" t="b">
        <f t="shared" si="345"/>
        <v>0</v>
      </c>
    </row>
    <row r="547" spans="1:54">
      <c r="A547" s="1">
        <v>604</v>
      </c>
      <c r="B547" t="s">
        <v>40</v>
      </c>
      <c r="C547" t="s">
        <v>102</v>
      </c>
      <c r="E547" s="3">
        <f t="shared" si="393"/>
        <v>66.164183020836816</v>
      </c>
      <c r="F547" s="3">
        <f t="shared" si="370"/>
        <v>73.33847057477287</v>
      </c>
      <c r="G547" s="3">
        <f t="shared" si="371"/>
        <v>67.330312445360988</v>
      </c>
      <c r="H547" s="5">
        <v>63.194280346921317</v>
      </c>
      <c r="I547" s="5">
        <v>64.244539961792782</v>
      </c>
      <c r="J547" s="5">
        <v>55.418199246861661</v>
      </c>
      <c r="K547" s="5">
        <v>64.877536238569192</v>
      </c>
      <c r="L547" s="5">
        <v>64.880763835379</v>
      </c>
      <c r="M547" s="5">
        <v>59.330453887554228</v>
      </c>
      <c r="N547" s="5">
        <v>65.310674260982509</v>
      </c>
      <c r="O547" s="5">
        <v>67.9665382432256</v>
      </c>
      <c r="P547" s="5">
        <v>56.612423226849529</v>
      </c>
      <c r="Q547" s="5">
        <v>65.212875999127021</v>
      </c>
      <c r="R547" s="5">
        <v>70.372851235647872</v>
      </c>
      <c r="S547" s="5">
        <v>58.082826071794557</v>
      </c>
      <c r="T547" s="5">
        <v>67.798684310689225</v>
      </c>
      <c r="U547" s="5">
        <v>76.318545839785187</v>
      </c>
      <c r="V547" s="5">
        <v>66.146422895789826</v>
      </c>
      <c r="W547" s="5">
        <v>69.842793308176525</v>
      </c>
      <c r="X547" s="5">
        <v>79.239479431409848</v>
      </c>
      <c r="Y547" s="5">
        <v>72.281333261528815</v>
      </c>
      <c r="Z547" s="5">
        <v>61.442949439877339</v>
      </c>
      <c r="AA547" s="5">
        <v>61.208587920968853</v>
      </c>
      <c r="AB547" s="5">
        <v>71.620120767182826</v>
      </c>
      <c r="AC547" s="5">
        <f t="shared" si="394"/>
        <v>-1.166129424524172</v>
      </c>
      <c r="AD547" s="5">
        <f t="shared" si="395"/>
        <v>-7.174287553936054</v>
      </c>
      <c r="AE547" s="5">
        <f t="shared" si="375"/>
        <v>6.008158129411882</v>
      </c>
      <c r="AF547" s="3">
        <f t="shared" si="376"/>
        <v>7.7760811000596561</v>
      </c>
      <c r="AG547" s="3">
        <f t="shared" si="377"/>
        <v>5.5470823510149643</v>
      </c>
      <c r="AH547" s="3">
        <f t="shared" si="378"/>
        <v>8.69825103413298</v>
      </c>
      <c r="AI547" s="3">
        <f t="shared" si="379"/>
        <v>7.1300499273324647</v>
      </c>
      <c r="AJ547" s="3">
        <f t="shared" si="380"/>
        <v>1.6522614148993995</v>
      </c>
      <c r="AK547" s="3">
        <f t="shared" si="381"/>
        <v>-2.43853995335229</v>
      </c>
      <c r="AL547" s="3">
        <f t="shared" si="382"/>
        <v>-10.177171327305487</v>
      </c>
      <c r="AM547" s="18">
        <f t="shared" si="383"/>
        <v>-1.0502596148714645</v>
      </c>
      <c r="AN547" s="3">
        <f t="shared" si="384"/>
        <v>8.8263407149311206</v>
      </c>
      <c r="AO547" s="3">
        <f t="shared" si="385"/>
        <v>-2.6558639822430905</v>
      </c>
      <c r="AP547" s="3">
        <f t="shared" si="386"/>
        <v>-5.1599752365208502</v>
      </c>
      <c r="AQ547" s="3">
        <f t="shared" si="387"/>
        <v>-8.5198615290959623</v>
      </c>
      <c r="AR547" s="3">
        <f t="shared" si="388"/>
        <v>-9.396686123233323</v>
      </c>
      <c r="AS547" s="3">
        <f t="shared" si="389"/>
        <v>0.23436151890848578</v>
      </c>
      <c r="AT547" s="18">
        <f t="shared" si="337"/>
        <v>8.8263407149311206</v>
      </c>
      <c r="AU547" s="18">
        <f t="shared" si="338"/>
        <v>5.5503099478247719</v>
      </c>
      <c r="AV547" s="18">
        <f t="shared" si="339"/>
        <v>11.35411501637607</v>
      </c>
      <c r="AW547" s="18">
        <f t="shared" si="340"/>
        <v>12.290025163853315</v>
      </c>
      <c r="AX547" s="18">
        <f t="shared" si="341"/>
        <v>10.172122943995362</v>
      </c>
      <c r="AY547" s="18">
        <f t="shared" si="342"/>
        <v>6.958146169881033</v>
      </c>
      <c r="AZ547" s="18">
        <f t="shared" si="343"/>
        <v>-10.411532846213973</v>
      </c>
      <c r="BA547" t="str">
        <f t="shared" si="344"/>
        <v>BI-RUI-C020LD</v>
      </c>
      <c r="BB547" t="b">
        <f t="shared" si="345"/>
        <v>0</v>
      </c>
    </row>
    <row r="548" spans="1:54" s="12" customFormat="1" ht="15.75" thickBot="1">
      <c r="A548" s="1">
        <v>166</v>
      </c>
      <c r="B548" s="12" t="s">
        <v>41</v>
      </c>
      <c r="C548" s="12" t="s">
        <v>102</v>
      </c>
      <c r="D548"/>
      <c r="E548" s="3">
        <f t="shared" si="393"/>
        <v>66.250470404987055</v>
      </c>
      <c r="F548" s="3">
        <f t="shared" si="370"/>
        <v>73.409991317500115</v>
      </c>
      <c r="G548" s="3">
        <f t="shared" si="371"/>
        <v>66.591762941464822</v>
      </c>
      <c r="H548" s="5">
        <v>63.04890155864048</v>
      </c>
      <c r="I548" s="5">
        <v>68.540292293859636</v>
      </c>
      <c r="J548" s="5">
        <v>57.294206160305087</v>
      </c>
      <c r="K548" s="5">
        <v>64.835206477358597</v>
      </c>
      <c r="L548" s="5">
        <v>68.056866425828716</v>
      </c>
      <c r="M548" s="5">
        <v>58.37480201149711</v>
      </c>
      <c r="N548" s="5">
        <v>68.32981642532593</v>
      </c>
      <c r="O548" s="5">
        <v>72.116715770293581</v>
      </c>
      <c r="P548" s="5">
        <v>59.309875886539373</v>
      </c>
      <c r="Q548" s="5">
        <v>64.890833264031485</v>
      </c>
      <c r="R548" s="5">
        <v>70.659674727449541</v>
      </c>
      <c r="S548" s="5">
        <v>60.966146508315127</v>
      </c>
      <c r="T548" s="5">
        <v>67.987940310135656</v>
      </c>
      <c r="U548" s="5">
        <v>76.705081220143555</v>
      </c>
      <c r="V548" s="5">
        <v>67.274123106685153</v>
      </c>
      <c r="W548" s="5">
        <v>68.408796961595087</v>
      </c>
      <c r="X548" s="5">
        <v>78.043077755339169</v>
      </c>
      <c r="Y548" s="5">
        <v>70.894564468461198</v>
      </c>
      <c r="Z548" s="5">
        <v>61.283876879988199</v>
      </c>
      <c r="AA548" s="5">
        <v>61.713931122597181</v>
      </c>
      <c r="AB548" s="5">
        <v>70.407391947473471</v>
      </c>
      <c r="AC548" s="5">
        <f>E548-G548</f>
        <v>-0.34129253647776636</v>
      </c>
      <c r="AD548" s="5">
        <f>E548-F548</f>
        <v>-7.1595209125130594</v>
      </c>
      <c r="AE548" s="5">
        <f t="shared" si="375"/>
        <v>6.8182283760352931</v>
      </c>
      <c r="AF548" s="3">
        <f t="shared" si="376"/>
        <v>5.754695398335393</v>
      </c>
      <c r="AG548" s="3">
        <f t="shared" si="377"/>
        <v>6.4604044658614868</v>
      </c>
      <c r="AH548" s="3">
        <f t="shared" si="378"/>
        <v>9.0199405387865568</v>
      </c>
      <c r="AI548" s="3">
        <f t="shared" si="379"/>
        <v>3.9246867557163583</v>
      </c>
      <c r="AJ548" s="3">
        <f t="shared" si="380"/>
        <v>0.71381720345050326</v>
      </c>
      <c r="AK548" s="3">
        <f t="shared" si="381"/>
        <v>-2.4857675068661109</v>
      </c>
      <c r="AL548" s="3">
        <f t="shared" si="382"/>
        <v>-9.1235150674852719</v>
      </c>
      <c r="AM548" s="18">
        <f t="shared" si="383"/>
        <v>-5.4913907352191558</v>
      </c>
      <c r="AN548" s="3">
        <f t="shared" si="384"/>
        <v>11.246086133554549</v>
      </c>
      <c r="AO548" s="3">
        <f t="shared" si="385"/>
        <v>-3.7868993449676509</v>
      </c>
      <c r="AP548" s="3">
        <f t="shared" si="386"/>
        <v>-5.768841463418056</v>
      </c>
      <c r="AQ548" s="3">
        <f t="shared" si="387"/>
        <v>-8.7171409100078989</v>
      </c>
      <c r="AR548" s="3">
        <f t="shared" si="388"/>
        <v>-9.6342807937440824</v>
      </c>
      <c r="AS548" s="3">
        <f t="shared" si="389"/>
        <v>-0.43005424260898195</v>
      </c>
      <c r="AT548" s="18">
        <f t="shared" si="337"/>
        <v>11.246086133554549</v>
      </c>
      <c r="AU548" s="18">
        <f t="shared" si="338"/>
        <v>9.6820644143316059</v>
      </c>
      <c r="AV548" s="18">
        <f t="shared" si="339"/>
        <v>12.806839883754208</v>
      </c>
      <c r="AW548" s="18">
        <f t="shared" si="340"/>
        <v>9.6935282191344143</v>
      </c>
      <c r="AX548" s="18">
        <f t="shared" si="341"/>
        <v>9.4309581134584022</v>
      </c>
      <c r="AY548" s="18">
        <f t="shared" si="342"/>
        <v>7.1485132868779715</v>
      </c>
      <c r="AZ548" s="18">
        <f t="shared" si="343"/>
        <v>-8.6934608248762899</v>
      </c>
      <c r="BA548" t="str">
        <f t="shared" si="344"/>
        <v>BI-RUI-C020LD</v>
      </c>
      <c r="BB548" t="b">
        <f t="shared" si="345"/>
        <v>0</v>
      </c>
    </row>
    <row r="549" spans="1:54" ht="15.75" thickBot="1">
      <c r="A549" s="21"/>
      <c r="B549" s="22" t="s">
        <v>137</v>
      </c>
      <c r="C549" s="23" t="str">
        <f>C537</f>
        <v>BI-RUI-C020LD</v>
      </c>
      <c r="D549" s="23">
        <f>D537</f>
        <v>0</v>
      </c>
      <c r="E549" s="34" cm="1">
        <f t="array" ref="E549">10*LOG(AVERAGE(10^(E537:E548/10)))</f>
        <v>69.71109456298781</v>
      </c>
      <c r="F549" s="35" cm="1">
        <f t="array" ref="F549">10*LOG(AVERAGE(10^(F537:F548/10)))</f>
        <v>76.461866856040487</v>
      </c>
      <c r="G549" s="36" cm="1">
        <f t="array" ref="G549">10*LOG(AVERAGE(10^(G537:G548/10)))</f>
        <v>71.998434200814046</v>
      </c>
      <c r="H549" s="34" cm="1">
        <f t="array" ref="H549">10*LOG(AVERAGE(10^(H537:H548/10)))</f>
        <v>66.961224038150363</v>
      </c>
      <c r="I549" s="35" cm="1">
        <f t="array" ref="I549">10*LOG(AVERAGE(10^(I537:I548/10)))</f>
        <v>70.994695885737315</v>
      </c>
      <c r="J549" s="36" cm="1">
        <f t="array" ref="J549">10*LOG(AVERAGE(10^(J537:J548/10)))</f>
        <v>64.240269982938642</v>
      </c>
      <c r="K549" s="34" cm="1">
        <f t="array" ref="K549">10*LOG(AVERAGE(10^(K537:K548/10)))</f>
        <v>68.390668159530478</v>
      </c>
      <c r="L549" s="35" cm="1">
        <f t="array" ref="L549">10*LOG(AVERAGE(10^(L537:L548/10)))</f>
        <v>73.159890917537197</v>
      </c>
      <c r="M549" s="36" cm="1">
        <f t="array" ref="M549">10*LOG(AVERAGE(10^(M537:M548/10)))</f>
        <v>64.217762457818694</v>
      </c>
      <c r="N549" s="34" cm="1">
        <f t="array" ref="N549">10*LOG(AVERAGE(10^(N537:N548/10)))</f>
        <v>69.278839986782941</v>
      </c>
      <c r="O549" s="35" cm="1">
        <f t="array" ref="O549">10*LOG(AVERAGE(10^(O537:O548/10)))</f>
        <v>73.853864380946163</v>
      </c>
      <c r="P549" s="36" cm="1">
        <f t="array" ref="P549">10*LOG(AVERAGE(10^(P537:P548/10)))</f>
        <v>65.896823135712907</v>
      </c>
      <c r="Q549" s="34" cm="1">
        <f t="array" ref="Q549">10*LOG(AVERAGE(10^(Q537:Q548/10)))</f>
        <v>70.52554421761991</v>
      </c>
      <c r="R549" s="35" cm="1">
        <f t="array" ref="R549">10*LOG(AVERAGE(10^(R537:R548/10)))</f>
        <v>76.322634675653774</v>
      </c>
      <c r="S549" s="36" cm="1">
        <f t="array" ref="S549">10*LOG(AVERAGE(10^(S537:S548/10)))</f>
        <v>69.060385419218363</v>
      </c>
      <c r="T549" s="34" cm="1">
        <f t="array" ref="T549">10*LOG(AVERAGE(10^(T537:T548/10)))</f>
        <v>71.172131013127427</v>
      </c>
      <c r="U549" s="35" cm="1">
        <f t="array" ref="U549">10*LOG(AVERAGE(10^(U537:U548/10)))</f>
        <v>79.264218284162681</v>
      </c>
      <c r="V549" s="36" cm="1">
        <f t="array" ref="V549">10*LOG(AVERAGE(10^(V537:V548/10)))</f>
        <v>72.912184932252416</v>
      </c>
      <c r="W549" s="34" cm="1">
        <f t="array" ref="W549">10*LOG(AVERAGE(10^(W537:W548/10)))</f>
        <v>72.053772642348662</v>
      </c>
      <c r="X549" s="35" cm="1">
        <f t="array" ref="X549">10*LOG(AVERAGE(10^(X537:X548/10)))</f>
        <v>80.738261672083524</v>
      </c>
      <c r="Y549" s="36" cm="1">
        <f t="array" ref="Y549">10*LOG(AVERAGE(10^(Y537:Y548/10)))</f>
        <v>75.825840809471657</v>
      </c>
      <c r="Z549" s="34" cm="1">
        <f t="array" ref="Z549">10*LOG(AVERAGE(10^(Z537:Z548/10)))</f>
        <v>66.742273221894791</v>
      </c>
      <c r="AA549" s="35" cm="1">
        <f t="array" ref="AA549">10*LOG(AVERAGE(10^(AA537:AA548/10)))</f>
        <v>68.166967057662106</v>
      </c>
      <c r="AB549" s="36" cm="1">
        <f t="array" ref="AB549">10*LOG(AVERAGE(10^(AB537:AB548/10)))</f>
        <v>75.546774835056098</v>
      </c>
      <c r="AC549" s="29">
        <f>E549-G549</f>
        <v>-2.2873396378262356</v>
      </c>
      <c r="AD549" s="24">
        <f>E549-F549</f>
        <v>-6.7507722930526768</v>
      </c>
      <c r="AE549" s="24">
        <f t="shared" si="375"/>
        <v>4.4634326552264412</v>
      </c>
      <c r="AF549" s="30">
        <f t="shared" si="376"/>
        <v>2.7209540552117204</v>
      </c>
      <c r="AG549" s="25">
        <f t="shared" si="377"/>
        <v>4.1729057017117839</v>
      </c>
      <c r="AH549" s="25">
        <f t="shared" si="378"/>
        <v>3.3820168510700341</v>
      </c>
      <c r="AI549" s="25">
        <f t="shared" si="379"/>
        <v>1.4651587984015464</v>
      </c>
      <c r="AJ549" s="25">
        <f t="shared" si="380"/>
        <v>-1.7400539191249891</v>
      </c>
      <c r="AK549" s="25">
        <f t="shared" si="381"/>
        <v>-3.7720681671229954</v>
      </c>
      <c r="AL549" s="31">
        <f t="shared" si="382"/>
        <v>-8.8045016131613068</v>
      </c>
      <c r="AM549" s="32">
        <f t="shared" si="383"/>
        <v>-4.0334718475869522</v>
      </c>
      <c r="AN549" s="27">
        <f t="shared" si="384"/>
        <v>6.7544259027986726</v>
      </c>
      <c r="AO549" s="27">
        <f t="shared" si="385"/>
        <v>-4.575024394163222</v>
      </c>
      <c r="AP549" s="27">
        <f t="shared" si="386"/>
        <v>-5.797090458033864</v>
      </c>
      <c r="AQ549" s="27">
        <f t="shared" si="387"/>
        <v>-8.092087271035254</v>
      </c>
      <c r="AR549" s="27">
        <f t="shared" si="388"/>
        <v>-8.6844890297348627</v>
      </c>
      <c r="AS549" s="33">
        <f t="shared" si="389"/>
        <v>-1.4246938357673145</v>
      </c>
      <c r="AT549" s="27">
        <f t="shared" si="337"/>
        <v>6.7544259027986726</v>
      </c>
      <c r="AU549" s="26">
        <f t="shared" si="338"/>
        <v>8.9421284597185036</v>
      </c>
      <c r="AV549" s="26">
        <f t="shared" si="339"/>
        <v>7.9570412452332562</v>
      </c>
      <c r="AW549" s="26">
        <f t="shared" si="340"/>
        <v>7.2622492564354104</v>
      </c>
      <c r="AX549" s="26">
        <f t="shared" si="341"/>
        <v>6.352033351910265</v>
      </c>
      <c r="AY549" s="26">
        <f t="shared" si="342"/>
        <v>4.9124208626118673</v>
      </c>
      <c r="AZ549" s="28">
        <f t="shared" si="343"/>
        <v>-7.3798077773939923</v>
      </c>
    </row>
    <row r="550" spans="1:54">
      <c r="A550" s="2">
        <v>229</v>
      </c>
      <c r="B550" t="s">
        <v>27</v>
      </c>
      <c r="C550" t="s">
        <v>103</v>
      </c>
      <c r="E550" s="3">
        <f>10*LOG((1/7)*(10^(H550/10)+10^(K550/10)+10^(N550/10)+10^(Q550/10)+10^(T550/10)+10^(W550/10)+10^(Z550/10)))</f>
        <v>55.092777069816819</v>
      </c>
      <c r="F550" s="3">
        <f t="shared" si="370"/>
        <v>59.960414428729727</v>
      </c>
      <c r="G550" s="3">
        <f t="shared" si="371"/>
        <v>48.306193135374201</v>
      </c>
      <c r="H550" s="5">
        <v>20.45180524292569</v>
      </c>
      <c r="I550" s="5">
        <v>0</v>
      </c>
      <c r="J550" s="5">
        <v>19.979671407057751</v>
      </c>
      <c r="K550" s="5">
        <v>56.092247767072863</v>
      </c>
      <c r="L550" s="5">
        <v>55.771046477453318</v>
      </c>
      <c r="M550" s="5">
        <v>46.315983372219442</v>
      </c>
      <c r="N550" s="5">
        <v>0</v>
      </c>
      <c r="O550" s="5">
        <v>0</v>
      </c>
      <c r="P550" s="5">
        <v>0</v>
      </c>
      <c r="Q550" s="5">
        <v>55.629168508451102</v>
      </c>
      <c r="R550" s="5">
        <v>63.35530065324005</v>
      </c>
      <c r="S550" s="5">
        <v>49.00230132780041</v>
      </c>
      <c r="T550" s="5">
        <v>59.773925263969318</v>
      </c>
      <c r="U550" s="5">
        <v>66.348503074811276</v>
      </c>
      <c r="V550" s="5">
        <v>54.129978368742769</v>
      </c>
      <c r="W550" s="5">
        <v>57.320507187140507</v>
      </c>
      <c r="X550" s="5">
        <v>49.012546374302552</v>
      </c>
      <c r="Y550" s="5">
        <v>49.574291364892026</v>
      </c>
      <c r="Z550" s="5">
        <v>24.001176988430561</v>
      </c>
      <c r="AA550" s="5">
        <v>19.74269446768059</v>
      </c>
      <c r="AB550" s="5">
        <v>33.138549533691148</v>
      </c>
      <c r="AC550" s="5">
        <f>E550-G550</f>
        <v>6.7865839344426178</v>
      </c>
      <c r="AD550" s="5">
        <f>E550-F550</f>
        <v>-4.8676373589129085</v>
      </c>
      <c r="AE550" s="5">
        <f t="shared" si="375"/>
        <v>11.654221293355526</v>
      </c>
      <c r="AF550" s="3">
        <f t="shared" si="376"/>
        <v>0.47213383586793967</v>
      </c>
      <c r="AG550" s="3">
        <f t="shared" si="377"/>
        <v>9.7762643948534205</v>
      </c>
      <c r="AH550" s="3">
        <f t="shared" si="378"/>
        <v>0</v>
      </c>
      <c r="AI550" s="3">
        <f t="shared" si="379"/>
        <v>6.6268671806506916</v>
      </c>
      <c r="AJ550" s="3">
        <f t="shared" si="380"/>
        <v>5.6439468952265486</v>
      </c>
      <c r="AK550" s="3">
        <f t="shared" si="381"/>
        <v>7.7462158222484803</v>
      </c>
      <c r="AL550" s="3">
        <f t="shared" si="382"/>
        <v>-9.1373725452605861</v>
      </c>
      <c r="AM550" s="18">
        <f t="shared" si="383"/>
        <v>20.45180524292569</v>
      </c>
      <c r="AN550" s="3">
        <f t="shared" si="384"/>
        <v>-19.979671407057751</v>
      </c>
      <c r="AO550" s="3">
        <f t="shared" si="385"/>
        <v>0</v>
      </c>
      <c r="AP550" s="3">
        <f t="shared" si="386"/>
        <v>-7.7261321447889486</v>
      </c>
      <c r="AQ550" s="3">
        <f t="shared" si="387"/>
        <v>-6.5745778108419586</v>
      </c>
      <c r="AR550" s="3">
        <f t="shared" si="388"/>
        <v>8.3079608128379547</v>
      </c>
      <c r="AS550" s="3">
        <f t="shared" si="389"/>
        <v>4.2584825207499719</v>
      </c>
      <c r="AT550" s="18">
        <f t="shared" si="337"/>
        <v>-19.979671407057751</v>
      </c>
      <c r="AU550" s="18">
        <f t="shared" si="338"/>
        <v>9.4550631052338758</v>
      </c>
      <c r="AV550" s="18">
        <f t="shared" si="339"/>
        <v>0</v>
      </c>
      <c r="AW550" s="18">
        <f t="shared" si="340"/>
        <v>14.35299932543964</v>
      </c>
      <c r="AX550" s="18">
        <f t="shared" si="341"/>
        <v>12.218524706068507</v>
      </c>
      <c r="AY550" s="18">
        <f t="shared" si="342"/>
        <v>-0.56174499058947447</v>
      </c>
      <c r="AZ550" s="18">
        <f t="shared" si="343"/>
        <v>-13.395855066010558</v>
      </c>
      <c r="BA550" t="b">
        <f t="shared" si="344"/>
        <v>0</v>
      </c>
      <c r="BB550" t="b">
        <f t="shared" si="345"/>
        <v>0</v>
      </c>
    </row>
    <row r="551" spans="1:54">
      <c r="A551" s="1">
        <v>292</v>
      </c>
      <c r="B551" t="s">
        <v>30</v>
      </c>
      <c r="C551" t="s">
        <v>103</v>
      </c>
      <c r="E551" s="3">
        <f t="shared" ref="E551:E561" si="396">10*LOG((1/7)*(10^(H551/10)+10^(K551/10)+10^(N551/10)+10^(Q551/10)+10^(T551/10)+10^(W551/10)+10^(Z551/10)))</f>
        <v>63.1527083714371</v>
      </c>
      <c r="F551" s="3">
        <f t="shared" si="370"/>
        <v>68.883652362136274</v>
      </c>
      <c r="G551" s="3">
        <f t="shared" si="371"/>
        <v>56.247756117394864</v>
      </c>
      <c r="H551" s="5">
        <v>56.342940895070761</v>
      </c>
      <c r="I551" s="5">
        <v>60.100216600861202</v>
      </c>
      <c r="J551" s="5">
        <v>47.527236597123938</v>
      </c>
      <c r="K551" s="5">
        <v>57.562425290180236</v>
      </c>
      <c r="L551" s="5">
        <v>61.497383622938273</v>
      </c>
      <c r="M551" s="5">
        <v>48.19480070743645</v>
      </c>
      <c r="N551" s="5">
        <v>59.845871498200047</v>
      </c>
      <c r="O551" s="5">
        <v>65.246008618931086</v>
      </c>
      <c r="P551" s="5">
        <v>51.785302653814938</v>
      </c>
      <c r="Q551" s="5">
        <v>59.555916632913117</v>
      </c>
      <c r="R551" s="5">
        <v>69.362834309683279</v>
      </c>
      <c r="S551" s="5">
        <v>55.155943761848803</v>
      </c>
      <c r="T551" s="5">
        <v>64.431819310850159</v>
      </c>
      <c r="U551" s="5">
        <v>72.353872320778891</v>
      </c>
      <c r="V551" s="5">
        <v>59.813120541398028</v>
      </c>
      <c r="W551" s="5">
        <v>69.11708029491723</v>
      </c>
      <c r="X551" s="5">
        <v>73.509550541063717</v>
      </c>
      <c r="Y551" s="5">
        <v>60.501438128066837</v>
      </c>
      <c r="Z551" s="5">
        <v>58.212697507364659</v>
      </c>
      <c r="AA551" s="5">
        <v>49.305126588259881</v>
      </c>
      <c r="AB551" s="5">
        <v>54.295369026947583</v>
      </c>
      <c r="AC551" s="5">
        <f t="shared" ref="AC551:AC560" si="397">E551-G551</f>
        <v>6.9049522540422359</v>
      </c>
      <c r="AD551" s="5">
        <f t="shared" ref="AD551:AD560" si="398">E551-F551</f>
        <v>-5.7309439906991742</v>
      </c>
      <c r="AE551" s="5">
        <f t="shared" si="375"/>
        <v>12.63589624474141</v>
      </c>
      <c r="AF551" s="3">
        <f t="shared" si="376"/>
        <v>8.815704297946823</v>
      </c>
      <c r="AG551" s="3">
        <f t="shared" si="377"/>
        <v>9.3676245827437867</v>
      </c>
      <c r="AH551" s="3">
        <f t="shared" si="378"/>
        <v>8.0605688443851093</v>
      </c>
      <c r="AI551" s="3">
        <f t="shared" si="379"/>
        <v>4.399972871064314</v>
      </c>
      <c r="AJ551" s="3">
        <f t="shared" si="380"/>
        <v>4.6186987694521306</v>
      </c>
      <c r="AK551" s="3">
        <f t="shared" si="381"/>
        <v>8.6156421668503924</v>
      </c>
      <c r="AL551" s="3">
        <f t="shared" si="382"/>
        <v>3.9173284804170763</v>
      </c>
      <c r="AM551" s="18">
        <f t="shared" si="383"/>
        <v>-3.7572757057904411</v>
      </c>
      <c r="AN551" s="3">
        <f t="shared" si="384"/>
        <v>12.572980003737264</v>
      </c>
      <c r="AO551" s="3">
        <f t="shared" si="385"/>
        <v>-5.4001371207310385</v>
      </c>
      <c r="AP551" s="3">
        <f t="shared" si="386"/>
        <v>-9.806917676770162</v>
      </c>
      <c r="AQ551" s="3">
        <f t="shared" si="387"/>
        <v>-7.9220530099287316</v>
      </c>
      <c r="AR551" s="3">
        <f t="shared" si="388"/>
        <v>-4.3924702461464875</v>
      </c>
      <c r="AS551" s="3">
        <f t="shared" si="389"/>
        <v>8.9075709191047778</v>
      </c>
      <c r="AT551" s="18">
        <f t="shared" si="337"/>
        <v>12.572980003737264</v>
      </c>
      <c r="AU551" s="18">
        <f t="shared" si="338"/>
        <v>13.302582915501823</v>
      </c>
      <c r="AV551" s="18">
        <f t="shared" si="339"/>
        <v>13.460705965116148</v>
      </c>
      <c r="AW551" s="18">
        <f t="shared" si="340"/>
        <v>14.206890547834476</v>
      </c>
      <c r="AX551" s="18">
        <f t="shared" si="341"/>
        <v>12.540751779380862</v>
      </c>
      <c r="AY551" s="18">
        <f t="shared" si="342"/>
        <v>13.00811241299688</v>
      </c>
      <c r="AZ551" s="18">
        <f t="shared" si="343"/>
        <v>-4.9902424386877016</v>
      </c>
      <c r="BA551" t="b">
        <f t="shared" si="344"/>
        <v>0</v>
      </c>
      <c r="BB551" t="b">
        <f t="shared" si="345"/>
        <v>0</v>
      </c>
    </row>
    <row r="552" spans="1:54">
      <c r="A552" s="1">
        <v>480</v>
      </c>
      <c r="B552" t="s">
        <v>32</v>
      </c>
      <c r="C552" t="s">
        <v>103</v>
      </c>
      <c r="E552" s="3">
        <f t="shared" si="396"/>
        <v>63.664996356342755</v>
      </c>
      <c r="F552" s="3">
        <f t="shared" si="370"/>
        <v>70.742024856078004</v>
      </c>
      <c r="G552" s="3">
        <f t="shared" si="371"/>
        <v>59.558321403907826</v>
      </c>
      <c r="H552" s="5">
        <v>58.90559024780007</v>
      </c>
      <c r="I552" s="5">
        <v>62.980223029936731</v>
      </c>
      <c r="J552" s="5">
        <v>51.706581561747107</v>
      </c>
      <c r="K552" s="5">
        <v>60.621474951871221</v>
      </c>
      <c r="L552" s="5">
        <v>64.464225462334468</v>
      </c>
      <c r="M552" s="5">
        <v>49.338615797584978</v>
      </c>
      <c r="N552" s="5">
        <v>60.801186331245518</v>
      </c>
      <c r="O552" s="5">
        <v>65.44790375516547</v>
      </c>
      <c r="P552" s="5">
        <v>51.133840913227559</v>
      </c>
      <c r="Q552" s="5">
        <v>61.364380441789883</v>
      </c>
      <c r="R552" s="5">
        <v>71.929571851615407</v>
      </c>
      <c r="S552" s="5">
        <v>54.76622388348396</v>
      </c>
      <c r="T552" s="5">
        <v>67.521362255948503</v>
      </c>
      <c r="U552" s="5">
        <v>74.754016820955314</v>
      </c>
      <c r="V552" s="5">
        <v>62.998555226589623</v>
      </c>
      <c r="W552" s="5">
        <v>66.972483540891659</v>
      </c>
      <c r="X552" s="5">
        <v>74.643867896363702</v>
      </c>
      <c r="Y552" s="5">
        <v>64.554414044284613</v>
      </c>
      <c r="Z552" s="5">
        <v>60.583196051557472</v>
      </c>
      <c r="AA552" s="5">
        <v>51.664042092557047</v>
      </c>
      <c r="AB552" s="5">
        <v>59.090681738558928</v>
      </c>
      <c r="AC552" s="5">
        <f t="shared" si="397"/>
        <v>4.1066749524349291</v>
      </c>
      <c r="AD552" s="5">
        <f t="shared" si="398"/>
        <v>-7.0770284997352491</v>
      </c>
      <c r="AE552" s="5">
        <f t="shared" si="375"/>
        <v>11.183703452170178</v>
      </c>
      <c r="AF552" s="3">
        <f t="shared" si="376"/>
        <v>7.199008686052963</v>
      </c>
      <c r="AG552" s="3">
        <f t="shared" si="377"/>
        <v>11.282859154286243</v>
      </c>
      <c r="AH552" s="3">
        <f t="shared" si="378"/>
        <v>9.667345418017959</v>
      </c>
      <c r="AI552" s="3">
        <f t="shared" si="379"/>
        <v>6.5981565583059236</v>
      </c>
      <c r="AJ552" s="3">
        <f t="shared" si="380"/>
        <v>4.52280702935888</v>
      </c>
      <c r="AK552" s="3">
        <f t="shared" si="381"/>
        <v>2.4180694966070462</v>
      </c>
      <c r="AL552" s="3">
        <f t="shared" si="382"/>
        <v>1.4925143129985443</v>
      </c>
      <c r="AM552" s="18">
        <f t="shared" si="383"/>
        <v>-4.0746327821366606</v>
      </c>
      <c r="AN552" s="3">
        <f t="shared" si="384"/>
        <v>11.273641468189624</v>
      </c>
      <c r="AO552" s="3">
        <f t="shared" si="385"/>
        <v>-4.6467174239199522</v>
      </c>
      <c r="AP552" s="3">
        <f t="shared" si="386"/>
        <v>-10.565191409825523</v>
      </c>
      <c r="AQ552" s="3">
        <f t="shared" si="387"/>
        <v>-7.2326545650068113</v>
      </c>
      <c r="AR552" s="3">
        <f t="shared" si="388"/>
        <v>-7.6713843554720427</v>
      </c>
      <c r="AS552" s="3">
        <f t="shared" si="389"/>
        <v>8.9191539590004254</v>
      </c>
      <c r="AT552" s="18">
        <f t="shared" si="337"/>
        <v>11.273641468189624</v>
      </c>
      <c r="AU552" s="18">
        <f t="shared" si="338"/>
        <v>15.12560966474949</v>
      </c>
      <c r="AV552" s="18">
        <f t="shared" si="339"/>
        <v>14.314062841937911</v>
      </c>
      <c r="AW552" s="18">
        <f t="shared" si="340"/>
        <v>17.163347968131447</v>
      </c>
      <c r="AX552" s="18">
        <f t="shared" si="341"/>
        <v>11.755461594365691</v>
      </c>
      <c r="AY552" s="18">
        <f t="shared" si="342"/>
        <v>10.089453852079089</v>
      </c>
      <c r="AZ552" s="18">
        <f t="shared" si="343"/>
        <v>-7.4266396460018811</v>
      </c>
      <c r="BA552" t="str">
        <f t="shared" si="344"/>
        <v>BI-RUI-C021LD</v>
      </c>
      <c r="BB552" t="b">
        <f t="shared" si="345"/>
        <v>0</v>
      </c>
    </row>
    <row r="553" spans="1:54">
      <c r="A553" s="1">
        <v>42</v>
      </c>
      <c r="B553" t="s">
        <v>33</v>
      </c>
      <c r="C553" t="s">
        <v>103</v>
      </c>
      <c r="E553" s="3">
        <f t="shared" si="396"/>
        <v>61.739700422933211</v>
      </c>
      <c r="F553" s="3">
        <f t="shared" si="370"/>
        <v>68.252543967249636</v>
      </c>
      <c r="G553" s="3">
        <f t="shared" si="371"/>
        <v>57.765076545404888</v>
      </c>
      <c r="H553" s="5">
        <v>57.843556466385458</v>
      </c>
      <c r="I553" s="5">
        <v>59.560438383188497</v>
      </c>
      <c r="J553" s="5">
        <v>50.442121859440412</v>
      </c>
      <c r="K553" s="5">
        <v>61.192119960406806</v>
      </c>
      <c r="L553" s="5">
        <v>63.531898921139813</v>
      </c>
      <c r="M553" s="5">
        <v>50.48111489995452</v>
      </c>
      <c r="N553" s="5">
        <v>59.926269547429158</v>
      </c>
      <c r="O553" s="5">
        <v>64.191875727360937</v>
      </c>
      <c r="P553" s="5">
        <v>50.74275787901496</v>
      </c>
      <c r="Q553" s="5">
        <v>59.641464388835843</v>
      </c>
      <c r="R553" s="5">
        <v>69.115480472827414</v>
      </c>
      <c r="S553" s="5">
        <v>54.169120893788538</v>
      </c>
      <c r="T553" s="5">
        <v>63.919674960275373</v>
      </c>
      <c r="U553" s="5">
        <v>71.478708523431408</v>
      </c>
      <c r="V553" s="5">
        <v>58.877898255333832</v>
      </c>
      <c r="W553" s="5">
        <v>64.819464110144935</v>
      </c>
      <c r="X553" s="5">
        <v>72.705460887552022</v>
      </c>
      <c r="Y553" s="5">
        <v>63.186056377386294</v>
      </c>
      <c r="Z553" s="5">
        <v>60.496218917619522</v>
      </c>
      <c r="AA553" s="5">
        <v>52.285127451794537</v>
      </c>
      <c r="AB553" s="5">
        <v>58.615239453495789</v>
      </c>
      <c r="AC553" s="5">
        <f t="shared" si="397"/>
        <v>3.9746238775283231</v>
      </c>
      <c r="AD553" s="5">
        <f t="shared" si="398"/>
        <v>-6.512843544316425</v>
      </c>
      <c r="AE553" s="5">
        <f t="shared" si="375"/>
        <v>10.487467421844748</v>
      </c>
      <c r="AF553" s="3">
        <f t="shared" si="376"/>
        <v>7.4014346069450454</v>
      </c>
      <c r="AG553" s="3">
        <f t="shared" si="377"/>
        <v>10.711005060452287</v>
      </c>
      <c r="AH553" s="3">
        <f t="shared" si="378"/>
        <v>9.183511668414198</v>
      </c>
      <c r="AI553" s="3">
        <f t="shared" si="379"/>
        <v>5.4723434950473049</v>
      </c>
      <c r="AJ553" s="3">
        <f t="shared" si="380"/>
        <v>5.0417767049415403</v>
      </c>
      <c r="AK553" s="3">
        <f t="shared" si="381"/>
        <v>1.6334077327586414</v>
      </c>
      <c r="AL553" s="3">
        <f t="shared" si="382"/>
        <v>1.8809794641237332</v>
      </c>
      <c r="AM553" s="18">
        <f t="shared" si="383"/>
        <v>-1.7168819168030396</v>
      </c>
      <c r="AN553" s="3">
        <f t="shared" si="384"/>
        <v>9.118316523748085</v>
      </c>
      <c r="AO553" s="3">
        <f t="shared" si="385"/>
        <v>-4.2656061799317797</v>
      </c>
      <c r="AP553" s="3">
        <f t="shared" si="386"/>
        <v>-9.4740160839915717</v>
      </c>
      <c r="AQ553" s="3">
        <f t="shared" si="387"/>
        <v>-7.559033563156035</v>
      </c>
      <c r="AR553" s="3">
        <f t="shared" si="388"/>
        <v>-7.8859967774070867</v>
      </c>
      <c r="AS553" s="3">
        <f t="shared" si="389"/>
        <v>8.2110914658249854</v>
      </c>
      <c r="AT553" s="18">
        <f t="shared" si="337"/>
        <v>9.118316523748085</v>
      </c>
      <c r="AU553" s="18">
        <f t="shared" si="338"/>
        <v>13.050784021185294</v>
      </c>
      <c r="AV553" s="18">
        <f t="shared" si="339"/>
        <v>13.449117848345978</v>
      </c>
      <c r="AW553" s="18">
        <f t="shared" si="340"/>
        <v>14.946359579038877</v>
      </c>
      <c r="AX553" s="18">
        <f t="shared" si="341"/>
        <v>12.600810268097575</v>
      </c>
      <c r="AY553" s="18">
        <f t="shared" si="342"/>
        <v>9.5194045101657281</v>
      </c>
      <c r="AZ553" s="18">
        <f t="shared" si="343"/>
        <v>-6.3301120017012522</v>
      </c>
      <c r="BA553" t="str">
        <f t="shared" si="344"/>
        <v>BI-RUI-C021LD</v>
      </c>
      <c r="BB553" t="b">
        <f t="shared" si="345"/>
        <v>0</v>
      </c>
    </row>
    <row r="554" spans="1:54">
      <c r="A554" s="1">
        <v>543</v>
      </c>
      <c r="B554" t="s">
        <v>34</v>
      </c>
      <c r="C554" t="s">
        <v>103</v>
      </c>
      <c r="E554" s="3">
        <f t="shared" si="396"/>
        <v>63.405752258755321</v>
      </c>
      <c r="F554" s="3">
        <f t="shared" si="370"/>
        <v>72.234409343267401</v>
      </c>
      <c r="G554" s="3">
        <f t="shared" si="371"/>
        <v>59.688762728099704</v>
      </c>
      <c r="H554" s="5">
        <v>60.28389156089959</v>
      </c>
      <c r="I554" s="5">
        <v>60.598052208198283</v>
      </c>
      <c r="J554" s="5">
        <v>50.696468413667411</v>
      </c>
      <c r="K554" s="5">
        <v>62.326287000642601</v>
      </c>
      <c r="L554" s="5">
        <v>77.996331747066819</v>
      </c>
      <c r="M554" s="5">
        <v>49.343864450257833</v>
      </c>
      <c r="N554" s="5">
        <v>60.169029926314437</v>
      </c>
      <c r="O554" s="5">
        <v>65.834210565490238</v>
      </c>
      <c r="P554" s="5">
        <v>61.706417733323988</v>
      </c>
      <c r="Q554" s="5">
        <v>61.970636053412292</v>
      </c>
      <c r="R554" s="5">
        <v>69.631017888158908</v>
      </c>
      <c r="S554" s="5">
        <v>54.028924144979761</v>
      </c>
      <c r="T554" s="5">
        <v>65.900912733031674</v>
      </c>
      <c r="U554" s="5">
        <v>73.511645277731631</v>
      </c>
      <c r="V554" s="5">
        <v>62.941433248844334</v>
      </c>
      <c r="W554" s="5">
        <v>66.982688219372676</v>
      </c>
      <c r="X554" s="5">
        <v>72.376070741834269</v>
      </c>
      <c r="Y554" s="5">
        <v>63.175303032697038</v>
      </c>
      <c r="Z554" s="5">
        <v>60.258865114921612</v>
      </c>
      <c r="AA554" s="5">
        <v>51.98065065867236</v>
      </c>
      <c r="AB554" s="5">
        <v>57.262209629752768</v>
      </c>
      <c r="AC554" s="5">
        <f t="shared" si="397"/>
        <v>3.7169895306556171</v>
      </c>
      <c r="AD554" s="5">
        <f t="shared" si="398"/>
        <v>-8.8286570845120806</v>
      </c>
      <c r="AE554" s="5">
        <f t="shared" si="375"/>
        <v>12.545646615167698</v>
      </c>
      <c r="AF554" s="3">
        <f t="shared" si="376"/>
        <v>9.5874231472321796</v>
      </c>
      <c r="AG554" s="3">
        <f t="shared" si="377"/>
        <v>12.982422550384769</v>
      </c>
      <c r="AH554" s="3">
        <f t="shared" si="378"/>
        <v>-1.5373878070095515</v>
      </c>
      <c r="AI554" s="3">
        <f t="shared" si="379"/>
        <v>7.9417119084325307</v>
      </c>
      <c r="AJ554" s="3">
        <f t="shared" si="380"/>
        <v>2.9594794841873409</v>
      </c>
      <c r="AK554" s="3">
        <f t="shared" si="381"/>
        <v>3.8073851866756385</v>
      </c>
      <c r="AL554" s="3">
        <f t="shared" si="382"/>
        <v>2.9966554851688443</v>
      </c>
      <c r="AM554" s="18">
        <f t="shared" si="383"/>
        <v>-0.3141606472986922</v>
      </c>
      <c r="AN554" s="3">
        <f t="shared" si="384"/>
        <v>9.9015837945308718</v>
      </c>
      <c r="AO554" s="3">
        <f t="shared" si="385"/>
        <v>-5.6651806391758015</v>
      </c>
      <c r="AP554" s="3">
        <f t="shared" si="386"/>
        <v>-7.6603818347466159</v>
      </c>
      <c r="AQ554" s="3">
        <f t="shared" si="387"/>
        <v>-7.6107325446999567</v>
      </c>
      <c r="AR554" s="3">
        <f t="shared" si="388"/>
        <v>-5.393382522461593</v>
      </c>
      <c r="AS554" s="3">
        <f t="shared" si="389"/>
        <v>8.2782144562492519</v>
      </c>
      <c r="AT554" s="18">
        <f t="shared" si="337"/>
        <v>9.9015837945308718</v>
      </c>
      <c r="AU554" s="18">
        <f t="shared" si="338"/>
        <v>28.652467296808986</v>
      </c>
      <c r="AV554" s="18">
        <f t="shared" si="339"/>
        <v>4.12779283216625</v>
      </c>
      <c r="AW554" s="18">
        <f t="shared" si="340"/>
        <v>15.602093743179147</v>
      </c>
      <c r="AX554" s="18">
        <f t="shared" si="341"/>
        <v>10.570212028887298</v>
      </c>
      <c r="AY554" s="18">
        <f t="shared" si="342"/>
        <v>9.2007677091372315</v>
      </c>
      <c r="AZ554" s="18">
        <f t="shared" si="343"/>
        <v>-5.2815589710804076</v>
      </c>
      <c r="BA554" t="str">
        <f t="shared" si="344"/>
        <v/>
      </c>
      <c r="BB554" t="b">
        <f t="shared" si="345"/>
        <v>0</v>
      </c>
    </row>
    <row r="555" spans="1:54">
      <c r="A555" s="1">
        <v>417</v>
      </c>
      <c r="B555" t="s">
        <v>35</v>
      </c>
      <c r="C555" t="s">
        <v>103</v>
      </c>
      <c r="E555" s="3">
        <f t="shared" si="396"/>
        <v>65.290062744024326</v>
      </c>
      <c r="F555" s="3">
        <f t="shared" si="370"/>
        <v>70.050495289407579</v>
      </c>
      <c r="G555" s="3">
        <f t="shared" si="371"/>
        <v>57.843692900470927</v>
      </c>
      <c r="H555" s="5">
        <v>66.088912029781795</v>
      </c>
      <c r="I555" s="5">
        <v>65.303193135724641</v>
      </c>
      <c r="J555" s="5">
        <v>48.344045543768608</v>
      </c>
      <c r="K555" s="5">
        <v>60.881240107107111</v>
      </c>
      <c r="L555" s="5">
        <v>65.057712167625425</v>
      </c>
      <c r="M555" s="5">
        <v>50.11667908155281</v>
      </c>
      <c r="N555" s="5">
        <v>60.99347917508836</v>
      </c>
      <c r="O555" s="5">
        <v>66.868054472907488</v>
      </c>
      <c r="P555" s="5">
        <v>50.958764396651652</v>
      </c>
      <c r="Q555" s="5">
        <v>63.912963177626693</v>
      </c>
      <c r="R555" s="5">
        <v>71.718962657691435</v>
      </c>
      <c r="S555" s="5">
        <v>54.034540018966013</v>
      </c>
      <c r="T555" s="5">
        <v>68.822082689203384</v>
      </c>
      <c r="U555" s="5">
        <v>73.506665388879355</v>
      </c>
      <c r="V555" s="5">
        <v>62.355668797272017</v>
      </c>
      <c r="W555" s="5">
        <v>66.145097499517945</v>
      </c>
      <c r="X555" s="5">
        <v>73.418581315308401</v>
      </c>
      <c r="Y555" s="5">
        <v>61.822405811999161</v>
      </c>
      <c r="Z555" s="5">
        <v>64.648834750564745</v>
      </c>
      <c r="AA555" s="5">
        <v>50.50785720496183</v>
      </c>
      <c r="AB555" s="5">
        <v>56.721960680600588</v>
      </c>
      <c r="AC555" s="5">
        <f t="shared" si="397"/>
        <v>7.4463698435533985</v>
      </c>
      <c r="AD555" s="5">
        <f t="shared" si="398"/>
        <v>-4.760432545383253</v>
      </c>
      <c r="AE555" s="5">
        <f t="shared" si="375"/>
        <v>12.206802388936651</v>
      </c>
      <c r="AF555" s="3">
        <f t="shared" si="376"/>
        <v>17.744866486013187</v>
      </c>
      <c r="AG555" s="3">
        <f t="shared" si="377"/>
        <v>10.7645610255543</v>
      </c>
      <c r="AH555" s="3">
        <f t="shared" si="378"/>
        <v>10.034714778436708</v>
      </c>
      <c r="AI555" s="3">
        <f t="shared" si="379"/>
        <v>9.8784231586606808</v>
      </c>
      <c r="AJ555" s="3">
        <f t="shared" si="380"/>
        <v>6.4664138919313672</v>
      </c>
      <c r="AK555" s="3">
        <f t="shared" si="381"/>
        <v>4.322691687518784</v>
      </c>
      <c r="AL555" s="3">
        <f t="shared" si="382"/>
        <v>7.9268740699641569</v>
      </c>
      <c r="AM555" s="18">
        <f t="shared" si="383"/>
        <v>0.78571889405715467</v>
      </c>
      <c r="AN555" s="3">
        <f t="shared" si="384"/>
        <v>16.959147591956032</v>
      </c>
      <c r="AO555" s="3">
        <f t="shared" si="385"/>
        <v>-5.8745752978191277</v>
      </c>
      <c r="AP555" s="3">
        <f t="shared" si="386"/>
        <v>-7.8059994800647416</v>
      </c>
      <c r="AQ555" s="3">
        <f t="shared" si="387"/>
        <v>-4.6845826996759712</v>
      </c>
      <c r="AR555" s="3">
        <f t="shared" si="388"/>
        <v>-7.2734838157904562</v>
      </c>
      <c r="AS555" s="3">
        <f t="shared" si="389"/>
        <v>14.140977545602915</v>
      </c>
      <c r="AT555" s="18">
        <f t="shared" si="337"/>
        <v>16.959147591956032</v>
      </c>
      <c r="AU555" s="18">
        <f t="shared" si="338"/>
        <v>14.941033086072615</v>
      </c>
      <c r="AV555" s="18">
        <f t="shared" si="339"/>
        <v>15.909290076255836</v>
      </c>
      <c r="AW555" s="18">
        <f t="shared" si="340"/>
        <v>17.684422638725422</v>
      </c>
      <c r="AX555" s="18">
        <f t="shared" si="341"/>
        <v>11.150996591607338</v>
      </c>
      <c r="AY555" s="18">
        <f t="shared" si="342"/>
        <v>11.59617550330924</v>
      </c>
      <c r="AZ555" s="18">
        <f t="shared" si="343"/>
        <v>-6.2141034756387583</v>
      </c>
      <c r="BA555" t="str">
        <f t="shared" si="344"/>
        <v/>
      </c>
      <c r="BB555" t="b">
        <f t="shared" si="345"/>
        <v>0</v>
      </c>
    </row>
    <row r="556" spans="1:54">
      <c r="A556" s="1">
        <v>354</v>
      </c>
      <c r="B556" t="s">
        <v>36</v>
      </c>
      <c r="C556" t="s">
        <v>103</v>
      </c>
      <c r="E556" s="3">
        <f t="shared" si="396"/>
        <v>62.35090561460634</v>
      </c>
      <c r="F556" s="3">
        <f t="shared" si="370"/>
        <v>66.892373636203672</v>
      </c>
      <c r="G556" s="3">
        <f t="shared" si="371"/>
        <v>54.954743024113021</v>
      </c>
      <c r="H556" s="5">
        <v>59.397094321173199</v>
      </c>
      <c r="I556" s="5">
        <v>62.934897095982507</v>
      </c>
      <c r="J556" s="5">
        <v>49.09813314325929</v>
      </c>
      <c r="K556" s="5">
        <v>59.728745087435719</v>
      </c>
      <c r="L556" s="5">
        <v>64.615127156152681</v>
      </c>
      <c r="M556" s="5">
        <v>50.462345886865727</v>
      </c>
      <c r="N556" s="5">
        <v>63.005262713449852</v>
      </c>
      <c r="O556" s="5">
        <v>66.40614680122367</v>
      </c>
      <c r="P556" s="5">
        <v>50.344159907972269</v>
      </c>
      <c r="Q556" s="5">
        <v>61.644855328781027</v>
      </c>
      <c r="R556" s="5">
        <v>69.491923872938557</v>
      </c>
      <c r="S556" s="5">
        <v>53.673597823226331</v>
      </c>
      <c r="T556" s="5">
        <v>64.427557212877829</v>
      </c>
      <c r="U556" s="5">
        <v>68.630971858816238</v>
      </c>
      <c r="V556" s="5">
        <v>58.404881737060947</v>
      </c>
      <c r="W556" s="5">
        <v>65.476141023272632</v>
      </c>
      <c r="X556" s="5">
        <v>69.396843190914154</v>
      </c>
      <c r="Y556" s="5">
        <v>58.870670026931649</v>
      </c>
      <c r="Z556" s="5">
        <v>56.622387459987998</v>
      </c>
      <c r="AA556" s="5">
        <v>49.907311781474903</v>
      </c>
      <c r="AB556" s="5">
        <v>52.861976150795719</v>
      </c>
      <c r="AC556" s="5">
        <f t="shared" si="397"/>
        <v>7.3961625904933186</v>
      </c>
      <c r="AD556" s="5">
        <f t="shared" si="398"/>
        <v>-4.541468021597332</v>
      </c>
      <c r="AE556" s="5">
        <f t="shared" si="375"/>
        <v>11.937630612090651</v>
      </c>
      <c r="AF556" s="3">
        <f t="shared" si="376"/>
        <v>10.29896117791391</v>
      </c>
      <c r="AG556" s="3">
        <f t="shared" si="377"/>
        <v>9.2663992005699924</v>
      </c>
      <c r="AH556" s="3">
        <f t="shared" si="378"/>
        <v>12.661102805477583</v>
      </c>
      <c r="AI556" s="3">
        <f t="shared" si="379"/>
        <v>7.9712575055546964</v>
      </c>
      <c r="AJ556" s="3">
        <f t="shared" si="380"/>
        <v>6.0226754758168823</v>
      </c>
      <c r="AK556" s="3">
        <f t="shared" si="381"/>
        <v>6.6054709963409834</v>
      </c>
      <c r="AL556" s="3">
        <f t="shared" si="382"/>
        <v>3.7604113091922784</v>
      </c>
      <c r="AM556" s="18">
        <f t="shared" si="383"/>
        <v>-3.5378027748093075</v>
      </c>
      <c r="AN556" s="3">
        <f t="shared" si="384"/>
        <v>13.836763952723217</v>
      </c>
      <c r="AO556" s="3">
        <f t="shared" si="385"/>
        <v>-3.400884087773818</v>
      </c>
      <c r="AP556" s="3">
        <f t="shared" si="386"/>
        <v>-7.8470685441575299</v>
      </c>
      <c r="AQ556" s="3">
        <f t="shared" si="387"/>
        <v>-4.203414645938409</v>
      </c>
      <c r="AR556" s="3">
        <f t="shared" si="388"/>
        <v>-3.9207021676415224</v>
      </c>
      <c r="AS556" s="3">
        <f t="shared" si="389"/>
        <v>6.7150756785130952</v>
      </c>
      <c r="AT556" s="18">
        <f t="shared" si="337"/>
        <v>13.836763952723217</v>
      </c>
      <c r="AU556" s="18">
        <f t="shared" si="338"/>
        <v>14.152781269286955</v>
      </c>
      <c r="AV556" s="18">
        <f t="shared" si="339"/>
        <v>16.061986893251401</v>
      </c>
      <c r="AW556" s="18">
        <f t="shared" si="340"/>
        <v>15.818326049712226</v>
      </c>
      <c r="AX556" s="18">
        <f t="shared" si="341"/>
        <v>10.226090121755291</v>
      </c>
      <c r="AY556" s="18">
        <f t="shared" si="342"/>
        <v>10.526173163982506</v>
      </c>
      <c r="AZ556" s="18">
        <f t="shared" si="343"/>
        <v>-2.9546643693208168</v>
      </c>
      <c r="BA556" t="b">
        <f t="shared" si="344"/>
        <v>0</v>
      </c>
      <c r="BB556" t="b">
        <f t="shared" si="345"/>
        <v>0</v>
      </c>
    </row>
    <row r="557" spans="1:54">
      <c r="A557" s="1">
        <v>105</v>
      </c>
      <c r="B557" t="s">
        <v>37</v>
      </c>
      <c r="C557" t="s">
        <v>103</v>
      </c>
      <c r="E557" s="3">
        <f t="shared" si="396"/>
        <v>65.569476521351817</v>
      </c>
      <c r="F557" s="3">
        <f t="shared" si="370"/>
        <v>75.579060446114681</v>
      </c>
      <c r="G557" s="3">
        <f t="shared" si="371"/>
        <v>65.732566207892248</v>
      </c>
      <c r="H557" s="5">
        <v>61.522041949364009</v>
      </c>
      <c r="I557" s="5">
        <v>69.920566925760937</v>
      </c>
      <c r="J557" s="5">
        <v>58.260872714373889</v>
      </c>
      <c r="K557" s="5">
        <v>64.282732647453173</v>
      </c>
      <c r="L557" s="5">
        <v>71.505362549640395</v>
      </c>
      <c r="M557" s="5">
        <v>61.49596250434616</v>
      </c>
      <c r="N557" s="5">
        <v>65.138848629650781</v>
      </c>
      <c r="O557" s="5">
        <v>72.309243230934342</v>
      </c>
      <c r="P557" s="5">
        <v>63.59586153972824</v>
      </c>
      <c r="Q557" s="5">
        <v>68.069784140689706</v>
      </c>
      <c r="R557" s="5">
        <v>82.120380406176409</v>
      </c>
      <c r="S557" s="5">
        <v>66.696626752733167</v>
      </c>
      <c r="T557" s="5">
        <v>67.629084540618123</v>
      </c>
      <c r="U557" s="5">
        <v>73.663863223731227</v>
      </c>
      <c r="V557" s="5">
        <v>69.882778665017113</v>
      </c>
      <c r="W557" s="5">
        <v>66.442510491323532</v>
      </c>
      <c r="X557" s="5">
        <v>73.515870661857136</v>
      </c>
      <c r="Y557" s="5">
        <v>66.865798165420784</v>
      </c>
      <c r="Z557" s="5">
        <v>61.00002228345393</v>
      </c>
      <c r="AA557" s="5">
        <v>65.173126288299869</v>
      </c>
      <c r="AB557" s="5">
        <v>64.093419206351925</v>
      </c>
      <c r="AC557" s="5">
        <f t="shared" si="397"/>
        <v>-0.16308968654043099</v>
      </c>
      <c r="AD557" s="5">
        <f t="shared" si="398"/>
        <v>-10.009583924762865</v>
      </c>
      <c r="AE557" s="5">
        <f t="shared" si="375"/>
        <v>9.8464942382224336</v>
      </c>
      <c r="AF557" s="3">
        <f t="shared" si="376"/>
        <v>3.2611692349901205</v>
      </c>
      <c r="AG557" s="3">
        <f t="shared" si="377"/>
        <v>2.7867701431070131</v>
      </c>
      <c r="AH557" s="3">
        <f t="shared" si="378"/>
        <v>1.5429870899225406</v>
      </c>
      <c r="AI557" s="3">
        <f t="shared" si="379"/>
        <v>1.3731573879565389</v>
      </c>
      <c r="AJ557" s="3">
        <f t="shared" si="380"/>
        <v>-2.2536941243989901</v>
      </c>
      <c r="AK557" s="3">
        <f t="shared" si="381"/>
        <v>-0.42328767409725288</v>
      </c>
      <c r="AL557" s="3">
        <f t="shared" si="382"/>
        <v>-3.0933969228979947</v>
      </c>
      <c r="AM557" s="18">
        <f t="shared" si="383"/>
        <v>-8.3985249763969279</v>
      </c>
      <c r="AN557" s="3">
        <f t="shared" si="384"/>
        <v>11.659694211387048</v>
      </c>
      <c r="AO557" s="3">
        <f t="shared" si="385"/>
        <v>-7.1703946012835615</v>
      </c>
      <c r="AP557" s="3">
        <f t="shared" si="386"/>
        <v>-14.050596265486703</v>
      </c>
      <c r="AQ557" s="3">
        <f t="shared" si="387"/>
        <v>-6.0347786831131032</v>
      </c>
      <c r="AR557" s="3">
        <f t="shared" si="388"/>
        <v>-7.0733601705336042</v>
      </c>
      <c r="AS557" s="3">
        <f t="shared" si="389"/>
        <v>-4.1731040048459391</v>
      </c>
      <c r="AT557" s="18">
        <f t="shared" si="337"/>
        <v>11.659694211387048</v>
      </c>
      <c r="AU557" s="18">
        <f t="shared" si="338"/>
        <v>10.009400045294235</v>
      </c>
      <c r="AV557" s="18">
        <f t="shared" si="339"/>
        <v>8.7133816912061022</v>
      </c>
      <c r="AW557" s="18">
        <f t="shared" si="340"/>
        <v>15.423753653443242</v>
      </c>
      <c r="AX557" s="18">
        <f t="shared" si="341"/>
        <v>3.7810845587141131</v>
      </c>
      <c r="AY557" s="18">
        <f t="shared" si="342"/>
        <v>6.6500724964363513</v>
      </c>
      <c r="AZ557" s="18">
        <f t="shared" si="343"/>
        <v>1.0797070819479444</v>
      </c>
      <c r="BA557" t="str">
        <f t="shared" si="344"/>
        <v>BI-RUI-C021LD</v>
      </c>
      <c r="BB557" t="str">
        <f t="shared" si="345"/>
        <v>BI-RUI-C021LD</v>
      </c>
    </row>
    <row r="558" spans="1:54">
      <c r="A558" s="1"/>
      <c r="E558" s="3">
        <f t="shared" si="396"/>
        <v>0</v>
      </c>
      <c r="F558" s="3">
        <f t="shared" si="370"/>
        <v>0</v>
      </c>
      <c r="G558" s="3">
        <f t="shared" si="371"/>
        <v>0</v>
      </c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>
        <f t="shared" si="397"/>
        <v>0</v>
      </c>
      <c r="AD558" s="5">
        <f t="shared" si="398"/>
        <v>0</v>
      </c>
      <c r="AE558" s="5">
        <f t="shared" si="375"/>
        <v>0</v>
      </c>
      <c r="AF558" s="3"/>
      <c r="AG558" s="3"/>
      <c r="AH558" s="3"/>
      <c r="AI558" s="3"/>
      <c r="AJ558" s="3"/>
      <c r="AK558" s="3"/>
      <c r="AL558" s="3"/>
      <c r="AM558" s="18"/>
      <c r="AN558" s="3"/>
      <c r="AO558" s="3"/>
      <c r="AP558" s="3"/>
      <c r="AQ558" s="3"/>
      <c r="AR558" s="3"/>
      <c r="AS558" s="3"/>
      <c r="AT558" s="18"/>
      <c r="AU558" s="18"/>
      <c r="AV558" s="18"/>
      <c r="AW558" s="18"/>
      <c r="AX558" s="18"/>
      <c r="AY558" s="18"/>
      <c r="AZ558" s="18"/>
    </row>
    <row r="559" spans="1:54">
      <c r="A559" s="1"/>
      <c r="E559" s="3">
        <f t="shared" si="396"/>
        <v>0</v>
      </c>
      <c r="F559" s="3">
        <f t="shared" si="370"/>
        <v>0</v>
      </c>
      <c r="G559" s="3">
        <f t="shared" si="371"/>
        <v>0</v>
      </c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>
        <f t="shared" si="397"/>
        <v>0</v>
      </c>
      <c r="AD559" s="5">
        <f t="shared" si="398"/>
        <v>0</v>
      </c>
      <c r="AE559" s="5">
        <f t="shared" si="375"/>
        <v>0</v>
      </c>
      <c r="AF559" s="3"/>
      <c r="AG559" s="3"/>
      <c r="AH559" s="3"/>
      <c r="AI559" s="3"/>
      <c r="AJ559" s="3"/>
      <c r="AK559" s="3"/>
      <c r="AL559" s="3"/>
      <c r="AM559" s="18"/>
      <c r="AN559" s="3"/>
      <c r="AO559" s="3"/>
      <c r="AP559" s="3"/>
      <c r="AQ559" s="3"/>
      <c r="AR559" s="3"/>
      <c r="AS559" s="3"/>
      <c r="AT559" s="18"/>
      <c r="AU559" s="18"/>
      <c r="AV559" s="18"/>
      <c r="AW559" s="18"/>
      <c r="AX559" s="18"/>
      <c r="AY559" s="18"/>
      <c r="AZ559" s="18"/>
    </row>
    <row r="560" spans="1:54">
      <c r="A560" s="1"/>
      <c r="E560" s="3">
        <f t="shared" si="396"/>
        <v>0</v>
      </c>
      <c r="F560" s="3">
        <f t="shared" si="370"/>
        <v>0</v>
      </c>
      <c r="G560" s="3">
        <f t="shared" si="371"/>
        <v>0</v>
      </c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>
        <f t="shared" si="397"/>
        <v>0</v>
      </c>
      <c r="AD560" s="5">
        <f t="shared" si="398"/>
        <v>0</v>
      </c>
      <c r="AE560" s="5">
        <f t="shared" si="375"/>
        <v>0</v>
      </c>
      <c r="AF560" s="3"/>
      <c r="AG560" s="3"/>
      <c r="AH560" s="3"/>
      <c r="AI560" s="3"/>
      <c r="AJ560" s="3"/>
      <c r="AK560" s="3"/>
      <c r="AL560" s="3"/>
      <c r="AM560" s="18"/>
      <c r="AN560" s="3"/>
      <c r="AO560" s="3"/>
      <c r="AP560" s="3"/>
      <c r="AQ560" s="3"/>
      <c r="AR560" s="3"/>
      <c r="AS560" s="3"/>
      <c r="AT560" s="18"/>
      <c r="AU560" s="18"/>
      <c r="AV560" s="18"/>
      <c r="AW560" s="18"/>
      <c r="AX560" s="18"/>
      <c r="AY560" s="18"/>
      <c r="AZ560" s="18"/>
    </row>
    <row r="561" spans="1:54" ht="15.75" thickBot="1">
      <c r="A561" s="1"/>
      <c r="E561" s="3">
        <f t="shared" si="396"/>
        <v>0</v>
      </c>
      <c r="F561" s="3">
        <f t="shared" si="370"/>
        <v>0</v>
      </c>
      <c r="G561" s="3">
        <f t="shared" si="371"/>
        <v>0</v>
      </c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>
        <f>E561-G561</f>
        <v>0</v>
      </c>
      <c r="AD561" s="5">
        <f>E561-F561</f>
        <v>0</v>
      </c>
      <c r="AE561" s="5">
        <f t="shared" si="375"/>
        <v>0</v>
      </c>
      <c r="AF561" s="3"/>
      <c r="AG561" s="3"/>
      <c r="AH561" s="3"/>
      <c r="AI561" s="3"/>
      <c r="AJ561" s="3"/>
      <c r="AK561" s="3"/>
      <c r="AL561" s="3"/>
      <c r="AM561" s="18"/>
      <c r="AN561" s="3"/>
      <c r="AO561" s="3"/>
      <c r="AP561" s="3"/>
      <c r="AQ561" s="3"/>
      <c r="AR561" s="3"/>
      <c r="AS561" s="3"/>
      <c r="AT561" s="18"/>
      <c r="AU561" s="18"/>
      <c r="AV561" s="18"/>
      <c r="AW561" s="18"/>
      <c r="AX561" s="18"/>
      <c r="AY561" s="18"/>
      <c r="AZ561" s="18"/>
    </row>
    <row r="562" spans="1:54" ht="15.75" thickBot="1">
      <c r="A562" s="21"/>
      <c r="B562" s="22" t="s">
        <v>137</v>
      </c>
      <c r="C562" s="23" t="str">
        <f>C550</f>
        <v>BI-RUI-C021LD</v>
      </c>
      <c r="D562" s="23">
        <f>D550</f>
        <v>0</v>
      </c>
      <c r="E562" s="34" cm="1">
        <f t="array" ref="E562">10*LOG(AVERAGE(10^(E550:E561/10)))</f>
        <v>61.538861593420044</v>
      </c>
      <c r="F562" s="35" cm="1">
        <f t="array" ref="F562">10*LOG(AVERAGE(10^(F550:F561/10)))</f>
        <v>68.991910425873314</v>
      </c>
      <c r="G562" s="36" cm="1">
        <f t="array" ref="G562">10*LOG(AVERAGE(10^(G550:G561/10)))</f>
        <v>58.008306155952482</v>
      </c>
      <c r="H562" s="34" cm="1">
        <f t="array" ref="H562">10*LOG(AVERAGE(10^(H550:H561/10)))</f>
        <v>58.863913912262348</v>
      </c>
      <c r="I562" s="35" cm="1">
        <f t="array" ref="I562">10*LOG(AVERAGE(10^(I550:I561/10)))</f>
        <v>62.269476255504657</v>
      </c>
      <c r="J562" s="36" cm="1">
        <f t="array" ref="J562">10*LOG(AVERAGE(10^(J550:J561/10)))</f>
        <v>50.185972283457332</v>
      </c>
      <c r="K562" s="34" cm="1">
        <f t="array" ref="K562">10*LOG(AVERAGE(10^(K550:K561/10)))</f>
        <v>59.208482376433132</v>
      </c>
      <c r="L562" s="35" cm="1">
        <f t="array" ref="L562">10*LOG(AVERAGE(10^(L550:L561/10)))</f>
        <v>68.75658286377525</v>
      </c>
      <c r="M562" s="36" cm="1">
        <f t="array" ref="M562">10*LOG(AVERAGE(10^(M550:M561/10)))</f>
        <v>52.256446934750251</v>
      </c>
      <c r="N562" s="34" cm="1">
        <f t="array" ref="N562">10*LOG(AVERAGE(10^(N550:N561/10)))</f>
        <v>59.506210305544869</v>
      </c>
      <c r="O562" s="35" cm="1">
        <f t="array" ref="O562">10*LOG(AVERAGE(10^(O550:O561/10)))</f>
        <v>65.180923295889897</v>
      </c>
      <c r="P562" s="36" cm="1">
        <f t="array" ref="P562">10*LOG(AVERAGE(10^(P550:P561/10)))</f>
        <v>55.644950341658401</v>
      </c>
      <c r="Q562" s="34" cm="1">
        <f t="array" ref="Q562">10*LOG(AVERAGE(10^(Q550:Q561/10)))</f>
        <v>61.102158972465404</v>
      </c>
      <c r="R562" s="35" cm="1">
        <f t="array" ref="R562">10*LOG(AVERAGE(10^(R550:R561/10)))</f>
        <v>72.833638302015572</v>
      </c>
      <c r="S562" s="36" cm="1">
        <f t="array" ref="S562">10*LOG(AVERAGE(10^(S550:S561/10)))</f>
        <v>57.256986634256542</v>
      </c>
      <c r="T562" s="34" cm="1">
        <f t="array" ref="T562">10*LOG(AVERAGE(10^(T550:T561/10)))</f>
        <v>64.248993251525008</v>
      </c>
      <c r="U562" s="35" cm="1">
        <f t="array" ref="U562">10*LOG(AVERAGE(10^(U550:U561/10)))</f>
        <v>70.696034360088845</v>
      </c>
      <c r="V562" s="36" cm="1">
        <f t="array" ref="V562">10*LOG(AVERAGE(10^(V550:V561/10)))</f>
        <v>61.784638938343519</v>
      </c>
      <c r="W562" s="34" cm="1">
        <f t="array" ref="W562">10*LOG(AVERAGE(10^(W550:W561/10)))</f>
        <v>64.492044539166272</v>
      </c>
      <c r="X562" s="35" cm="1">
        <f t="array" ref="X562">10*LOG(AVERAGE(10^(X550:X561/10)))</f>
        <v>70.691745488483733</v>
      </c>
      <c r="Y562" s="36" cm="1">
        <f t="array" ref="Y562">10*LOG(AVERAGE(10^(Y550:Y561/10)))</f>
        <v>61.077412788839055</v>
      </c>
      <c r="Z562" s="34" cm="1">
        <f t="array" ref="Z562">10*LOG(AVERAGE(10^(Z550:Z561/10)))</f>
        <v>58.565320254519193</v>
      </c>
      <c r="AA562" s="35" cm="1">
        <f t="array" ref="AA562">10*LOG(AVERAGE(10^(AA550:AA561/10)))</f>
        <v>55.293672733352125</v>
      </c>
      <c r="AB562" s="36" cm="1">
        <f t="array" ref="AB562">10*LOG(AVERAGE(10^(AB550:AB561/10)))</f>
        <v>56.667733802688403</v>
      </c>
      <c r="AC562" s="29">
        <f>E562-G562</f>
        <v>3.5305554374675623</v>
      </c>
      <c r="AD562" s="24">
        <f>E562-F562</f>
        <v>-7.4530488324532698</v>
      </c>
      <c r="AE562" s="24">
        <f t="shared" si="375"/>
        <v>10.983604269920832</v>
      </c>
      <c r="AF562" s="30">
        <f t="shared" ref="AF562:AF593" si="399">H562-J562</f>
        <v>8.6779416288050157</v>
      </c>
      <c r="AG562" s="25">
        <f t="shared" ref="AG562:AG593" si="400">K562-M562</f>
        <v>6.9520354416828809</v>
      </c>
      <c r="AH562" s="25">
        <f t="shared" ref="AH562:AH593" si="401">N562-P562</f>
        <v>3.861259963886468</v>
      </c>
      <c r="AI562" s="25">
        <f t="shared" ref="AI562:AI593" si="402">Q562-S562</f>
        <v>3.8451723382088616</v>
      </c>
      <c r="AJ562" s="25">
        <f t="shared" ref="AJ562:AJ593" si="403">T562-V562</f>
        <v>2.464354313181488</v>
      </c>
      <c r="AK562" s="25">
        <f t="shared" ref="AK562:AK593" si="404">W562-Y562</f>
        <v>3.4146317503272172</v>
      </c>
      <c r="AL562" s="31">
        <f t="shared" ref="AL562:AL593" si="405">Z562-AB562</f>
        <v>1.8975864518307901</v>
      </c>
      <c r="AM562" s="32">
        <f t="shared" ref="AM562:AM593" si="406">H562-I562</f>
        <v>-3.405562343242309</v>
      </c>
      <c r="AN562" s="27">
        <f t="shared" ref="AN562:AN593" si="407">I562-J562</f>
        <v>12.083503972047325</v>
      </c>
      <c r="AO562" s="27">
        <f t="shared" ref="AO562:AO593" si="408">N562-O562</f>
        <v>-5.6747129903450286</v>
      </c>
      <c r="AP562" s="27">
        <f t="shared" ref="AP562:AP593" si="409">Q562-R562</f>
        <v>-11.731479329550169</v>
      </c>
      <c r="AQ562" s="27">
        <f t="shared" ref="AQ562:AQ593" si="410">T562-U562</f>
        <v>-6.4470411085638375</v>
      </c>
      <c r="AR562" s="27">
        <f t="shared" ref="AR562:AR593" si="411">W562-X562</f>
        <v>-6.1997009493174602</v>
      </c>
      <c r="AS562" s="33">
        <f t="shared" ref="AS562:AS593" si="412">Z562-AA562</f>
        <v>3.2716475211670684</v>
      </c>
      <c r="AT562" s="27">
        <f t="shared" ref="AT562" si="413">I562-J562</f>
        <v>12.083503972047325</v>
      </c>
      <c r="AU562" s="26">
        <f t="shared" ref="AU562" si="414">L562-M562</f>
        <v>16.500135929024999</v>
      </c>
      <c r="AV562" s="26">
        <f t="shared" ref="AV562" si="415">O562-P562</f>
        <v>9.5359729542314966</v>
      </c>
      <c r="AW562" s="26">
        <f t="shared" ref="AW562" si="416">R562-S562</f>
        <v>15.57665166775903</v>
      </c>
      <c r="AX562" s="26">
        <f t="shared" ref="AX562" si="417">U562-V562</f>
        <v>8.9113954217453255</v>
      </c>
      <c r="AY562" s="26">
        <f t="shared" ref="AY562" si="418">X562-Y562</f>
        <v>9.6143326996446774</v>
      </c>
      <c r="AZ562" s="28">
        <f t="shared" ref="AZ562" si="419">AA562-AB562</f>
        <v>-1.3740610693362783</v>
      </c>
    </row>
    <row r="563" spans="1:54">
      <c r="A563" s="1">
        <v>230</v>
      </c>
      <c r="B563" t="s">
        <v>27</v>
      </c>
      <c r="C563" t="s">
        <v>104</v>
      </c>
      <c r="E563" s="3">
        <f>10*LOG((1/7)*(10^(H563/10)+10^(K563/10)+10^(N563/10)+10^(Q563/10)+10^(T563/10)+10^(W563/10)+10^(Z563/10)))</f>
        <v>56.62812076471053</v>
      </c>
      <c r="F563" s="3">
        <f t="shared" si="370"/>
        <v>59.583172342330442</v>
      </c>
      <c r="G563" s="3">
        <f t="shared" si="371"/>
        <v>58.439994350350077</v>
      </c>
      <c r="H563" s="5">
        <v>55.135620585637881</v>
      </c>
      <c r="I563" s="5">
        <v>56.191838288417742</v>
      </c>
      <c r="J563" s="5">
        <v>55.118291412952082</v>
      </c>
      <c r="K563" s="5">
        <v>54.867409147961872</v>
      </c>
      <c r="L563" s="5">
        <v>55.22878271296846</v>
      </c>
      <c r="M563" s="5">
        <v>51.365309796122453</v>
      </c>
      <c r="N563" s="5">
        <v>54.771866163948019</v>
      </c>
      <c r="O563" s="5">
        <v>57.934023226168101</v>
      </c>
      <c r="P563" s="5">
        <v>52.689859296472392</v>
      </c>
      <c r="Q563" s="5">
        <v>56.236930660113629</v>
      </c>
      <c r="R563" s="5">
        <v>61.087442172987693</v>
      </c>
      <c r="S563" s="5">
        <v>51.516734007693131</v>
      </c>
      <c r="T563" s="5">
        <v>56.087002238236607</v>
      </c>
      <c r="U563" s="5">
        <v>61.841787560049788</v>
      </c>
      <c r="V563" s="5">
        <v>50.444164755225223</v>
      </c>
      <c r="W563" s="5">
        <v>60.140973987666868</v>
      </c>
      <c r="X563" s="5">
        <v>63.091950695386942</v>
      </c>
      <c r="Y563" s="5">
        <v>56.894514012453783</v>
      </c>
      <c r="Z563" s="5">
        <v>56.312346029989271</v>
      </c>
      <c r="AA563" s="5">
        <v>51.39378651251441</v>
      </c>
      <c r="AB563" s="5">
        <v>65.438469021595168</v>
      </c>
      <c r="AC563" s="5">
        <f>E563-G563</f>
        <v>-1.811873585639546</v>
      </c>
      <c r="AD563" s="5">
        <f>E563-F563</f>
        <v>-2.955051577619912</v>
      </c>
      <c r="AE563" s="5">
        <f t="shared" si="375"/>
        <v>1.143177991980366</v>
      </c>
      <c r="AF563" s="3">
        <f t="shared" si="399"/>
        <v>1.7329172685798255E-2</v>
      </c>
      <c r="AG563" s="3">
        <f t="shared" si="400"/>
        <v>3.5020993518394192</v>
      </c>
      <c r="AH563" s="3">
        <f t="shared" si="401"/>
        <v>2.0820068674756271</v>
      </c>
      <c r="AI563" s="3">
        <f t="shared" si="402"/>
        <v>4.7201966524204977</v>
      </c>
      <c r="AJ563" s="3">
        <f t="shared" si="403"/>
        <v>5.6428374830113839</v>
      </c>
      <c r="AK563" s="3">
        <f t="shared" si="404"/>
        <v>3.2464599752130852</v>
      </c>
      <c r="AL563" s="3">
        <f t="shared" si="405"/>
        <v>-9.1261229916058966</v>
      </c>
      <c r="AM563" s="18">
        <f t="shared" si="406"/>
        <v>-1.0562177027798612</v>
      </c>
      <c r="AN563" s="3">
        <f t="shared" si="407"/>
        <v>1.0735468754656594</v>
      </c>
      <c r="AO563" s="3">
        <f t="shared" si="408"/>
        <v>-3.1621570622200821</v>
      </c>
      <c r="AP563" s="3">
        <f t="shared" si="409"/>
        <v>-4.8505115128740641</v>
      </c>
      <c r="AQ563" s="3">
        <f t="shared" si="410"/>
        <v>-5.7547853218131806</v>
      </c>
      <c r="AR563" s="3">
        <f t="shared" si="411"/>
        <v>-2.9509767077200735</v>
      </c>
      <c r="AS563" s="3">
        <f t="shared" si="412"/>
        <v>4.9185595174748613</v>
      </c>
      <c r="AT563" s="18">
        <f t="shared" si="337"/>
        <v>1.0735468754656594</v>
      </c>
      <c r="AU563" s="18">
        <f t="shared" si="338"/>
        <v>3.8634729168460069</v>
      </c>
      <c r="AV563" s="18">
        <f t="shared" si="339"/>
        <v>5.2441639296957092</v>
      </c>
      <c r="AW563" s="18">
        <f t="shared" si="340"/>
        <v>9.5707081652945618</v>
      </c>
      <c r="AX563" s="18">
        <f t="shared" si="341"/>
        <v>11.397622804824564</v>
      </c>
      <c r="AY563" s="18">
        <f t="shared" si="342"/>
        <v>6.1974366829331586</v>
      </c>
      <c r="AZ563" s="18">
        <f t="shared" si="343"/>
        <v>-14.044682509080758</v>
      </c>
      <c r="BA563" t="str">
        <f t="shared" si="344"/>
        <v>BI-RUI-C022LD</v>
      </c>
      <c r="BB563" t="b">
        <f t="shared" si="345"/>
        <v>0</v>
      </c>
    </row>
    <row r="564" spans="1:54">
      <c r="A564" s="1">
        <v>293</v>
      </c>
      <c r="B564" t="s">
        <v>30</v>
      </c>
      <c r="C564" t="s">
        <v>104</v>
      </c>
      <c r="E564" s="3">
        <f t="shared" ref="E564:E574" si="420">10*LOG((1/7)*(10^(H564/10)+10^(K564/10)+10^(N564/10)+10^(Q564/10)+10^(T564/10)+10^(W564/10)+10^(Z564/10)))</f>
        <v>69.039891519433596</v>
      </c>
      <c r="F564" s="3">
        <f t="shared" si="370"/>
        <v>68.63513444575841</v>
      </c>
      <c r="G564" s="3">
        <f t="shared" si="371"/>
        <v>64.952051501135884</v>
      </c>
      <c r="H564" s="5">
        <v>65.589001773283371</v>
      </c>
      <c r="I564" s="5">
        <v>65.617378070311062</v>
      </c>
      <c r="J564" s="5">
        <v>62.982061096144591</v>
      </c>
      <c r="K564" s="5">
        <v>65.604844615840747</v>
      </c>
      <c r="L564" s="5">
        <v>65.255212463974459</v>
      </c>
      <c r="M564" s="5">
        <v>57.267325160785163</v>
      </c>
      <c r="N564" s="5">
        <v>64.57177490461234</v>
      </c>
      <c r="O564" s="5">
        <v>64.537160079770587</v>
      </c>
      <c r="P564" s="5">
        <v>64.816943798991304</v>
      </c>
      <c r="Q564" s="5">
        <v>63.09340271569593</v>
      </c>
      <c r="R564" s="5">
        <v>65.490228180688675</v>
      </c>
      <c r="S564" s="5">
        <v>60.621701964329922</v>
      </c>
      <c r="T564" s="5">
        <v>64.53276314818919</v>
      </c>
      <c r="U564" s="5">
        <v>69.252712400630529</v>
      </c>
      <c r="V564" s="5">
        <v>59.164090999911508</v>
      </c>
      <c r="W564" s="5">
        <v>75.745978535210668</v>
      </c>
      <c r="X564" s="5">
        <v>74.437477358464491</v>
      </c>
      <c r="Y564" s="5">
        <v>60.698790007275257</v>
      </c>
      <c r="Z564" s="5">
        <v>65.522988107700556</v>
      </c>
      <c r="AA564" s="5">
        <v>61.876487646469968</v>
      </c>
      <c r="AB564" s="5">
        <v>71.201691641125521</v>
      </c>
      <c r="AC564" s="5">
        <f t="shared" ref="AC564:AC573" si="421">E564-G564</f>
        <v>4.0878400182977117</v>
      </c>
      <c r="AD564" s="5">
        <f t="shared" ref="AD564:AD573" si="422">E564-F564</f>
        <v>0.4047570736751851</v>
      </c>
      <c r="AE564" s="5">
        <f t="shared" si="375"/>
        <v>3.6830829446225266</v>
      </c>
      <c r="AF564" s="3">
        <f t="shared" si="399"/>
        <v>2.6069406771387804</v>
      </c>
      <c r="AG564" s="3">
        <f t="shared" si="400"/>
        <v>8.3375194550555847</v>
      </c>
      <c r="AH564" s="3">
        <f t="shared" si="401"/>
        <v>-0.24516889437896339</v>
      </c>
      <c r="AI564" s="3">
        <f t="shared" si="402"/>
        <v>2.4717007513660079</v>
      </c>
      <c r="AJ564" s="3">
        <f t="shared" si="403"/>
        <v>5.3686721482776818</v>
      </c>
      <c r="AK564" s="3">
        <f t="shared" si="404"/>
        <v>15.047188527935411</v>
      </c>
      <c r="AL564" s="3">
        <f t="shared" si="405"/>
        <v>-5.6787035334249651</v>
      </c>
      <c r="AM564" s="18">
        <f t="shared" si="406"/>
        <v>-2.8376297027691066E-2</v>
      </c>
      <c r="AN564" s="3">
        <f t="shared" si="407"/>
        <v>2.6353169741664715</v>
      </c>
      <c r="AO564" s="3">
        <f t="shared" si="408"/>
        <v>3.4614824841753489E-2</v>
      </c>
      <c r="AP564" s="3">
        <f t="shared" si="409"/>
        <v>-2.3968254649927445</v>
      </c>
      <c r="AQ564" s="3">
        <f t="shared" si="410"/>
        <v>-4.7199492524413387</v>
      </c>
      <c r="AR564" s="3">
        <f t="shared" si="411"/>
        <v>1.3085011767461765</v>
      </c>
      <c r="AS564" s="3">
        <f t="shared" si="412"/>
        <v>3.6465004612305876</v>
      </c>
      <c r="AT564" s="18">
        <f t="shared" si="337"/>
        <v>2.6353169741664715</v>
      </c>
      <c r="AU564" s="18">
        <f t="shared" si="338"/>
        <v>7.9878873031892965</v>
      </c>
      <c r="AV564" s="18">
        <f t="shared" si="339"/>
        <v>-0.27978371922071688</v>
      </c>
      <c r="AW564" s="18">
        <f t="shared" si="340"/>
        <v>4.8685262163587524</v>
      </c>
      <c r="AX564" s="18">
        <f t="shared" si="341"/>
        <v>10.08862140071902</v>
      </c>
      <c r="AY564" s="18">
        <f t="shared" si="342"/>
        <v>13.738687351189235</v>
      </c>
      <c r="AZ564" s="18">
        <f t="shared" si="343"/>
        <v>-9.3252039946555527</v>
      </c>
      <c r="BA564" t="str">
        <f t="shared" si="344"/>
        <v>BI-RUI-C022LD</v>
      </c>
      <c r="BB564" t="b">
        <f t="shared" si="345"/>
        <v>0</v>
      </c>
    </row>
    <row r="565" spans="1:54">
      <c r="A565" s="1">
        <v>481</v>
      </c>
      <c r="B565" t="s">
        <v>32</v>
      </c>
      <c r="C565" t="s">
        <v>104</v>
      </c>
      <c r="E565" s="3">
        <f t="shared" si="420"/>
        <v>63.04684624045646</v>
      </c>
      <c r="F565" s="3">
        <f t="shared" si="370"/>
        <v>66.378078638489526</v>
      </c>
      <c r="G565" s="3">
        <f t="shared" si="371"/>
        <v>60.316392598602853</v>
      </c>
      <c r="H565" s="5">
        <v>59.870094613185572</v>
      </c>
      <c r="I565" s="5">
        <v>57.88243035433473</v>
      </c>
      <c r="J565" s="5">
        <v>51.782137662606978</v>
      </c>
      <c r="K565" s="5">
        <v>61.304720691386343</v>
      </c>
      <c r="L565" s="5">
        <v>60.557497589389008</v>
      </c>
      <c r="M565" s="5">
        <v>58.2059942851049</v>
      </c>
      <c r="N565" s="5">
        <v>66.527969922757251</v>
      </c>
      <c r="O565" s="5">
        <v>66.592824812335522</v>
      </c>
      <c r="P565" s="5">
        <v>61.212832021729639</v>
      </c>
      <c r="Q565" s="5">
        <v>60.774443980458798</v>
      </c>
      <c r="R565" s="5">
        <v>66.794231485553624</v>
      </c>
      <c r="S565" s="5">
        <v>56.034596696926791</v>
      </c>
      <c r="T565" s="5">
        <v>62.770126959043758</v>
      </c>
      <c r="U565" s="5">
        <v>70.933964915591488</v>
      </c>
      <c r="V565" s="5">
        <v>62.255229990074639</v>
      </c>
      <c r="W565" s="5">
        <v>63.570988435474803</v>
      </c>
      <c r="X565" s="5">
        <v>68.09600327984846</v>
      </c>
      <c r="Y565" s="5">
        <v>59.446041861892809</v>
      </c>
      <c r="Z565" s="5">
        <v>62.874492264040597</v>
      </c>
      <c r="AA565" s="5">
        <v>56.608815222722853</v>
      </c>
      <c r="AB565" s="5">
        <v>63.859880749331069</v>
      </c>
      <c r="AC565" s="5">
        <f t="shared" si="421"/>
        <v>2.7304536418536074</v>
      </c>
      <c r="AD565" s="5">
        <f t="shared" si="422"/>
        <v>-3.331232398033066</v>
      </c>
      <c r="AE565" s="5">
        <f t="shared" si="375"/>
        <v>6.0616860398866734</v>
      </c>
      <c r="AF565" s="3">
        <f t="shared" si="399"/>
        <v>8.0879569505785938</v>
      </c>
      <c r="AG565" s="3">
        <f t="shared" si="400"/>
        <v>3.0987264062814432</v>
      </c>
      <c r="AH565" s="3">
        <f t="shared" si="401"/>
        <v>5.3151379010276116</v>
      </c>
      <c r="AI565" s="3">
        <f t="shared" si="402"/>
        <v>4.7398472835320078</v>
      </c>
      <c r="AJ565" s="3">
        <f t="shared" si="403"/>
        <v>0.51489696896911852</v>
      </c>
      <c r="AK565" s="3">
        <f t="shared" si="404"/>
        <v>4.1249465735819939</v>
      </c>
      <c r="AL565" s="3">
        <f t="shared" si="405"/>
        <v>-0.98538848529047129</v>
      </c>
      <c r="AM565" s="18">
        <f t="shared" si="406"/>
        <v>1.9876642588508417</v>
      </c>
      <c r="AN565" s="3">
        <f t="shared" si="407"/>
        <v>6.100292691727752</v>
      </c>
      <c r="AO565" s="3">
        <f t="shared" si="408"/>
        <v>-6.4854889578271013E-2</v>
      </c>
      <c r="AP565" s="3">
        <f t="shared" si="409"/>
        <v>-6.0197875050948255</v>
      </c>
      <c r="AQ565" s="3">
        <f t="shared" si="410"/>
        <v>-8.1638379565477308</v>
      </c>
      <c r="AR565" s="3">
        <f t="shared" si="411"/>
        <v>-4.5250148443736578</v>
      </c>
      <c r="AS565" s="3">
        <f t="shared" si="412"/>
        <v>6.2656770413177441</v>
      </c>
      <c r="AT565" s="18">
        <f t="shared" si="337"/>
        <v>6.100292691727752</v>
      </c>
      <c r="AU565" s="18">
        <f t="shared" si="338"/>
        <v>2.3515033042841083</v>
      </c>
      <c r="AV565" s="18">
        <f t="shared" si="339"/>
        <v>5.3799927906058826</v>
      </c>
      <c r="AW565" s="18">
        <f t="shared" si="340"/>
        <v>10.759634788626833</v>
      </c>
      <c r="AX565" s="18">
        <f t="shared" si="341"/>
        <v>8.6787349255168493</v>
      </c>
      <c r="AY565" s="18">
        <f t="shared" si="342"/>
        <v>8.6499614179556517</v>
      </c>
      <c r="AZ565" s="18">
        <f t="shared" si="343"/>
        <v>-7.2510655266082154</v>
      </c>
      <c r="BA565" t="str">
        <f t="shared" si="344"/>
        <v>BI-RUI-C022LD</v>
      </c>
      <c r="BB565" t="b">
        <f t="shared" si="345"/>
        <v>0</v>
      </c>
    </row>
    <row r="566" spans="1:54">
      <c r="A566" s="1">
        <v>43</v>
      </c>
      <c r="B566" t="s">
        <v>33</v>
      </c>
      <c r="C566" t="s">
        <v>104</v>
      </c>
      <c r="E566" s="3">
        <f t="shared" si="420"/>
        <v>53.880879533411381</v>
      </c>
      <c r="F566" s="3">
        <f t="shared" si="370"/>
        <v>58.707600986429291</v>
      </c>
      <c r="G566" s="3">
        <f t="shared" si="371"/>
        <v>48.624268835469032</v>
      </c>
      <c r="H566" s="5">
        <v>51.347605581644103</v>
      </c>
      <c r="I566" s="5">
        <v>51.54181515860266</v>
      </c>
      <c r="J566" s="5">
        <v>46.43816120566165</v>
      </c>
      <c r="K566" s="5">
        <v>54.484881256163654</v>
      </c>
      <c r="L566" s="5">
        <v>57.36347763197125</v>
      </c>
      <c r="M566" s="5">
        <v>41.075561859545708</v>
      </c>
      <c r="N566" s="5">
        <v>51.89119731461831</v>
      </c>
      <c r="O566" s="5">
        <v>57.230928212026988</v>
      </c>
      <c r="P566" s="5">
        <v>45.417437190460298</v>
      </c>
      <c r="Q566" s="5">
        <v>52.845098312005021</v>
      </c>
      <c r="R566" s="5">
        <v>59.66816185838384</v>
      </c>
      <c r="S566" s="5">
        <v>51.118277977819368</v>
      </c>
      <c r="T566" s="5">
        <v>57.177604195880463</v>
      </c>
      <c r="U566" s="5">
        <v>60.813916845294287</v>
      </c>
      <c r="V566" s="5">
        <v>49.350459325346982</v>
      </c>
      <c r="W566" s="5">
        <v>53.481869271880093</v>
      </c>
      <c r="X566" s="5">
        <v>61.076428296859227</v>
      </c>
      <c r="Y566" s="5">
        <v>50.953515932028843</v>
      </c>
      <c r="Z566" s="5">
        <v>53.039628561618763</v>
      </c>
      <c r="AA566" s="5">
        <v>57.545830133356063</v>
      </c>
      <c r="AB566" s="5">
        <v>48.935266359994458</v>
      </c>
      <c r="AC566" s="5">
        <f t="shared" si="421"/>
        <v>5.2566106979423495</v>
      </c>
      <c r="AD566" s="5">
        <f t="shared" si="422"/>
        <v>-4.8267214530179103</v>
      </c>
      <c r="AE566" s="5">
        <f t="shared" si="375"/>
        <v>10.08333215096026</v>
      </c>
      <c r="AF566" s="3">
        <f t="shared" si="399"/>
        <v>4.9094443759824529</v>
      </c>
      <c r="AG566" s="3">
        <f t="shared" si="400"/>
        <v>13.409319396617946</v>
      </c>
      <c r="AH566" s="3">
        <f t="shared" si="401"/>
        <v>6.4737601241580123</v>
      </c>
      <c r="AI566" s="3">
        <f t="shared" si="402"/>
        <v>1.7268203341856534</v>
      </c>
      <c r="AJ566" s="3">
        <f t="shared" si="403"/>
        <v>7.8271448705334805</v>
      </c>
      <c r="AK566" s="3">
        <f t="shared" si="404"/>
        <v>2.5283533398512503</v>
      </c>
      <c r="AL566" s="3">
        <f t="shared" si="405"/>
        <v>4.1043622016243049</v>
      </c>
      <c r="AM566" s="18">
        <f t="shared" si="406"/>
        <v>-0.19420957695855634</v>
      </c>
      <c r="AN566" s="3">
        <f t="shared" si="407"/>
        <v>5.1036539529410092</v>
      </c>
      <c r="AO566" s="3">
        <f t="shared" si="408"/>
        <v>-5.3397308974086783</v>
      </c>
      <c r="AP566" s="3">
        <f t="shared" si="409"/>
        <v>-6.823063546378819</v>
      </c>
      <c r="AQ566" s="3">
        <f t="shared" si="410"/>
        <v>-3.6363126494138243</v>
      </c>
      <c r="AR566" s="3">
        <f t="shared" si="411"/>
        <v>-7.5945590249791337</v>
      </c>
      <c r="AS566" s="3">
        <f t="shared" si="412"/>
        <v>-4.5062015717373001</v>
      </c>
      <c r="AT566" s="18">
        <f t="shared" si="337"/>
        <v>5.1036539529410092</v>
      </c>
      <c r="AU566" s="18">
        <f t="shared" si="338"/>
        <v>16.287915772425542</v>
      </c>
      <c r="AV566" s="18">
        <f t="shared" si="339"/>
        <v>11.813491021566691</v>
      </c>
      <c r="AW566" s="18">
        <f t="shared" si="340"/>
        <v>8.5498838805644723</v>
      </c>
      <c r="AX566" s="18">
        <f t="shared" si="341"/>
        <v>11.463457519947305</v>
      </c>
      <c r="AY566" s="18">
        <f t="shared" si="342"/>
        <v>10.122912364830384</v>
      </c>
      <c r="AZ566" s="18">
        <f t="shared" si="343"/>
        <v>8.6105637733616049</v>
      </c>
      <c r="BA566" t="b">
        <f t="shared" si="344"/>
        <v>0</v>
      </c>
      <c r="BB566" t="b">
        <f t="shared" si="345"/>
        <v>0</v>
      </c>
    </row>
    <row r="567" spans="1:54">
      <c r="A567" s="1">
        <v>544</v>
      </c>
      <c r="B567" t="s">
        <v>34</v>
      </c>
      <c r="C567" t="s">
        <v>104</v>
      </c>
      <c r="E567" s="3">
        <f t="shared" si="420"/>
        <v>57.37051484062907</v>
      </c>
      <c r="F567" s="3">
        <f t="shared" si="370"/>
        <v>59.961054363157764</v>
      </c>
      <c r="G567" s="3">
        <f t="shared" si="371"/>
        <v>52.157146467906571</v>
      </c>
      <c r="H567" s="5">
        <v>56.405600744220799</v>
      </c>
      <c r="I567" s="5">
        <v>57.081205617152683</v>
      </c>
      <c r="J567" s="5">
        <v>49.283249762104212</v>
      </c>
      <c r="K567" s="5">
        <v>57.176480776801966</v>
      </c>
      <c r="L567" s="5">
        <v>55.288188165066849</v>
      </c>
      <c r="M567" s="5">
        <v>47.881863274338571</v>
      </c>
      <c r="N567" s="5">
        <v>52.814967069430693</v>
      </c>
      <c r="O567" s="5">
        <v>57.181570004909219</v>
      </c>
      <c r="P567" s="5">
        <v>50.496250342696982</v>
      </c>
      <c r="Q567" s="5">
        <v>54.520350486388971</v>
      </c>
      <c r="R567" s="5">
        <v>58.998279348616848</v>
      </c>
      <c r="S567" s="5">
        <v>52.021325536772473</v>
      </c>
      <c r="T567" s="5">
        <v>61.733882705798173</v>
      </c>
      <c r="U567" s="5">
        <v>64.278016789036215</v>
      </c>
      <c r="V567" s="5">
        <v>54.803552296122348</v>
      </c>
      <c r="W567" s="5">
        <v>58.426877833489478</v>
      </c>
      <c r="X567" s="5">
        <v>62.611661295179189</v>
      </c>
      <c r="Y567" s="5">
        <v>54.76133596619438</v>
      </c>
      <c r="Z567" s="5">
        <v>53.02159293328566</v>
      </c>
      <c r="AA567" s="5">
        <v>54.310415573149797</v>
      </c>
      <c r="AB567" s="5">
        <v>51.178681087719262</v>
      </c>
      <c r="AC567" s="5">
        <f t="shared" si="421"/>
        <v>5.2133683727224991</v>
      </c>
      <c r="AD567" s="5">
        <f t="shared" si="422"/>
        <v>-2.5905395225286938</v>
      </c>
      <c r="AE567" s="5">
        <f t="shared" si="375"/>
        <v>7.8039078952511929</v>
      </c>
      <c r="AF567" s="3">
        <f t="shared" si="399"/>
        <v>7.1223509821165862</v>
      </c>
      <c r="AG567" s="3">
        <f t="shared" si="400"/>
        <v>9.2946175024633959</v>
      </c>
      <c r="AH567" s="3">
        <f t="shared" si="401"/>
        <v>2.3187167267337117</v>
      </c>
      <c r="AI567" s="3">
        <f t="shared" si="402"/>
        <v>2.4990249496164978</v>
      </c>
      <c r="AJ567" s="3">
        <f t="shared" si="403"/>
        <v>6.9303304096758254</v>
      </c>
      <c r="AK567" s="3">
        <f t="shared" si="404"/>
        <v>3.6655418672950972</v>
      </c>
      <c r="AL567" s="3">
        <f t="shared" si="405"/>
        <v>1.8429118455663982</v>
      </c>
      <c r="AM567" s="18">
        <f t="shared" si="406"/>
        <v>-0.67560487293188487</v>
      </c>
      <c r="AN567" s="3">
        <f t="shared" si="407"/>
        <v>7.7979558550484711</v>
      </c>
      <c r="AO567" s="3">
        <f t="shared" si="408"/>
        <v>-4.3666029354785252</v>
      </c>
      <c r="AP567" s="3">
        <f t="shared" si="409"/>
        <v>-4.477928862227877</v>
      </c>
      <c r="AQ567" s="3">
        <f t="shared" si="410"/>
        <v>-2.5441340832380419</v>
      </c>
      <c r="AR567" s="3">
        <f t="shared" si="411"/>
        <v>-4.1847834616897117</v>
      </c>
      <c r="AS567" s="3">
        <f t="shared" si="412"/>
        <v>-1.2888226398641365</v>
      </c>
      <c r="AT567" s="18">
        <f t="shared" si="337"/>
        <v>7.7979558550484711</v>
      </c>
      <c r="AU567" s="18">
        <f t="shared" si="338"/>
        <v>7.4063248907282784</v>
      </c>
      <c r="AV567" s="18">
        <f t="shared" si="339"/>
        <v>6.6853196622122368</v>
      </c>
      <c r="AW567" s="18">
        <f t="shared" si="340"/>
        <v>6.9769538118443748</v>
      </c>
      <c r="AX567" s="18">
        <f t="shared" si="341"/>
        <v>9.4744644929138673</v>
      </c>
      <c r="AY567" s="18">
        <f t="shared" si="342"/>
        <v>7.8503253289848089</v>
      </c>
      <c r="AZ567" s="18">
        <f t="shared" si="343"/>
        <v>3.1317344854305347</v>
      </c>
      <c r="BA567" t="b">
        <f t="shared" si="344"/>
        <v>0</v>
      </c>
      <c r="BB567" t="b">
        <f t="shared" si="345"/>
        <v>0</v>
      </c>
    </row>
    <row r="568" spans="1:54">
      <c r="A568" s="1">
        <v>418</v>
      </c>
      <c r="B568" t="s">
        <v>35</v>
      </c>
      <c r="C568" t="s">
        <v>104</v>
      </c>
      <c r="E568" s="3">
        <f t="shared" si="420"/>
        <v>68.183650666820185</v>
      </c>
      <c r="F568" s="3">
        <f t="shared" si="370"/>
        <v>61.313838251704993</v>
      </c>
      <c r="G568" s="3">
        <f t="shared" si="371"/>
        <v>59.624782459105617</v>
      </c>
      <c r="H568" s="5">
        <v>55.399857444532373</v>
      </c>
      <c r="I568" s="5">
        <v>56.025008956112288</v>
      </c>
      <c r="J568" s="5">
        <v>66.13837656587711</v>
      </c>
      <c r="K568" s="5">
        <v>52.431397716777553</v>
      </c>
      <c r="L568" s="5">
        <v>57.437058258240789</v>
      </c>
      <c r="M568" s="5">
        <v>48.40915722518848</v>
      </c>
      <c r="N568" s="5">
        <v>56.511582619489573</v>
      </c>
      <c r="O568" s="5">
        <v>60.254025879373472</v>
      </c>
      <c r="P568" s="5">
        <v>49.612353003780633</v>
      </c>
      <c r="Q568" s="5">
        <v>56.769343722502441</v>
      </c>
      <c r="R568" s="5">
        <v>61.708552828466019</v>
      </c>
      <c r="S568" s="5">
        <v>53.676415153975611</v>
      </c>
      <c r="T568" s="5">
        <v>58.266535697652969</v>
      </c>
      <c r="U568" s="5">
        <v>65.079464882568431</v>
      </c>
      <c r="V568" s="5">
        <v>54.828175086999529</v>
      </c>
      <c r="W568" s="5">
        <v>58.245534982868662</v>
      </c>
      <c r="X568" s="5">
        <v>63.699618863190643</v>
      </c>
      <c r="Y568" s="5">
        <v>57.28993066850343</v>
      </c>
      <c r="Z568" s="5">
        <v>76.364006845090231</v>
      </c>
      <c r="AA568" s="5">
        <v>56.141212673198709</v>
      </c>
      <c r="AB568" s="5">
        <v>60.321984556477219</v>
      </c>
      <c r="AC568" s="5">
        <f t="shared" si="421"/>
        <v>8.5588682077145677</v>
      </c>
      <c r="AD568" s="5">
        <f t="shared" si="422"/>
        <v>6.8698124151151916</v>
      </c>
      <c r="AE568" s="5">
        <f t="shared" si="375"/>
        <v>1.6890557925993761</v>
      </c>
      <c r="AF568" s="3">
        <f t="shared" si="399"/>
        <v>-10.738519121344737</v>
      </c>
      <c r="AG568" s="3">
        <f t="shared" si="400"/>
        <v>4.0222404915890735</v>
      </c>
      <c r="AH568" s="3">
        <f t="shared" si="401"/>
        <v>6.8992296157089399</v>
      </c>
      <c r="AI568" s="3">
        <f t="shared" si="402"/>
        <v>3.0929285685268297</v>
      </c>
      <c r="AJ568" s="3">
        <f t="shared" si="403"/>
        <v>3.4383606106534401</v>
      </c>
      <c r="AK568" s="3">
        <f t="shared" si="404"/>
        <v>0.95560431436523174</v>
      </c>
      <c r="AL568" s="3">
        <f t="shared" si="405"/>
        <v>16.042022288613012</v>
      </c>
      <c r="AM568" s="18">
        <f t="shared" si="406"/>
        <v>-0.62515151157991511</v>
      </c>
      <c r="AN568" s="3">
        <f t="shared" si="407"/>
        <v>-10.113367609764822</v>
      </c>
      <c r="AO568" s="3">
        <f t="shared" si="408"/>
        <v>-3.742443259883899</v>
      </c>
      <c r="AP568" s="3">
        <f t="shared" si="409"/>
        <v>-4.9392091059635774</v>
      </c>
      <c r="AQ568" s="3">
        <f t="shared" si="410"/>
        <v>-6.8129291849154612</v>
      </c>
      <c r="AR568" s="3">
        <f t="shared" si="411"/>
        <v>-5.4540838803219813</v>
      </c>
      <c r="AS568" s="3">
        <f t="shared" si="412"/>
        <v>20.222794171891522</v>
      </c>
      <c r="AT568" s="18">
        <f t="shared" ref="AT568:AT636" si="423">I568-J568</f>
        <v>-10.113367609764822</v>
      </c>
      <c r="AU568" s="18">
        <f t="shared" ref="AU568:AU636" si="424">L568-M568</f>
        <v>9.0279010330523093</v>
      </c>
      <c r="AV568" s="18">
        <f t="shared" ref="AV568:AV636" si="425">O568-P568</f>
        <v>10.641672875592839</v>
      </c>
      <c r="AW568" s="18">
        <f t="shared" ref="AW568:AW636" si="426">R568-S568</f>
        <v>8.0321376744904072</v>
      </c>
      <c r="AX568" s="18">
        <f t="shared" ref="AX568:AX636" si="427">U568-V568</f>
        <v>10.251289795568901</v>
      </c>
      <c r="AY568" s="18">
        <f t="shared" ref="AY568:AY636" si="428">X568-Y568</f>
        <v>6.4096881946872131</v>
      </c>
      <c r="AZ568" s="18">
        <f t="shared" ref="AZ568:AZ636" si="429">AA568-AB568</f>
        <v>-4.1807718832785099</v>
      </c>
      <c r="BA568" t="str">
        <f t="shared" ref="BA568:BA636" si="430">IF(AB568&gt;55,IF(AL568&lt;2,C568,IF(Y568&gt;55,IF(AK568&lt;2,C568,IF(V568&gt;55,IF(AJ568&lt;2,C568,""))))))</f>
        <v>BI-RUI-C022LD</v>
      </c>
      <c r="BB568" t="b">
        <f t="shared" ref="BB568:BB636" si="431">IF(AA568&gt;65,IF(AS568&lt;2,C568,IF(X568&gt;65,IF(AR568&lt;2,C568,IF(U568&gt;65,IF(AQ568&lt;2,C568,""))))))</f>
        <v>0</v>
      </c>
    </row>
    <row r="569" spans="1:54">
      <c r="A569" s="1">
        <v>355</v>
      </c>
      <c r="B569" t="s">
        <v>36</v>
      </c>
      <c r="C569" t="s">
        <v>104</v>
      </c>
      <c r="E569" s="3">
        <f t="shared" si="420"/>
        <v>59.221403167870193</v>
      </c>
      <c r="F569" s="3">
        <f t="shared" si="370"/>
        <v>61.73422802116751</v>
      </c>
      <c r="G569" s="3">
        <f t="shared" si="371"/>
        <v>53.627155487277598</v>
      </c>
      <c r="H569" s="5">
        <v>58.25342956619285</v>
      </c>
      <c r="I569" s="5">
        <v>61.167051693044812</v>
      </c>
      <c r="J569" s="5">
        <v>51.984738113053083</v>
      </c>
      <c r="K569" s="5">
        <v>58.493392791046489</v>
      </c>
      <c r="L569" s="5">
        <v>59.983360496313537</v>
      </c>
      <c r="M569" s="5">
        <v>51.889620030268063</v>
      </c>
      <c r="N569" s="5">
        <v>56.158849872908128</v>
      </c>
      <c r="O569" s="5">
        <v>61.410425775407958</v>
      </c>
      <c r="P569" s="5">
        <v>49.864860029380857</v>
      </c>
      <c r="Q569" s="5">
        <v>58.025185212197698</v>
      </c>
      <c r="R569" s="5">
        <v>63.454510026827748</v>
      </c>
      <c r="S569" s="5">
        <v>51.357031856928089</v>
      </c>
      <c r="T569" s="5">
        <v>63.297493501690269</v>
      </c>
      <c r="U569" s="5">
        <v>62.965492921399033</v>
      </c>
      <c r="V569" s="5">
        <v>54.087111300520803</v>
      </c>
      <c r="W569" s="5">
        <v>59.521145866355099</v>
      </c>
      <c r="X569" s="5">
        <v>63.524684535931513</v>
      </c>
      <c r="Y569" s="5">
        <v>56.260945802670179</v>
      </c>
      <c r="Z569" s="5">
        <v>55.971191794616573</v>
      </c>
      <c r="AA569" s="5">
        <v>54.788016423147702</v>
      </c>
      <c r="AB569" s="5">
        <v>55.894651521857682</v>
      </c>
      <c r="AC569" s="5">
        <f t="shared" si="421"/>
        <v>5.5942476805925949</v>
      </c>
      <c r="AD569" s="5">
        <f t="shared" si="422"/>
        <v>-2.5128248532973174</v>
      </c>
      <c r="AE569" s="5">
        <f t="shared" si="375"/>
        <v>8.1070725338899123</v>
      </c>
      <c r="AF569" s="3">
        <f t="shared" si="399"/>
        <v>6.2686914531397662</v>
      </c>
      <c r="AG569" s="3">
        <f t="shared" si="400"/>
        <v>6.6037727607784262</v>
      </c>
      <c r="AH569" s="3">
        <f t="shared" si="401"/>
        <v>6.293989843527271</v>
      </c>
      <c r="AI569" s="3">
        <f t="shared" si="402"/>
        <v>6.6681533552696095</v>
      </c>
      <c r="AJ569" s="3">
        <f t="shared" si="403"/>
        <v>9.210382201169466</v>
      </c>
      <c r="AK569" s="3">
        <f t="shared" si="404"/>
        <v>3.2602000636849198</v>
      </c>
      <c r="AL569" s="3">
        <f t="shared" si="405"/>
        <v>7.6540272758890637E-2</v>
      </c>
      <c r="AM569" s="18">
        <f t="shared" si="406"/>
        <v>-2.913622126851962</v>
      </c>
      <c r="AN569" s="3">
        <f t="shared" si="407"/>
        <v>9.1823135799917281</v>
      </c>
      <c r="AO569" s="3">
        <f t="shared" si="408"/>
        <v>-5.2515759024998303</v>
      </c>
      <c r="AP569" s="3">
        <f t="shared" si="409"/>
        <v>-5.4293248146300499</v>
      </c>
      <c r="AQ569" s="3">
        <f t="shared" si="410"/>
        <v>0.33200058029123625</v>
      </c>
      <c r="AR569" s="3">
        <f t="shared" si="411"/>
        <v>-4.0035386695764146</v>
      </c>
      <c r="AS569" s="3">
        <f t="shared" si="412"/>
        <v>1.1831753714688702</v>
      </c>
      <c r="AT569" s="18">
        <f t="shared" si="423"/>
        <v>9.1823135799917281</v>
      </c>
      <c r="AU569" s="18">
        <f t="shared" si="424"/>
        <v>8.0937404660454746</v>
      </c>
      <c r="AV569" s="18">
        <f t="shared" si="425"/>
        <v>11.545565746027101</v>
      </c>
      <c r="AW569" s="18">
        <f t="shared" si="426"/>
        <v>12.097478169899659</v>
      </c>
      <c r="AX569" s="18">
        <f t="shared" si="427"/>
        <v>8.8783816208782298</v>
      </c>
      <c r="AY569" s="18">
        <f t="shared" si="428"/>
        <v>7.2637387332613343</v>
      </c>
      <c r="AZ569" s="18">
        <f t="shared" si="429"/>
        <v>-1.1066350987099796</v>
      </c>
      <c r="BA569" t="str">
        <f t="shared" si="430"/>
        <v>BI-RUI-C022LD</v>
      </c>
      <c r="BB569" t="b">
        <f t="shared" si="431"/>
        <v>0</v>
      </c>
    </row>
    <row r="570" spans="1:54">
      <c r="A570" s="1">
        <v>106</v>
      </c>
      <c r="B570" t="s">
        <v>37</v>
      </c>
      <c r="C570" t="s">
        <v>104</v>
      </c>
      <c r="E570" s="3">
        <f t="shared" si="420"/>
        <v>58.215148459903887</v>
      </c>
      <c r="F570" s="3">
        <f t="shared" si="370"/>
        <v>65.721665707430887</v>
      </c>
      <c r="G570" s="3">
        <f t="shared" si="371"/>
        <v>66.355179061109766</v>
      </c>
      <c r="H570" s="5">
        <v>54.281482154009893</v>
      </c>
      <c r="I570" s="5">
        <v>61.215878036647787</v>
      </c>
      <c r="J570" s="5">
        <v>67.89137163481378</v>
      </c>
      <c r="K570" s="5">
        <v>54.063014567278103</v>
      </c>
      <c r="L570" s="5">
        <v>62.832735466886973</v>
      </c>
      <c r="M570" s="5">
        <v>61.868971392584619</v>
      </c>
      <c r="N570" s="5">
        <v>53.403168771469247</v>
      </c>
      <c r="O570" s="5">
        <v>62.274254173276411</v>
      </c>
      <c r="P570" s="5">
        <v>61.027590653888879</v>
      </c>
      <c r="Q570" s="5">
        <v>64.562684901851</v>
      </c>
      <c r="R570" s="5">
        <v>70.34525332537072</v>
      </c>
      <c r="S570" s="5">
        <v>63.146496917166459</v>
      </c>
      <c r="T570" s="5">
        <v>54.400777443795697</v>
      </c>
      <c r="U570" s="5">
        <v>63.28251986067891</v>
      </c>
      <c r="V570" s="5">
        <v>62.618286169173572</v>
      </c>
      <c r="W570" s="5">
        <v>55.551219203531467</v>
      </c>
      <c r="X570" s="5">
        <v>68.112086516344206</v>
      </c>
      <c r="Y570" s="5">
        <v>65.317934807751982</v>
      </c>
      <c r="Z570" s="5">
        <v>56.078381894355857</v>
      </c>
      <c r="AA570" s="5">
        <v>62.4920480944471</v>
      </c>
      <c r="AB570" s="5">
        <v>71.458292042623995</v>
      </c>
      <c r="AC570" s="5">
        <f t="shared" si="421"/>
        <v>-8.1400306012058792</v>
      </c>
      <c r="AD570" s="5">
        <f t="shared" si="422"/>
        <v>-7.5065172475270003</v>
      </c>
      <c r="AE570" s="5">
        <f t="shared" si="375"/>
        <v>-0.63351335367887884</v>
      </c>
      <c r="AF570" s="3">
        <f t="shared" si="399"/>
        <v>-13.609889480803886</v>
      </c>
      <c r="AG570" s="3">
        <f t="shared" si="400"/>
        <v>-7.8059568253065166</v>
      </c>
      <c r="AH570" s="3">
        <f t="shared" si="401"/>
        <v>-7.6244218824196324</v>
      </c>
      <c r="AI570" s="3">
        <f t="shared" si="402"/>
        <v>1.4161879846845409</v>
      </c>
      <c r="AJ570" s="3">
        <f t="shared" si="403"/>
        <v>-8.2175087253778756</v>
      </c>
      <c r="AK570" s="3">
        <f t="shared" si="404"/>
        <v>-9.766715604220515</v>
      </c>
      <c r="AL570" s="3">
        <f t="shared" si="405"/>
        <v>-15.379910148268138</v>
      </c>
      <c r="AM570" s="18">
        <f t="shared" si="406"/>
        <v>-6.9343958826378937</v>
      </c>
      <c r="AN570" s="3">
        <f t="shared" si="407"/>
        <v>-6.6754935981659926</v>
      </c>
      <c r="AO570" s="3">
        <f t="shared" si="408"/>
        <v>-8.8710854018071643</v>
      </c>
      <c r="AP570" s="3">
        <f t="shared" si="409"/>
        <v>-5.7825684235197201</v>
      </c>
      <c r="AQ570" s="3">
        <f t="shared" si="410"/>
        <v>-8.8817424168832133</v>
      </c>
      <c r="AR570" s="3">
        <f t="shared" si="411"/>
        <v>-12.560867312812739</v>
      </c>
      <c r="AS570" s="3">
        <f t="shared" si="412"/>
        <v>-6.4136662000912423</v>
      </c>
      <c r="AT570" s="18">
        <f t="shared" si="423"/>
        <v>-6.6754935981659926</v>
      </c>
      <c r="AU570" s="18">
        <f t="shared" si="424"/>
        <v>0.96376407430235389</v>
      </c>
      <c r="AV570" s="18">
        <f t="shared" si="425"/>
        <v>1.2466635193875319</v>
      </c>
      <c r="AW570" s="18">
        <f t="shared" si="426"/>
        <v>7.198756408204261</v>
      </c>
      <c r="AX570" s="18">
        <f t="shared" si="427"/>
        <v>0.66423369150533773</v>
      </c>
      <c r="AY570" s="18">
        <f t="shared" si="428"/>
        <v>2.7941517085922243</v>
      </c>
      <c r="AZ570" s="18">
        <f t="shared" si="429"/>
        <v>-8.9662439481768956</v>
      </c>
      <c r="BA570" t="str">
        <f t="shared" si="430"/>
        <v>BI-RUI-C022LD</v>
      </c>
      <c r="BB570" t="b">
        <f t="shared" si="431"/>
        <v>0</v>
      </c>
    </row>
    <row r="571" spans="1:54">
      <c r="A571" s="1">
        <v>727</v>
      </c>
      <c r="B571" t="s">
        <v>38</v>
      </c>
      <c r="C571" t="s">
        <v>104</v>
      </c>
      <c r="E571" s="3">
        <f t="shared" si="420"/>
        <v>63.514575049855466</v>
      </c>
      <c r="F571" s="3">
        <f t="shared" si="370"/>
        <v>59.883941909209128</v>
      </c>
      <c r="G571" s="3">
        <f t="shared" si="371"/>
        <v>51.837882999934692</v>
      </c>
      <c r="H571" s="5">
        <v>54.000821950478191</v>
      </c>
      <c r="I571" s="5">
        <v>56.9296765713203</v>
      </c>
      <c r="J571" s="5">
        <v>50.574641592156617</v>
      </c>
      <c r="K571" s="5">
        <v>56.532101873744331</v>
      </c>
      <c r="L571" s="5">
        <v>58.462734813152068</v>
      </c>
      <c r="M571" s="5">
        <v>54.637724511542913</v>
      </c>
      <c r="N571" s="5">
        <v>54.714412303249027</v>
      </c>
      <c r="O571" s="5">
        <v>57.122538885909862</v>
      </c>
      <c r="P571" s="5">
        <v>49.504863311651221</v>
      </c>
      <c r="Q571" s="5">
        <v>71.403884508136429</v>
      </c>
      <c r="R571" s="5">
        <v>60.664833597585528</v>
      </c>
      <c r="S571" s="5">
        <v>48.504556389857179</v>
      </c>
      <c r="T571" s="5">
        <v>54.988150801651628</v>
      </c>
      <c r="U571" s="5">
        <v>61.48048681005762</v>
      </c>
      <c r="V571" s="5">
        <v>50.218642212153377</v>
      </c>
      <c r="W571" s="5">
        <v>53.678873307413753</v>
      </c>
      <c r="X571" s="5">
        <v>63.045469892972292</v>
      </c>
      <c r="Y571" s="5">
        <v>52.708866694438647</v>
      </c>
      <c r="Z571" s="5">
        <v>55.581645103756273</v>
      </c>
      <c r="AA571" s="5">
        <v>57.134569498410407</v>
      </c>
      <c r="AB571" s="5">
        <v>53.260542087157873</v>
      </c>
      <c r="AC571" s="5">
        <f t="shared" si="421"/>
        <v>11.676692049920774</v>
      </c>
      <c r="AD571" s="5">
        <f t="shared" si="422"/>
        <v>3.6306331406463386</v>
      </c>
      <c r="AE571" s="5">
        <f t="shared" si="375"/>
        <v>8.0460589092744357</v>
      </c>
      <c r="AF571" s="3">
        <f t="shared" si="399"/>
        <v>3.4261803583215737</v>
      </c>
      <c r="AG571" s="3">
        <f t="shared" si="400"/>
        <v>1.8943773622014177</v>
      </c>
      <c r="AH571" s="3">
        <f t="shared" si="401"/>
        <v>5.2095489915978064</v>
      </c>
      <c r="AI571" s="3">
        <f t="shared" si="402"/>
        <v>22.89932811827925</v>
      </c>
      <c r="AJ571" s="3">
        <f t="shared" si="403"/>
        <v>4.7695085894982512</v>
      </c>
      <c r="AK571" s="3">
        <f t="shared" si="404"/>
        <v>0.97000661297510504</v>
      </c>
      <c r="AL571" s="3">
        <f t="shared" si="405"/>
        <v>2.3211030165983999</v>
      </c>
      <c r="AM571" s="18">
        <f t="shared" si="406"/>
        <v>-2.9288546208421096</v>
      </c>
      <c r="AN571" s="3">
        <f t="shared" si="407"/>
        <v>6.3550349791636833</v>
      </c>
      <c r="AO571" s="3">
        <f t="shared" si="408"/>
        <v>-2.4081265826608345</v>
      </c>
      <c r="AP571" s="3">
        <f t="shared" si="409"/>
        <v>10.739050910550901</v>
      </c>
      <c r="AQ571" s="3">
        <f t="shared" si="410"/>
        <v>-6.4923360084059922</v>
      </c>
      <c r="AR571" s="3">
        <f t="shared" si="411"/>
        <v>-9.3665965855585398</v>
      </c>
      <c r="AS571" s="3">
        <f t="shared" si="412"/>
        <v>-1.5529243946541342</v>
      </c>
      <c r="AT571" s="18">
        <f t="shared" si="423"/>
        <v>6.3550349791636833</v>
      </c>
      <c r="AU571" s="18">
        <f t="shared" si="424"/>
        <v>3.8250103016091543</v>
      </c>
      <c r="AV571" s="18">
        <f t="shared" si="425"/>
        <v>7.6176755742586408</v>
      </c>
      <c r="AW571" s="18">
        <f t="shared" si="426"/>
        <v>12.160277207728349</v>
      </c>
      <c r="AX571" s="18">
        <f t="shared" si="427"/>
        <v>11.261844597904243</v>
      </c>
      <c r="AY571" s="18">
        <f t="shared" si="428"/>
        <v>10.336603198533645</v>
      </c>
      <c r="AZ571" s="18">
        <f t="shared" si="429"/>
        <v>3.8740274112525341</v>
      </c>
      <c r="BA571" t="b">
        <f t="shared" si="430"/>
        <v>0</v>
      </c>
      <c r="BB571" t="b">
        <f t="shared" si="431"/>
        <v>0</v>
      </c>
    </row>
    <row r="572" spans="1:54">
      <c r="A572" s="1">
        <v>667</v>
      </c>
      <c r="B572" t="s">
        <v>39</v>
      </c>
      <c r="C572" t="s">
        <v>104</v>
      </c>
      <c r="E572" s="3">
        <f t="shared" si="420"/>
        <v>62.791846923295928</v>
      </c>
      <c r="F572" s="3">
        <f t="shared" si="370"/>
        <v>60.620580137856059</v>
      </c>
      <c r="G572" s="3">
        <f t="shared" si="371"/>
        <v>52.542221384472043</v>
      </c>
      <c r="H572" s="5">
        <v>53.73757421718598</v>
      </c>
      <c r="I572" s="5">
        <v>55.777669497898117</v>
      </c>
      <c r="J572" s="5">
        <v>50.503589855682087</v>
      </c>
      <c r="K572" s="5">
        <v>54.533423093858723</v>
      </c>
      <c r="L572" s="5">
        <v>56.455771188833417</v>
      </c>
      <c r="M572" s="5">
        <v>49.46674831588912</v>
      </c>
      <c r="N572" s="5">
        <v>53.933648836617763</v>
      </c>
      <c r="O572" s="5">
        <v>56.86128224590793</v>
      </c>
      <c r="P572" s="5">
        <v>52.260357356755698</v>
      </c>
      <c r="Q572" s="5">
        <v>70.54512368984598</v>
      </c>
      <c r="R572" s="5">
        <v>58.757901248069352</v>
      </c>
      <c r="S572" s="5">
        <v>51.994092281937228</v>
      </c>
      <c r="T572" s="5">
        <v>56.946786367502469</v>
      </c>
      <c r="U572" s="5">
        <v>63.835879566933372</v>
      </c>
      <c r="V572" s="5">
        <v>54.521323605156518</v>
      </c>
      <c r="W572" s="5">
        <v>55.911150256324539</v>
      </c>
      <c r="X572" s="5">
        <v>65.282242235136636</v>
      </c>
      <c r="Y572" s="5">
        <v>55.198786071161379</v>
      </c>
      <c r="Z572" s="5">
        <v>55.090041523501078</v>
      </c>
      <c r="AA572" s="5">
        <v>53.518245450333943</v>
      </c>
      <c r="AB572" s="5">
        <v>50.62195070087202</v>
      </c>
      <c r="AC572" s="5">
        <f t="shared" si="421"/>
        <v>10.249625538823885</v>
      </c>
      <c r="AD572" s="5">
        <f t="shared" si="422"/>
        <v>2.1712667854398688</v>
      </c>
      <c r="AE572" s="5">
        <f t="shared" si="375"/>
        <v>8.0783587533840162</v>
      </c>
      <c r="AF572" s="3">
        <f t="shared" si="399"/>
        <v>3.233984361503893</v>
      </c>
      <c r="AG572" s="3">
        <f t="shared" si="400"/>
        <v>5.0666747779696024</v>
      </c>
      <c r="AH572" s="3">
        <f t="shared" si="401"/>
        <v>1.6732914798620655</v>
      </c>
      <c r="AI572" s="3">
        <f t="shared" si="402"/>
        <v>18.551031407908752</v>
      </c>
      <c r="AJ572" s="3">
        <f t="shared" si="403"/>
        <v>2.4254627623459513</v>
      </c>
      <c r="AK572" s="3">
        <f t="shared" si="404"/>
        <v>0.71236418516316036</v>
      </c>
      <c r="AL572" s="3">
        <f t="shared" si="405"/>
        <v>4.4680908226290583</v>
      </c>
      <c r="AM572" s="18">
        <f t="shared" si="406"/>
        <v>-2.0400952807121371</v>
      </c>
      <c r="AN572" s="3">
        <f t="shared" si="407"/>
        <v>5.2740796422160301</v>
      </c>
      <c r="AO572" s="3">
        <f t="shared" si="408"/>
        <v>-2.9276334092901664</v>
      </c>
      <c r="AP572" s="3">
        <f t="shared" si="409"/>
        <v>11.787222441776628</v>
      </c>
      <c r="AQ572" s="3">
        <f t="shared" si="410"/>
        <v>-6.8890931994309028</v>
      </c>
      <c r="AR572" s="3">
        <f t="shared" si="411"/>
        <v>-9.3710919788120961</v>
      </c>
      <c r="AS572" s="3">
        <f t="shared" si="412"/>
        <v>1.5717960731671354</v>
      </c>
      <c r="AT572" s="18">
        <f t="shared" si="423"/>
        <v>5.2740796422160301</v>
      </c>
      <c r="AU572" s="18">
        <f t="shared" si="424"/>
        <v>6.9890228729442967</v>
      </c>
      <c r="AV572" s="18">
        <f t="shared" si="425"/>
        <v>4.6009248891522319</v>
      </c>
      <c r="AW572" s="18">
        <f t="shared" si="426"/>
        <v>6.7638089661321246</v>
      </c>
      <c r="AX572" s="18">
        <f t="shared" si="427"/>
        <v>9.3145559617768541</v>
      </c>
      <c r="AY572" s="18">
        <f t="shared" si="428"/>
        <v>10.083456163975256</v>
      </c>
      <c r="AZ572" s="18">
        <f t="shared" si="429"/>
        <v>2.8962947494619229</v>
      </c>
      <c r="BA572" t="b">
        <f t="shared" si="430"/>
        <v>0</v>
      </c>
      <c r="BB572" t="b">
        <f t="shared" si="431"/>
        <v>0</v>
      </c>
    </row>
    <row r="573" spans="1:54">
      <c r="A573" s="1">
        <v>605</v>
      </c>
      <c r="B573" t="s">
        <v>40</v>
      </c>
      <c r="C573" t="s">
        <v>104</v>
      </c>
      <c r="E573" s="3">
        <f t="shared" si="420"/>
        <v>56.709061211862881</v>
      </c>
      <c r="F573" s="3">
        <f t="shared" si="370"/>
        <v>59.722529067876017</v>
      </c>
      <c r="G573" s="3">
        <f t="shared" si="371"/>
        <v>52.440478473533631</v>
      </c>
      <c r="H573" s="5">
        <v>54.879024712365357</v>
      </c>
      <c r="I573" s="5">
        <v>52.70080951173091</v>
      </c>
      <c r="J573" s="5">
        <v>49.108735434661639</v>
      </c>
      <c r="K573" s="5">
        <v>54.729051406601982</v>
      </c>
      <c r="L573" s="5">
        <v>53.057249587257303</v>
      </c>
      <c r="M573" s="5">
        <v>53.438719781840618</v>
      </c>
      <c r="N573" s="5">
        <v>55.796765541902808</v>
      </c>
      <c r="O573" s="5">
        <v>58.853672195566219</v>
      </c>
      <c r="P573" s="5">
        <v>47.917347552333332</v>
      </c>
      <c r="Q573" s="5">
        <v>54.94337630028064</v>
      </c>
      <c r="R573" s="5">
        <v>55.74139329206055</v>
      </c>
      <c r="S573" s="5">
        <v>50.267067442598481</v>
      </c>
      <c r="T573" s="5">
        <v>58.369287565024877</v>
      </c>
      <c r="U573" s="5">
        <v>60.411243612595257</v>
      </c>
      <c r="V573" s="5">
        <v>50.708260698685478</v>
      </c>
      <c r="W573" s="5">
        <v>59.142519115294427</v>
      </c>
      <c r="X573" s="5">
        <v>65.63371921583601</v>
      </c>
      <c r="Y573" s="5">
        <v>54.981996193622678</v>
      </c>
      <c r="Z573" s="5">
        <v>56.780819688082211</v>
      </c>
      <c r="AA573" s="5">
        <v>54.422211431399347</v>
      </c>
      <c r="AB573" s="5">
        <v>55.115996605389569</v>
      </c>
      <c r="AC573" s="5">
        <f t="shared" si="421"/>
        <v>4.2685827383292505</v>
      </c>
      <c r="AD573" s="5">
        <f t="shared" si="422"/>
        <v>-3.0134678560131363</v>
      </c>
      <c r="AE573" s="5">
        <f t="shared" si="375"/>
        <v>7.2820505943423868</v>
      </c>
      <c r="AF573" s="3">
        <f t="shared" si="399"/>
        <v>5.7702892777037178</v>
      </c>
      <c r="AG573" s="3">
        <f t="shared" si="400"/>
        <v>1.2903316247613645</v>
      </c>
      <c r="AH573" s="3">
        <f t="shared" si="401"/>
        <v>7.8794179895694754</v>
      </c>
      <c r="AI573" s="3">
        <f t="shared" si="402"/>
        <v>4.6763088576821588</v>
      </c>
      <c r="AJ573" s="3">
        <f t="shared" si="403"/>
        <v>7.6610268663393981</v>
      </c>
      <c r="AK573" s="3">
        <f t="shared" si="404"/>
        <v>4.160522921671749</v>
      </c>
      <c r="AL573" s="3">
        <f t="shared" si="405"/>
        <v>1.6648230826926422</v>
      </c>
      <c r="AM573" s="18">
        <f t="shared" si="406"/>
        <v>2.1782152006344475</v>
      </c>
      <c r="AN573" s="3">
        <f t="shared" si="407"/>
        <v>3.5920740770692703</v>
      </c>
      <c r="AO573" s="3">
        <f t="shared" si="408"/>
        <v>-3.0569066536634111</v>
      </c>
      <c r="AP573" s="3">
        <f t="shared" si="409"/>
        <v>-0.79801699177991026</v>
      </c>
      <c r="AQ573" s="3">
        <f t="shared" si="410"/>
        <v>-2.0419560475703804</v>
      </c>
      <c r="AR573" s="3">
        <f t="shared" si="411"/>
        <v>-6.4912001005415831</v>
      </c>
      <c r="AS573" s="3">
        <f t="shared" si="412"/>
        <v>2.3586082566828637</v>
      </c>
      <c r="AT573" s="18">
        <f t="shared" si="423"/>
        <v>3.5920740770692703</v>
      </c>
      <c r="AU573" s="18">
        <f t="shared" si="424"/>
        <v>-0.38147019458331499</v>
      </c>
      <c r="AV573" s="18">
        <f t="shared" si="425"/>
        <v>10.936324643232886</v>
      </c>
      <c r="AW573" s="18">
        <f t="shared" si="426"/>
        <v>5.474325849462069</v>
      </c>
      <c r="AX573" s="18">
        <f t="shared" si="427"/>
        <v>9.7029829139097785</v>
      </c>
      <c r="AY573" s="18">
        <f t="shared" si="428"/>
        <v>10.651723022213332</v>
      </c>
      <c r="AZ573" s="18">
        <f t="shared" si="429"/>
        <v>-0.69378517399022144</v>
      </c>
      <c r="BA573" t="str">
        <f t="shared" si="430"/>
        <v>BI-RUI-C022LD</v>
      </c>
      <c r="BB573" t="b">
        <f t="shared" si="431"/>
        <v>0</v>
      </c>
    </row>
    <row r="574" spans="1:54" s="12" customFormat="1" ht="15.75" thickBot="1">
      <c r="A574" s="1">
        <v>167</v>
      </c>
      <c r="B574" s="12" t="s">
        <v>41</v>
      </c>
      <c r="C574" s="12" t="s">
        <v>104</v>
      </c>
      <c r="D574"/>
      <c r="E574" s="3">
        <f t="shared" si="420"/>
        <v>59.390277884363684</v>
      </c>
      <c r="F574" s="3">
        <f t="shared" si="370"/>
        <v>63.362705792260819</v>
      </c>
      <c r="G574" s="3">
        <f t="shared" si="371"/>
        <v>57.368410336460578</v>
      </c>
      <c r="H574" s="5">
        <v>59.158624110446212</v>
      </c>
      <c r="I574" s="5">
        <v>61.732159574668508</v>
      </c>
      <c r="J574" s="5">
        <v>56.88802566780442</v>
      </c>
      <c r="K574" s="5">
        <v>58.828962006838807</v>
      </c>
      <c r="L574" s="5">
        <v>60.251320266748678</v>
      </c>
      <c r="M574" s="5">
        <v>57.567152281476353</v>
      </c>
      <c r="N574" s="5">
        <v>61.492619428796253</v>
      </c>
      <c r="O574" s="5">
        <v>64.079253177913088</v>
      </c>
      <c r="P574" s="5">
        <v>52.5020859023833</v>
      </c>
      <c r="Q574" s="5">
        <v>56.648808988759157</v>
      </c>
      <c r="R574" s="5">
        <v>59.36424502096137</v>
      </c>
      <c r="S574" s="5">
        <v>52.458421155626809</v>
      </c>
      <c r="T574" s="5">
        <v>59.519900891944197</v>
      </c>
      <c r="U574" s="5">
        <v>68.290145195809529</v>
      </c>
      <c r="V574" s="5">
        <v>59.741996387030191</v>
      </c>
      <c r="W574" s="5">
        <v>60.737268209007553</v>
      </c>
      <c r="X574" s="5">
        <v>62.665356991820254</v>
      </c>
      <c r="Y574" s="5">
        <v>60.621341519483963</v>
      </c>
      <c r="Z574" s="5">
        <v>57.346567808885773</v>
      </c>
      <c r="AA574" s="5">
        <v>57.916492597190512</v>
      </c>
      <c r="AB574" s="5">
        <v>54.902302324771057</v>
      </c>
      <c r="AC574" s="5">
        <f>E574-G574</f>
        <v>2.0218675479031063</v>
      </c>
      <c r="AD574" s="5">
        <f>E574-F574</f>
        <v>-3.972427907897135</v>
      </c>
      <c r="AE574" s="5">
        <f t="shared" si="375"/>
        <v>5.9942954558002413</v>
      </c>
      <c r="AF574" s="3">
        <f t="shared" si="399"/>
        <v>2.2705984426417913</v>
      </c>
      <c r="AG574" s="3">
        <f t="shared" si="400"/>
        <v>1.2618097253624541</v>
      </c>
      <c r="AH574" s="3">
        <f t="shared" si="401"/>
        <v>8.9905335264129533</v>
      </c>
      <c r="AI574" s="3">
        <f t="shared" si="402"/>
        <v>4.1903878331323483</v>
      </c>
      <c r="AJ574" s="3">
        <f t="shared" si="403"/>
        <v>-0.2220954950859948</v>
      </c>
      <c r="AK574" s="3">
        <f t="shared" si="404"/>
        <v>0.1159266895235902</v>
      </c>
      <c r="AL574" s="3">
        <f t="shared" si="405"/>
        <v>2.444265484114716</v>
      </c>
      <c r="AM574" s="18">
        <f t="shared" si="406"/>
        <v>-2.5735354642222958</v>
      </c>
      <c r="AN574" s="3">
        <f t="shared" si="407"/>
        <v>4.8441339068640872</v>
      </c>
      <c r="AO574" s="3">
        <f t="shared" si="408"/>
        <v>-2.5866337491168352</v>
      </c>
      <c r="AP574" s="3">
        <f t="shared" si="409"/>
        <v>-2.7154360322022129</v>
      </c>
      <c r="AQ574" s="3">
        <f t="shared" si="410"/>
        <v>-8.7702443038653328</v>
      </c>
      <c r="AR574" s="3">
        <f t="shared" si="411"/>
        <v>-1.9280887828127007</v>
      </c>
      <c r="AS574" s="3">
        <f t="shared" si="412"/>
        <v>-0.56992478830473914</v>
      </c>
      <c r="AT574" s="18">
        <f t="shared" si="423"/>
        <v>4.8441339068640872</v>
      </c>
      <c r="AU574" s="18">
        <f t="shared" si="424"/>
        <v>2.6841679852723246</v>
      </c>
      <c r="AV574" s="18">
        <f t="shared" si="425"/>
        <v>11.577167275529789</v>
      </c>
      <c r="AW574" s="18">
        <f t="shared" si="426"/>
        <v>6.9058238653345612</v>
      </c>
      <c r="AX574" s="18">
        <f t="shared" si="427"/>
        <v>8.548148808779338</v>
      </c>
      <c r="AY574" s="18">
        <f t="shared" si="428"/>
        <v>2.0440154723362909</v>
      </c>
      <c r="AZ574" s="18">
        <f t="shared" si="429"/>
        <v>3.0141902724194551</v>
      </c>
      <c r="BA574" t="b">
        <f t="shared" si="430"/>
        <v>0</v>
      </c>
      <c r="BB574" t="b">
        <f t="shared" si="431"/>
        <v>0</v>
      </c>
    </row>
    <row r="575" spans="1:54" ht="15.75" thickBot="1">
      <c r="A575" s="21"/>
      <c r="B575" s="22" t="s">
        <v>137</v>
      </c>
      <c r="C575" s="23" t="str">
        <f>C563</f>
        <v>BI-RUI-C022LD</v>
      </c>
      <c r="D575" s="23">
        <f>D563</f>
        <v>0</v>
      </c>
      <c r="E575" s="34" cm="1">
        <f t="array" ref="E575">10*LOG(AVERAGE(10^(E563:E574/10)))</f>
        <v>63.161556352232282</v>
      </c>
      <c r="F575" s="35" cm="1">
        <f t="array" ref="F575">10*LOG(AVERAGE(10^(F563:F574/10)))</f>
        <v>63.374753034954992</v>
      </c>
      <c r="G575" s="36" cm="1">
        <f t="array" ref="G575">10*LOG(AVERAGE(10^(G563:G574/10)))</f>
        <v>59.875115078003873</v>
      </c>
      <c r="H575" s="34" cm="1">
        <f t="array" ref="H575">10*LOG(AVERAGE(10^(H563:H574/10)))</f>
        <v>58.448171494648371</v>
      </c>
      <c r="I575" s="35" cm="1">
        <f t="array" ref="I575">10*LOG(AVERAGE(10^(I563:I574/10)))</f>
        <v>59.585759963600978</v>
      </c>
      <c r="J575" s="36" cm="1">
        <f t="array" ref="J575">10*LOG(AVERAGE(10^(J563:J574/10)))</f>
        <v>60.609960606076562</v>
      </c>
      <c r="K575" s="34" cm="1">
        <f t="array" ref="K575">10*LOG(AVERAGE(10^(K563:K574/10)))</f>
        <v>58.76331051970628</v>
      </c>
      <c r="L575" s="35" cm="1">
        <f t="array" ref="L575">10*LOG(AVERAGE(10^(L563:L574/10)))</f>
        <v>59.846380424685684</v>
      </c>
      <c r="M575" s="36" cm="1">
        <f t="array" ref="M575">10*LOG(AVERAGE(10^(M563:M574/10)))</f>
        <v>55.581684534010158</v>
      </c>
      <c r="N575" s="34" cm="1">
        <f t="array" ref="N575">10*LOG(AVERAGE(10^(N563:N574/10)))</f>
        <v>59.784901970620119</v>
      </c>
      <c r="O575" s="35" cm="1">
        <f t="array" ref="O575">10*LOG(AVERAGE(10^(O563:O574/10)))</f>
        <v>61.647935727028667</v>
      </c>
      <c r="P575" s="36" cm="1">
        <f t="array" ref="P575">10*LOG(AVERAGE(10^(P563:P574/10)))</f>
        <v>57.42939661447096</v>
      </c>
      <c r="Q575" s="34" cm="1">
        <f t="array" ref="Q575">10*LOG(AVERAGE(10^(Q563:Q574/10)))</f>
        <v>64.526446579672779</v>
      </c>
      <c r="R575" s="35" cm="1">
        <f t="array" ref="R575">10*LOG(AVERAGE(10^(R563:R574/10)))</f>
        <v>63.832996075449238</v>
      </c>
      <c r="S575" s="36" cm="1">
        <f t="array" ref="S575">10*LOG(AVERAGE(10^(S563:S574/10)))</f>
        <v>56.137361240678871</v>
      </c>
      <c r="T575" s="34" cm="1">
        <f t="array" ref="T575">10*LOG(AVERAGE(10^(T563:T574/10)))</f>
        <v>60.221166102459819</v>
      </c>
      <c r="U575" s="35" cm="1">
        <f t="array" ref="U575">10*LOG(AVERAGE(10^(U563:U574/10)))</f>
        <v>65.762456730628998</v>
      </c>
      <c r="V575" s="36" cm="1">
        <f t="array" ref="V575">10*LOG(AVERAGE(10^(V563:V574/10)))</f>
        <v>57.559322225616363</v>
      </c>
      <c r="W575" s="34" cm="1">
        <f t="array" ref="W575">10*LOG(AVERAGE(10^(W563:W574/10)))</f>
        <v>65.866631554963007</v>
      </c>
      <c r="X575" s="35" cm="1">
        <f t="array" ref="X575">10*LOG(AVERAGE(10^(X563:X574/10)))</f>
        <v>67.085817287712445</v>
      </c>
      <c r="Y575" s="36" cm="1">
        <f t="array" ref="Y575">10*LOG(AVERAGE(10^(Y563:Y574/10)))</f>
        <v>58.900117372335082</v>
      </c>
      <c r="Z575" s="34" cm="1">
        <f t="array" ref="Z575">10*LOG(AVERAGE(10^(Z563:Z574/10)))</f>
        <v>66.379143118167875</v>
      </c>
      <c r="AA575" s="35" cm="1">
        <f t="array" ref="AA575">10*LOG(AVERAGE(10^(AA563:AA574/10)))</f>
        <v>57.720418399377529</v>
      </c>
      <c r="AB575" s="36" cm="1">
        <f t="array" ref="AB575">10*LOG(AVERAGE(10^(AB563:AB574/10)))</f>
        <v>64.74029571979554</v>
      </c>
      <c r="AC575" s="29">
        <f>E575-G575</f>
        <v>3.2864412742284088</v>
      </c>
      <c r="AD575" s="24">
        <f>E575-F575</f>
        <v>-0.21319668272271031</v>
      </c>
      <c r="AE575" s="24">
        <f t="shared" si="375"/>
        <v>3.4996379569511191</v>
      </c>
      <c r="AF575" s="30">
        <f t="shared" si="399"/>
        <v>-2.1617891114281917</v>
      </c>
      <c r="AG575" s="25">
        <f t="shared" si="400"/>
        <v>3.1816259856961224</v>
      </c>
      <c r="AH575" s="25">
        <f t="shared" si="401"/>
        <v>2.355505356149159</v>
      </c>
      <c r="AI575" s="25">
        <f t="shared" si="402"/>
        <v>8.3890853389939082</v>
      </c>
      <c r="AJ575" s="25">
        <f t="shared" si="403"/>
        <v>2.6618438768434558</v>
      </c>
      <c r="AK575" s="25">
        <f t="shared" si="404"/>
        <v>6.9665141826279253</v>
      </c>
      <c r="AL575" s="31">
        <f t="shared" si="405"/>
        <v>1.6388473983723344</v>
      </c>
      <c r="AM575" s="32">
        <f t="shared" si="406"/>
        <v>-1.1375884689526075</v>
      </c>
      <c r="AN575" s="27">
        <f t="shared" si="407"/>
        <v>-1.0242006424755843</v>
      </c>
      <c r="AO575" s="27">
        <f t="shared" si="408"/>
        <v>-1.863033756408548</v>
      </c>
      <c r="AP575" s="27">
        <f t="shared" si="409"/>
        <v>0.69345050422354149</v>
      </c>
      <c r="AQ575" s="27">
        <f t="shared" si="410"/>
        <v>-5.5412906281691789</v>
      </c>
      <c r="AR575" s="27">
        <f t="shared" si="411"/>
        <v>-1.2191857327494375</v>
      </c>
      <c r="AS575" s="33">
        <f t="shared" si="412"/>
        <v>8.6587247187903458</v>
      </c>
      <c r="AT575" s="27">
        <f t="shared" si="423"/>
        <v>-1.0242006424755843</v>
      </c>
      <c r="AU575" s="26">
        <f t="shared" si="424"/>
        <v>4.2646958906755259</v>
      </c>
      <c r="AV575" s="26">
        <f t="shared" si="425"/>
        <v>4.218539112557707</v>
      </c>
      <c r="AW575" s="26">
        <f t="shared" si="426"/>
        <v>7.6956348347703667</v>
      </c>
      <c r="AX575" s="26">
        <f t="shared" si="427"/>
        <v>8.2031345050126347</v>
      </c>
      <c r="AY575" s="26">
        <f t="shared" si="428"/>
        <v>8.1856999153773629</v>
      </c>
      <c r="AZ575" s="28">
        <f t="shared" si="429"/>
        <v>-7.0198773204180114</v>
      </c>
    </row>
    <row r="576" spans="1:54">
      <c r="A576" s="2">
        <v>231</v>
      </c>
      <c r="B576" t="s">
        <v>27</v>
      </c>
      <c r="C576" t="s">
        <v>105</v>
      </c>
      <c r="E576" s="3">
        <f>10*LOG((1/7)*(10^(H576/10)+10^(K576/10)+10^(N576/10)+10^(Q576/10)+10^(T576/10)+10^(W576/10)+10^(Z576/10)))</f>
        <v>69.532499724552721</v>
      </c>
      <c r="F576" s="3">
        <f t="shared" si="370"/>
        <v>70.086809774873288</v>
      </c>
      <c r="G576" s="3">
        <f t="shared" si="371"/>
        <v>69.384780098209646</v>
      </c>
      <c r="H576" s="5">
        <v>66.716014591639507</v>
      </c>
      <c r="I576" s="5">
        <v>67.932420131128737</v>
      </c>
      <c r="J576" s="5">
        <v>61.325260696421999</v>
      </c>
      <c r="K576" s="5">
        <v>65.427504444769156</v>
      </c>
      <c r="L576" s="5">
        <v>66.665133480961899</v>
      </c>
      <c r="M576" s="5">
        <v>63.322695000851752</v>
      </c>
      <c r="N576" s="5">
        <v>74.871895929843618</v>
      </c>
      <c r="O576" s="5">
        <v>67.809056719958235</v>
      </c>
      <c r="P576" s="5">
        <v>64.627499047610371</v>
      </c>
      <c r="Q576" s="5">
        <v>64.724170083485703</v>
      </c>
      <c r="R576" s="5">
        <v>70.822729212044337</v>
      </c>
      <c r="S576" s="5">
        <v>65.966272402905105</v>
      </c>
      <c r="T576" s="5">
        <v>66.679066919902368</v>
      </c>
      <c r="U576" s="5">
        <v>72.026205032463508</v>
      </c>
      <c r="V576" s="5">
        <v>62.139327769965533</v>
      </c>
      <c r="W576" s="5">
        <v>70.064934021693432</v>
      </c>
      <c r="X576" s="5">
        <v>71.214871108274366</v>
      </c>
      <c r="Y576" s="5">
        <v>64.883315551050273</v>
      </c>
      <c r="Z576" s="5">
        <v>67.920662091585029</v>
      </c>
      <c r="AA576" s="5">
        <v>71.226955310732109</v>
      </c>
      <c r="AB576" s="5">
        <v>76.597311732195237</v>
      </c>
      <c r="AC576" s="5">
        <f>E576-G576</f>
        <v>0.14771962634307556</v>
      </c>
      <c r="AD576" s="5">
        <f>E576-F576</f>
        <v>-0.55431005032056646</v>
      </c>
      <c r="AE576" s="5">
        <f t="shared" si="375"/>
        <v>0.70202967666364202</v>
      </c>
      <c r="AF576" s="3">
        <f t="shared" si="399"/>
        <v>5.3907538952175074</v>
      </c>
      <c r="AG576" s="3">
        <f t="shared" si="400"/>
        <v>2.1048094439174037</v>
      </c>
      <c r="AH576" s="3">
        <f t="shared" si="401"/>
        <v>10.244396882233247</v>
      </c>
      <c r="AI576" s="3">
        <f t="shared" si="402"/>
        <v>-1.2421023194194021</v>
      </c>
      <c r="AJ576" s="3">
        <f t="shared" si="403"/>
        <v>4.5397391499368354</v>
      </c>
      <c r="AK576" s="3">
        <f t="shared" si="404"/>
        <v>5.1816184706431585</v>
      </c>
      <c r="AL576" s="3">
        <f t="shared" si="405"/>
        <v>-8.6766496406102078</v>
      </c>
      <c r="AM576" s="18">
        <f t="shared" si="406"/>
        <v>-1.2164055394892301</v>
      </c>
      <c r="AN576" s="3">
        <f t="shared" si="407"/>
        <v>6.6071594347067375</v>
      </c>
      <c r="AO576" s="3">
        <f t="shared" si="408"/>
        <v>7.0628392098853823</v>
      </c>
      <c r="AP576" s="3">
        <f t="shared" si="409"/>
        <v>-6.0985591285586338</v>
      </c>
      <c r="AQ576" s="3">
        <f t="shared" si="410"/>
        <v>-5.3471381125611401</v>
      </c>
      <c r="AR576" s="3">
        <f t="shared" si="411"/>
        <v>-1.149937086580934</v>
      </c>
      <c r="AS576" s="3">
        <f t="shared" si="412"/>
        <v>-3.3062932191470793</v>
      </c>
      <c r="AT576" s="18">
        <f t="shared" si="423"/>
        <v>6.6071594347067375</v>
      </c>
      <c r="AU576" s="18">
        <f t="shared" si="424"/>
        <v>3.3424384801101468</v>
      </c>
      <c r="AV576" s="18">
        <f t="shared" si="425"/>
        <v>3.1815576723478642</v>
      </c>
      <c r="AW576" s="18">
        <f t="shared" si="426"/>
        <v>4.8564568091392317</v>
      </c>
      <c r="AX576" s="18">
        <f t="shared" si="427"/>
        <v>9.8868772624979755</v>
      </c>
      <c r="AY576" s="18">
        <f t="shared" si="428"/>
        <v>6.3315555572240925</v>
      </c>
      <c r="AZ576" s="18">
        <f t="shared" si="429"/>
        <v>-5.3703564214631285</v>
      </c>
      <c r="BA576" t="str">
        <f t="shared" si="430"/>
        <v>BI-RUI-C030LD</v>
      </c>
      <c r="BB576" t="str">
        <f t="shared" si="431"/>
        <v>BI-RUI-C030LD</v>
      </c>
    </row>
    <row r="577" spans="1:54">
      <c r="A577" s="1">
        <v>294</v>
      </c>
      <c r="B577" t="s">
        <v>30</v>
      </c>
      <c r="C577" t="s">
        <v>105</v>
      </c>
      <c r="E577" s="3">
        <f t="shared" ref="E577:E587" si="432">10*LOG((1/7)*(10^(H577/10)+10^(K577/10)+10^(N577/10)+10^(Q577/10)+10^(T577/10)+10^(W577/10)+10^(Z577/10)))</f>
        <v>64.210915545596833</v>
      </c>
      <c r="F577" s="3">
        <f t="shared" si="370"/>
        <v>67.225815630452843</v>
      </c>
      <c r="G577" s="3">
        <f t="shared" si="371"/>
        <v>59.475006073466943</v>
      </c>
      <c r="H577" s="5">
        <v>59.976046628174323</v>
      </c>
      <c r="I577" s="5">
        <v>63.297525705405313</v>
      </c>
      <c r="J577" s="5">
        <v>54.219914338028701</v>
      </c>
      <c r="K577" s="5">
        <v>61.6162121717527</v>
      </c>
      <c r="L577" s="5">
        <v>61.358079835658927</v>
      </c>
      <c r="M577" s="5">
        <v>50.197236386623622</v>
      </c>
      <c r="N577" s="5">
        <v>63.325230108089421</v>
      </c>
      <c r="O577" s="5">
        <v>64.803178518301365</v>
      </c>
      <c r="P577" s="5">
        <v>54.675552401508568</v>
      </c>
      <c r="Q577" s="5">
        <v>62.552180426707373</v>
      </c>
      <c r="R577" s="5">
        <v>67.256715926841196</v>
      </c>
      <c r="S577" s="5">
        <v>62.208029802926958</v>
      </c>
      <c r="T577" s="5">
        <v>62.975661824750382</v>
      </c>
      <c r="U577" s="5">
        <v>69.053221474733036</v>
      </c>
      <c r="V577" s="5">
        <v>60.950912051350358</v>
      </c>
      <c r="W577" s="5">
        <v>68.113084894182975</v>
      </c>
      <c r="X577" s="5">
        <v>71.820705911730229</v>
      </c>
      <c r="Y577" s="5">
        <v>61.320832446077972</v>
      </c>
      <c r="Z577" s="5">
        <v>65.566082853230924</v>
      </c>
      <c r="AA577" s="5">
        <v>62.702785221597878</v>
      </c>
      <c r="AB577" s="5">
        <v>61.064376160875327</v>
      </c>
      <c r="AC577" s="5">
        <f t="shared" ref="AC577:AC586" si="433">E577-G577</f>
        <v>4.7359094721298902</v>
      </c>
      <c r="AD577" s="5">
        <f t="shared" ref="AD577:AD586" si="434">E577-F577</f>
        <v>-3.0149000848560092</v>
      </c>
      <c r="AE577" s="5">
        <f t="shared" si="375"/>
        <v>7.7508095569858995</v>
      </c>
      <c r="AF577" s="3">
        <f t="shared" si="399"/>
        <v>5.7561322901456222</v>
      </c>
      <c r="AG577" s="3">
        <f t="shared" si="400"/>
        <v>11.418975785129078</v>
      </c>
      <c r="AH577" s="3">
        <f t="shared" si="401"/>
        <v>8.649677706580853</v>
      </c>
      <c r="AI577" s="3">
        <f t="shared" si="402"/>
        <v>0.34415062378041483</v>
      </c>
      <c r="AJ577" s="3">
        <f t="shared" si="403"/>
        <v>2.0247497734000248</v>
      </c>
      <c r="AK577" s="3">
        <f t="shared" si="404"/>
        <v>6.7922524481050033</v>
      </c>
      <c r="AL577" s="3">
        <f t="shared" si="405"/>
        <v>4.5017066923555973</v>
      </c>
      <c r="AM577" s="18">
        <f t="shared" si="406"/>
        <v>-3.3214790772309897</v>
      </c>
      <c r="AN577" s="3">
        <f t="shared" si="407"/>
        <v>9.0776113673766119</v>
      </c>
      <c r="AO577" s="3">
        <f t="shared" si="408"/>
        <v>-1.477948410211944</v>
      </c>
      <c r="AP577" s="3">
        <f t="shared" si="409"/>
        <v>-4.7045355001338223</v>
      </c>
      <c r="AQ577" s="3">
        <f t="shared" si="410"/>
        <v>-6.0775596499826534</v>
      </c>
      <c r="AR577" s="3">
        <f t="shared" si="411"/>
        <v>-3.7076210175472539</v>
      </c>
      <c r="AS577" s="3">
        <f t="shared" si="412"/>
        <v>2.8632976316330456</v>
      </c>
      <c r="AT577" s="18">
        <f t="shared" si="423"/>
        <v>9.0776113673766119</v>
      </c>
      <c r="AU577" s="18">
        <f t="shared" si="424"/>
        <v>11.160843449035305</v>
      </c>
      <c r="AV577" s="18">
        <f t="shared" si="425"/>
        <v>10.127626116792797</v>
      </c>
      <c r="AW577" s="18">
        <f t="shared" si="426"/>
        <v>5.0486861239142371</v>
      </c>
      <c r="AX577" s="18">
        <f t="shared" si="427"/>
        <v>8.1023094233826782</v>
      </c>
      <c r="AY577" s="18">
        <f t="shared" si="428"/>
        <v>10.499873465652257</v>
      </c>
      <c r="AZ577" s="18">
        <f t="shared" si="429"/>
        <v>1.6384090607225517</v>
      </c>
      <c r="BA577" t="str">
        <f t="shared" si="430"/>
        <v/>
      </c>
      <c r="BB577" t="b">
        <f t="shared" si="431"/>
        <v>0</v>
      </c>
    </row>
    <row r="578" spans="1:54">
      <c r="A578" s="1">
        <v>482</v>
      </c>
      <c r="B578" t="s">
        <v>32</v>
      </c>
      <c r="C578" t="s">
        <v>105</v>
      </c>
      <c r="E578" s="3">
        <f t="shared" si="432"/>
        <v>64.218083234020483</v>
      </c>
      <c r="F578" s="3">
        <f t="shared" si="370"/>
        <v>72.595412300389157</v>
      </c>
      <c r="G578" s="3">
        <f t="shared" si="371"/>
        <v>57.513819941903492</v>
      </c>
      <c r="H578" s="5">
        <v>61.482952555168858</v>
      </c>
      <c r="I578" s="5">
        <v>64.935120119228515</v>
      </c>
      <c r="J578" s="5">
        <v>53.044576605004679</v>
      </c>
      <c r="K578" s="5">
        <v>61.552450496103923</v>
      </c>
      <c r="L578" s="5">
        <v>65.979724605851288</v>
      </c>
      <c r="M578" s="5">
        <v>52.211228239200139</v>
      </c>
      <c r="N578" s="5">
        <v>62.99458372866237</v>
      </c>
      <c r="O578" s="5">
        <v>65.885194706666951</v>
      </c>
      <c r="P578" s="5">
        <v>52.839869700128403</v>
      </c>
      <c r="Q578" s="5">
        <v>62.599676677886869</v>
      </c>
      <c r="R578" s="5">
        <v>70.052814831705803</v>
      </c>
      <c r="S578" s="5">
        <v>56.343179995088889</v>
      </c>
      <c r="T578" s="5">
        <v>63.168476699540228</v>
      </c>
      <c r="U578" s="5">
        <v>70.564394104943389</v>
      </c>
      <c r="V578" s="5">
        <v>58.713900662273318</v>
      </c>
      <c r="W578" s="5">
        <v>66.834623097202496</v>
      </c>
      <c r="X578" s="5">
        <v>77.835007423957791</v>
      </c>
      <c r="Y578" s="5">
        <v>61.392457601882313</v>
      </c>
      <c r="Z578" s="5">
        <v>66.938023260513717</v>
      </c>
      <c r="AA578" s="5">
        <v>75.319343523071936</v>
      </c>
      <c r="AB578" s="5">
        <v>59.222796226625022</v>
      </c>
      <c r="AC578" s="5">
        <f t="shared" si="433"/>
        <v>6.7042632921169911</v>
      </c>
      <c r="AD578" s="5">
        <f t="shared" si="434"/>
        <v>-8.3773290663686737</v>
      </c>
      <c r="AE578" s="5">
        <f t="shared" si="375"/>
        <v>15.081592358485665</v>
      </c>
      <c r="AF578" s="3">
        <f t="shared" si="399"/>
        <v>8.4383759501641791</v>
      </c>
      <c r="AG578" s="3">
        <f t="shared" si="400"/>
        <v>9.3412222569037837</v>
      </c>
      <c r="AH578" s="3">
        <f t="shared" si="401"/>
        <v>10.154714028533967</v>
      </c>
      <c r="AI578" s="3">
        <f t="shared" si="402"/>
        <v>6.2564966827979802</v>
      </c>
      <c r="AJ578" s="3">
        <f t="shared" si="403"/>
        <v>4.4545760372669108</v>
      </c>
      <c r="AK578" s="3">
        <f t="shared" si="404"/>
        <v>5.4421654953201823</v>
      </c>
      <c r="AL578" s="3">
        <f t="shared" si="405"/>
        <v>7.715227033888695</v>
      </c>
      <c r="AM578" s="18">
        <f t="shared" si="406"/>
        <v>-3.452167564059657</v>
      </c>
      <c r="AN578" s="3">
        <f t="shared" si="407"/>
        <v>11.890543514223836</v>
      </c>
      <c r="AO578" s="3">
        <f t="shared" si="408"/>
        <v>-2.890610978004581</v>
      </c>
      <c r="AP578" s="3">
        <f t="shared" si="409"/>
        <v>-7.4531381538189336</v>
      </c>
      <c r="AQ578" s="3">
        <f t="shared" si="410"/>
        <v>-7.3959174054031607</v>
      </c>
      <c r="AR578" s="3">
        <f t="shared" si="411"/>
        <v>-11.000384326755295</v>
      </c>
      <c r="AS578" s="3">
        <f t="shared" si="412"/>
        <v>-8.3813202625582193</v>
      </c>
      <c r="AT578" s="18">
        <f t="shared" si="423"/>
        <v>11.890543514223836</v>
      </c>
      <c r="AU578" s="18">
        <f t="shared" si="424"/>
        <v>13.768496366651149</v>
      </c>
      <c r="AV578" s="18">
        <f t="shared" si="425"/>
        <v>13.045325006538548</v>
      </c>
      <c r="AW578" s="18">
        <f t="shared" si="426"/>
        <v>13.709634836616914</v>
      </c>
      <c r="AX578" s="18">
        <f t="shared" si="427"/>
        <v>11.850493442670071</v>
      </c>
      <c r="AY578" s="18">
        <f t="shared" si="428"/>
        <v>16.442549822075478</v>
      </c>
      <c r="AZ578" s="18">
        <f t="shared" si="429"/>
        <v>16.096547296446914</v>
      </c>
      <c r="BA578" t="str">
        <f t="shared" si="430"/>
        <v/>
      </c>
      <c r="BB578" t="str">
        <f t="shared" si="431"/>
        <v>BI-RUI-C030LD</v>
      </c>
    </row>
    <row r="579" spans="1:54">
      <c r="A579" s="1">
        <v>44</v>
      </c>
      <c r="B579" t="s">
        <v>33</v>
      </c>
      <c r="C579" t="s">
        <v>105</v>
      </c>
      <c r="E579" s="3">
        <f t="shared" si="432"/>
        <v>64.528839268854156</v>
      </c>
      <c r="F579" s="3">
        <f t="shared" si="370"/>
        <v>67.37319533362502</v>
      </c>
      <c r="G579" s="3">
        <f t="shared" si="371"/>
        <v>57.877839077951343</v>
      </c>
      <c r="H579" s="5">
        <v>62.108767537158229</v>
      </c>
      <c r="I579" s="5">
        <v>63.845379905057648</v>
      </c>
      <c r="J579" s="5">
        <v>55.491246711971101</v>
      </c>
      <c r="K579" s="5">
        <v>62.500366438466742</v>
      </c>
      <c r="L579" s="5">
        <v>66.453641697683636</v>
      </c>
      <c r="M579" s="5">
        <v>56.40771728911831</v>
      </c>
      <c r="N579" s="5">
        <v>61.690615640732602</v>
      </c>
      <c r="O579" s="5">
        <v>66.207759966909748</v>
      </c>
      <c r="P579" s="5">
        <v>54.091093427099032</v>
      </c>
      <c r="Q579" s="5">
        <v>62.441419547447524</v>
      </c>
      <c r="R579" s="5">
        <v>67.408838708405952</v>
      </c>
      <c r="S579" s="5">
        <v>55.554530047669758</v>
      </c>
      <c r="T579" s="5">
        <v>64.37027235859334</v>
      </c>
      <c r="U579" s="5">
        <v>69.426418510818422</v>
      </c>
      <c r="V579" s="5">
        <v>58.887445720021987</v>
      </c>
      <c r="W579" s="5">
        <v>65.816875304280444</v>
      </c>
      <c r="X579" s="5">
        <v>70.094660983840114</v>
      </c>
      <c r="Y579" s="5">
        <v>61.076024423571113</v>
      </c>
      <c r="Z579" s="5">
        <v>68.243928396242268</v>
      </c>
      <c r="AA579" s="5">
        <v>64.34862568768304</v>
      </c>
      <c r="AB579" s="5">
        <v>59.20035870532633</v>
      </c>
      <c r="AC579" s="5">
        <f t="shared" si="433"/>
        <v>6.6510001909028134</v>
      </c>
      <c r="AD579" s="5">
        <f t="shared" si="434"/>
        <v>-2.8443560647708637</v>
      </c>
      <c r="AE579" s="5">
        <f t="shared" si="375"/>
        <v>9.495356255673677</v>
      </c>
      <c r="AF579" s="3">
        <f t="shared" si="399"/>
        <v>6.6175208251871283</v>
      </c>
      <c r="AG579" s="3">
        <f t="shared" si="400"/>
        <v>6.092649149348432</v>
      </c>
      <c r="AH579" s="3">
        <f t="shared" si="401"/>
        <v>7.5995222136335698</v>
      </c>
      <c r="AI579" s="3">
        <f t="shared" si="402"/>
        <v>6.8868894997777659</v>
      </c>
      <c r="AJ579" s="3">
        <f t="shared" si="403"/>
        <v>5.4828266385713533</v>
      </c>
      <c r="AK579" s="3">
        <f t="shared" si="404"/>
        <v>4.7408508807093312</v>
      </c>
      <c r="AL579" s="3">
        <f t="shared" si="405"/>
        <v>9.0435696909159375</v>
      </c>
      <c r="AM579" s="18">
        <f t="shared" si="406"/>
        <v>-1.7366123678994185</v>
      </c>
      <c r="AN579" s="3">
        <f t="shared" si="407"/>
        <v>8.3541331930865468</v>
      </c>
      <c r="AO579" s="3">
        <f t="shared" si="408"/>
        <v>-4.5171443261771458</v>
      </c>
      <c r="AP579" s="3">
        <f t="shared" si="409"/>
        <v>-4.9674191609584284</v>
      </c>
      <c r="AQ579" s="3">
        <f t="shared" si="410"/>
        <v>-5.0561461522250823</v>
      </c>
      <c r="AR579" s="3">
        <f t="shared" si="411"/>
        <v>-4.2777856795596705</v>
      </c>
      <c r="AS579" s="3">
        <f t="shared" si="412"/>
        <v>3.8953027085592282</v>
      </c>
      <c r="AT579" s="18">
        <f t="shared" si="423"/>
        <v>8.3541331930865468</v>
      </c>
      <c r="AU579" s="18">
        <f t="shared" si="424"/>
        <v>10.045924408565327</v>
      </c>
      <c r="AV579" s="18">
        <f t="shared" si="425"/>
        <v>12.116666539810716</v>
      </c>
      <c r="AW579" s="18">
        <f t="shared" si="426"/>
        <v>11.854308660736194</v>
      </c>
      <c r="AX579" s="18">
        <f t="shared" si="427"/>
        <v>10.538972790796436</v>
      </c>
      <c r="AY579" s="18">
        <f t="shared" si="428"/>
        <v>9.0186365602690017</v>
      </c>
      <c r="AZ579" s="18">
        <f t="shared" si="429"/>
        <v>5.1482669823567093</v>
      </c>
      <c r="BA579" t="str">
        <f t="shared" si="430"/>
        <v/>
      </c>
      <c r="BB579" t="b">
        <f t="shared" si="431"/>
        <v>0</v>
      </c>
    </row>
    <row r="580" spans="1:54">
      <c r="A580" s="1">
        <v>545</v>
      </c>
      <c r="B580" t="s">
        <v>34</v>
      </c>
      <c r="C580" t="s">
        <v>105</v>
      </c>
      <c r="E580" s="3">
        <f t="shared" si="432"/>
        <v>67.324924622393439</v>
      </c>
      <c r="F580" s="3">
        <f t="shared" ref="F580:F648" si="435">10*LOG((1/7)*(10^(I580/10)+10^(L580/10)+10^(O580/10)+10^(R580/10)+10^(U580/10)+10^(X580/10)+10^(AA580/10)))</f>
        <v>68.913602219702923</v>
      </c>
      <c r="G580" s="3">
        <f t="shared" ref="G580:G648" si="436">10*LOG((1/7)*(10^(J580/10)+10^(M580/10)+10^(P580/10)+10^(S580/10)+10^(V580/10)+10^(Y580/10)+10^(AB580/10)))</f>
        <v>60.214207750768054</v>
      </c>
      <c r="H580" s="5">
        <v>62.254228162986337</v>
      </c>
      <c r="I580" s="5">
        <v>67.911787285380825</v>
      </c>
      <c r="J580" s="5">
        <v>54.753707162288698</v>
      </c>
      <c r="K580" s="5">
        <v>71.602513673713958</v>
      </c>
      <c r="L580" s="5">
        <v>65.386771710049288</v>
      </c>
      <c r="M580" s="5">
        <v>54.144116044031392</v>
      </c>
      <c r="N580" s="5">
        <v>61.750876064925492</v>
      </c>
      <c r="O580" s="5">
        <v>65.26822273063685</v>
      </c>
      <c r="P580" s="5">
        <v>55.282974678282592</v>
      </c>
      <c r="Q580" s="5">
        <v>64.204508089847621</v>
      </c>
      <c r="R580" s="5">
        <v>67.295160071315763</v>
      </c>
      <c r="S580" s="5">
        <v>56.540056290837917</v>
      </c>
      <c r="T580" s="5">
        <v>64.912095099039476</v>
      </c>
      <c r="U580" s="5">
        <v>72.745751980847828</v>
      </c>
      <c r="V580" s="5">
        <v>62.654499907012067</v>
      </c>
      <c r="W580" s="5">
        <v>69.619005757480735</v>
      </c>
      <c r="X580" s="5">
        <v>71.559214415439897</v>
      </c>
      <c r="Y580" s="5">
        <v>63.478936720822247</v>
      </c>
      <c r="Z580" s="5">
        <v>67.223729043256327</v>
      </c>
      <c r="AA580" s="5">
        <v>64.775236176649727</v>
      </c>
      <c r="AB580" s="5">
        <v>62.870288361862201</v>
      </c>
      <c r="AC580" s="5">
        <f t="shared" si="433"/>
        <v>7.1107168716253852</v>
      </c>
      <c r="AD580" s="5">
        <f t="shared" si="434"/>
        <v>-1.5886775973094842</v>
      </c>
      <c r="AE580" s="5">
        <f t="shared" si="375"/>
        <v>8.6993944689348695</v>
      </c>
      <c r="AF580" s="3">
        <f t="shared" si="399"/>
        <v>7.5005210006976384</v>
      </c>
      <c r="AG580" s="3">
        <f t="shared" si="400"/>
        <v>17.458397629682565</v>
      </c>
      <c r="AH580" s="3">
        <f t="shared" si="401"/>
        <v>6.4679013866429003</v>
      </c>
      <c r="AI580" s="3">
        <f t="shared" si="402"/>
        <v>7.6644517990097043</v>
      </c>
      <c r="AJ580" s="3">
        <f t="shared" si="403"/>
        <v>2.2575951920274093</v>
      </c>
      <c r="AK580" s="3">
        <f t="shared" si="404"/>
        <v>6.1400690366584882</v>
      </c>
      <c r="AL580" s="3">
        <f t="shared" si="405"/>
        <v>4.353440681394126</v>
      </c>
      <c r="AM580" s="18">
        <f t="shared" si="406"/>
        <v>-5.6575591223944883</v>
      </c>
      <c r="AN580" s="3">
        <f t="shared" si="407"/>
        <v>13.158080123092127</v>
      </c>
      <c r="AO580" s="3">
        <f t="shared" si="408"/>
        <v>-3.5173466657113579</v>
      </c>
      <c r="AP580" s="3">
        <f t="shared" si="409"/>
        <v>-3.0906519814681417</v>
      </c>
      <c r="AQ580" s="3">
        <f t="shared" si="410"/>
        <v>-7.8336568818083521</v>
      </c>
      <c r="AR580" s="3">
        <f t="shared" si="411"/>
        <v>-1.9402086579591611</v>
      </c>
      <c r="AS580" s="3">
        <f t="shared" si="412"/>
        <v>2.4484928666065997</v>
      </c>
      <c r="AT580" s="18">
        <f t="shared" si="423"/>
        <v>13.158080123092127</v>
      </c>
      <c r="AU580" s="18">
        <f t="shared" si="424"/>
        <v>11.242655666017896</v>
      </c>
      <c r="AV580" s="18">
        <f t="shared" si="425"/>
        <v>9.9852480523542582</v>
      </c>
      <c r="AW580" s="18">
        <f t="shared" si="426"/>
        <v>10.755103780477846</v>
      </c>
      <c r="AX580" s="18">
        <f t="shared" si="427"/>
        <v>10.091252073835761</v>
      </c>
      <c r="AY580" s="18">
        <f t="shared" si="428"/>
        <v>8.0802776946176493</v>
      </c>
      <c r="AZ580" s="18">
        <f t="shared" si="429"/>
        <v>1.9049478147875263</v>
      </c>
      <c r="BA580" t="str">
        <f t="shared" si="430"/>
        <v/>
      </c>
      <c r="BB580" t="b">
        <f t="shared" si="431"/>
        <v>0</v>
      </c>
    </row>
    <row r="581" spans="1:54">
      <c r="A581" s="1">
        <v>419</v>
      </c>
      <c r="B581" t="s">
        <v>35</v>
      </c>
      <c r="C581" t="s">
        <v>105</v>
      </c>
      <c r="E581" s="3">
        <f t="shared" si="432"/>
        <v>66.193927626763667</v>
      </c>
      <c r="F581" s="3">
        <f t="shared" si="435"/>
        <v>68.529281137618682</v>
      </c>
      <c r="G581" s="3">
        <f t="shared" si="436"/>
        <v>60.028182380953687</v>
      </c>
      <c r="H581" s="5">
        <v>62.34959754149731</v>
      </c>
      <c r="I581" s="5">
        <v>65.42993631521918</v>
      </c>
      <c r="J581" s="5">
        <v>55.544062189953912</v>
      </c>
      <c r="K581" s="5">
        <v>64.117951378928254</v>
      </c>
      <c r="L581" s="5">
        <v>66.42222532913263</v>
      </c>
      <c r="M581" s="5">
        <v>57.45258281166435</v>
      </c>
      <c r="N581" s="5">
        <v>61.509955960357871</v>
      </c>
      <c r="O581" s="5">
        <v>67.423782062717066</v>
      </c>
      <c r="P581" s="5">
        <v>58.262381636143253</v>
      </c>
      <c r="Q581" s="5">
        <v>63.240514260995589</v>
      </c>
      <c r="R581" s="5">
        <v>69.299319515658169</v>
      </c>
      <c r="S581" s="5">
        <v>57.659823819900893</v>
      </c>
      <c r="T581" s="5">
        <v>63.895666047479509</v>
      </c>
      <c r="U581" s="5">
        <v>71.368277593815066</v>
      </c>
      <c r="V581" s="5">
        <v>61.535218705810301</v>
      </c>
      <c r="W581" s="5">
        <v>66.968324695273012</v>
      </c>
      <c r="X581" s="5">
        <v>69.987637634265667</v>
      </c>
      <c r="Y581" s="5">
        <v>63.720071101875938</v>
      </c>
      <c r="Z581" s="5">
        <v>71.426685909095269</v>
      </c>
      <c r="AA581" s="5">
        <v>66.33666225996808</v>
      </c>
      <c r="AB581" s="5">
        <v>60.406440791745737</v>
      </c>
      <c r="AC581" s="5">
        <f t="shared" si="433"/>
        <v>6.1657452458099797</v>
      </c>
      <c r="AD581" s="5">
        <f t="shared" si="434"/>
        <v>-2.3353535108550147</v>
      </c>
      <c r="AE581" s="5">
        <f t="shared" ref="AE581:AE644" si="437">F581-G581</f>
        <v>8.5010987566649945</v>
      </c>
      <c r="AF581" s="3">
        <f t="shared" si="399"/>
        <v>6.8055353515433978</v>
      </c>
      <c r="AG581" s="3">
        <f t="shared" si="400"/>
        <v>6.6653685672639043</v>
      </c>
      <c r="AH581" s="3">
        <f t="shared" si="401"/>
        <v>3.247574324214618</v>
      </c>
      <c r="AI581" s="3">
        <f t="shared" si="402"/>
        <v>5.5806904410946956</v>
      </c>
      <c r="AJ581" s="3">
        <f t="shared" si="403"/>
        <v>2.3604473416692073</v>
      </c>
      <c r="AK581" s="3">
        <f t="shared" si="404"/>
        <v>3.2482535933970738</v>
      </c>
      <c r="AL581" s="3">
        <f t="shared" si="405"/>
        <v>11.020245117349532</v>
      </c>
      <c r="AM581" s="18">
        <f t="shared" si="406"/>
        <v>-3.0803387737218699</v>
      </c>
      <c r="AN581" s="3">
        <f t="shared" si="407"/>
        <v>9.8858741252652678</v>
      </c>
      <c r="AO581" s="3">
        <f t="shared" si="408"/>
        <v>-5.9138261023591951</v>
      </c>
      <c r="AP581" s="3">
        <f t="shared" si="409"/>
        <v>-6.0588052546625804</v>
      </c>
      <c r="AQ581" s="3">
        <f t="shared" si="410"/>
        <v>-7.4726115463355569</v>
      </c>
      <c r="AR581" s="3">
        <f t="shared" si="411"/>
        <v>-3.0193129389926554</v>
      </c>
      <c r="AS581" s="3">
        <f t="shared" si="412"/>
        <v>5.0900236491271897</v>
      </c>
      <c r="AT581" s="18">
        <f t="shared" si="423"/>
        <v>9.8858741252652678</v>
      </c>
      <c r="AU581" s="18">
        <f t="shared" si="424"/>
        <v>8.9696425174682801</v>
      </c>
      <c r="AV581" s="18">
        <f t="shared" si="425"/>
        <v>9.1614004265738131</v>
      </c>
      <c r="AW581" s="18">
        <f t="shared" si="426"/>
        <v>11.639495695757276</v>
      </c>
      <c r="AX581" s="18">
        <f t="shared" si="427"/>
        <v>9.8330588880047642</v>
      </c>
      <c r="AY581" s="18">
        <f t="shared" si="428"/>
        <v>6.2675665323897292</v>
      </c>
      <c r="AZ581" s="18">
        <f t="shared" si="429"/>
        <v>5.9302214682223422</v>
      </c>
      <c r="BA581" t="str">
        <f t="shared" si="430"/>
        <v/>
      </c>
      <c r="BB581" t="str">
        <f t="shared" si="431"/>
        <v>BI-RUI-C030LD</v>
      </c>
    </row>
    <row r="582" spans="1:54">
      <c r="A582" s="1">
        <v>356</v>
      </c>
      <c r="B582" t="s">
        <v>36</v>
      </c>
      <c r="C582" t="s">
        <v>105</v>
      </c>
      <c r="E582" s="3">
        <f t="shared" si="432"/>
        <v>64.77729963296261</v>
      </c>
      <c r="F582" s="3">
        <f t="shared" si="435"/>
        <v>68.248767729641528</v>
      </c>
      <c r="G582" s="3">
        <f t="shared" si="436"/>
        <v>60.825169375611274</v>
      </c>
      <c r="H582" s="5">
        <v>61.30621848661427</v>
      </c>
      <c r="I582" s="5">
        <v>67.168381034939088</v>
      </c>
      <c r="J582" s="5">
        <v>56.738724170635521</v>
      </c>
      <c r="K582" s="5">
        <v>67.248957037501228</v>
      </c>
      <c r="L582" s="5">
        <v>67.268790599950108</v>
      </c>
      <c r="M582" s="5">
        <v>55.62116848803484</v>
      </c>
      <c r="N582" s="5">
        <v>61.104778840012337</v>
      </c>
      <c r="O582" s="5">
        <v>67.633074328205566</v>
      </c>
      <c r="P582" s="5">
        <v>58.11042288905864</v>
      </c>
      <c r="Q582" s="5">
        <v>61.216695112179508</v>
      </c>
      <c r="R582" s="5">
        <v>69.31560702784904</v>
      </c>
      <c r="S582" s="5">
        <v>58.946673912311198</v>
      </c>
      <c r="T582" s="5">
        <v>65.042052205887572</v>
      </c>
      <c r="U582" s="5">
        <v>69.852143297770454</v>
      </c>
      <c r="V582" s="5">
        <v>61.52207186768478</v>
      </c>
      <c r="W582" s="5">
        <v>64.891903644345746</v>
      </c>
      <c r="X582" s="5">
        <v>69.259606071022873</v>
      </c>
      <c r="Y582" s="5">
        <v>65.159893348127142</v>
      </c>
      <c r="Z582" s="5">
        <v>67.388123213704574</v>
      </c>
      <c r="AA582" s="5">
        <v>65.787148739483555</v>
      </c>
      <c r="AB582" s="5">
        <v>61.74798839182025</v>
      </c>
      <c r="AC582" s="5">
        <f t="shared" si="433"/>
        <v>3.9521302573513353</v>
      </c>
      <c r="AD582" s="5">
        <f t="shared" si="434"/>
        <v>-3.4714680966789189</v>
      </c>
      <c r="AE582" s="5">
        <f t="shared" si="437"/>
        <v>7.4235983540302541</v>
      </c>
      <c r="AF582" s="3">
        <f t="shared" si="399"/>
        <v>4.5674943159787489</v>
      </c>
      <c r="AG582" s="3">
        <f t="shared" si="400"/>
        <v>11.627788549466388</v>
      </c>
      <c r="AH582" s="3">
        <f t="shared" si="401"/>
        <v>2.9943559509536968</v>
      </c>
      <c r="AI582" s="3">
        <f t="shared" si="402"/>
        <v>2.2700211998683102</v>
      </c>
      <c r="AJ582" s="3">
        <f t="shared" si="403"/>
        <v>3.5199803382027923</v>
      </c>
      <c r="AK582" s="3">
        <f t="shared" si="404"/>
        <v>-0.26798970378139586</v>
      </c>
      <c r="AL582" s="3">
        <f t="shared" si="405"/>
        <v>5.6401348218843239</v>
      </c>
      <c r="AM582" s="18">
        <f t="shared" si="406"/>
        <v>-5.8621625483248181</v>
      </c>
      <c r="AN582" s="3">
        <f t="shared" si="407"/>
        <v>10.429656864303567</v>
      </c>
      <c r="AO582" s="3">
        <f t="shared" si="408"/>
        <v>-6.5282954881932298</v>
      </c>
      <c r="AP582" s="3">
        <f t="shared" si="409"/>
        <v>-8.0989119156695324</v>
      </c>
      <c r="AQ582" s="3">
        <f t="shared" si="410"/>
        <v>-4.8100910918828816</v>
      </c>
      <c r="AR582" s="3">
        <f t="shared" si="411"/>
        <v>-4.3677024266771269</v>
      </c>
      <c r="AS582" s="3">
        <f t="shared" si="412"/>
        <v>1.6009744742210188</v>
      </c>
      <c r="AT582" s="18">
        <f t="shared" si="423"/>
        <v>10.429656864303567</v>
      </c>
      <c r="AU582" s="18">
        <f t="shared" si="424"/>
        <v>11.647622111915268</v>
      </c>
      <c r="AV582" s="18">
        <f t="shared" si="425"/>
        <v>9.5226514391469266</v>
      </c>
      <c r="AW582" s="18">
        <f t="shared" si="426"/>
        <v>10.368933115537843</v>
      </c>
      <c r="AX582" s="18">
        <f t="shared" si="427"/>
        <v>8.330071430085674</v>
      </c>
      <c r="AY582" s="18">
        <f t="shared" si="428"/>
        <v>4.0997127228957311</v>
      </c>
      <c r="AZ582" s="18">
        <f t="shared" si="429"/>
        <v>4.0391603476633051</v>
      </c>
      <c r="BA582" t="str">
        <f t="shared" si="430"/>
        <v>BI-RUI-C030LD</v>
      </c>
      <c r="BB582" t="str">
        <f t="shared" si="431"/>
        <v>BI-RUI-C030LD</v>
      </c>
    </row>
    <row r="583" spans="1:54">
      <c r="A583" s="1">
        <v>107</v>
      </c>
      <c r="B583" t="s">
        <v>37</v>
      </c>
      <c r="C583" t="s">
        <v>105</v>
      </c>
      <c r="E583" s="3">
        <f t="shared" si="432"/>
        <v>66.657876583203006</v>
      </c>
      <c r="F583" s="3">
        <f t="shared" si="435"/>
        <v>69.782270118308631</v>
      </c>
      <c r="G583" s="3">
        <f t="shared" si="436"/>
        <v>64.104353780973724</v>
      </c>
      <c r="H583" s="5">
        <v>63.211174572445913</v>
      </c>
      <c r="I583" s="5">
        <v>68.800367960730441</v>
      </c>
      <c r="J583" s="5">
        <v>61.155116746986323</v>
      </c>
      <c r="K583" s="5">
        <v>64.073613369436046</v>
      </c>
      <c r="L583" s="5">
        <v>67.227184103013684</v>
      </c>
      <c r="M583" s="5">
        <v>62.958741675004489</v>
      </c>
      <c r="N583" s="5">
        <v>62.581353031393292</v>
      </c>
      <c r="O583" s="5">
        <v>67.304002657179865</v>
      </c>
      <c r="P583" s="5">
        <v>58.619601935757217</v>
      </c>
      <c r="Q583" s="5">
        <v>67.43471134327558</v>
      </c>
      <c r="R583" s="5">
        <v>72.729998983515358</v>
      </c>
      <c r="S583" s="5">
        <v>66.381881315955724</v>
      </c>
      <c r="T583" s="5">
        <v>67.142111874598925</v>
      </c>
      <c r="U583" s="5">
        <v>69.939501893797825</v>
      </c>
      <c r="V583" s="5">
        <v>65.552361357070737</v>
      </c>
      <c r="W583" s="5">
        <v>69.994860004010363</v>
      </c>
      <c r="X583" s="5">
        <v>70.942009646348026</v>
      </c>
      <c r="Y583" s="5">
        <v>65.130245380899524</v>
      </c>
      <c r="Z583" s="5">
        <v>67.208001168138182</v>
      </c>
      <c r="AA583" s="5">
        <v>68.633548242054474</v>
      </c>
      <c r="AB583" s="5">
        <v>64.479788004231182</v>
      </c>
      <c r="AC583" s="5">
        <f t="shared" si="433"/>
        <v>2.5535228022292813</v>
      </c>
      <c r="AD583" s="5">
        <f t="shared" si="434"/>
        <v>-3.1243935351056251</v>
      </c>
      <c r="AE583" s="5">
        <f t="shared" si="437"/>
        <v>5.6779163373349064</v>
      </c>
      <c r="AF583" s="3">
        <f t="shared" si="399"/>
        <v>2.0560578254595896</v>
      </c>
      <c r="AG583" s="3">
        <f t="shared" si="400"/>
        <v>1.1148716944315566</v>
      </c>
      <c r="AH583" s="3">
        <f t="shared" si="401"/>
        <v>3.9617510956360746</v>
      </c>
      <c r="AI583" s="3">
        <f t="shared" si="402"/>
        <v>1.0528300273198568</v>
      </c>
      <c r="AJ583" s="3">
        <f t="shared" si="403"/>
        <v>1.5897505175281879</v>
      </c>
      <c r="AK583" s="3">
        <f t="shared" si="404"/>
        <v>4.8646146231108389</v>
      </c>
      <c r="AL583" s="3">
        <f t="shared" si="405"/>
        <v>2.7282131639070002</v>
      </c>
      <c r="AM583" s="18">
        <f t="shared" si="406"/>
        <v>-5.5891933882845279</v>
      </c>
      <c r="AN583" s="3">
        <f t="shared" si="407"/>
        <v>7.6452512137441175</v>
      </c>
      <c r="AO583" s="3">
        <f t="shared" si="408"/>
        <v>-4.7226496257865733</v>
      </c>
      <c r="AP583" s="3">
        <f t="shared" si="409"/>
        <v>-5.2952876402397777</v>
      </c>
      <c r="AQ583" s="3">
        <f t="shared" si="410"/>
        <v>-2.7973900191989003</v>
      </c>
      <c r="AR583" s="3">
        <f t="shared" si="411"/>
        <v>-0.94714964233766352</v>
      </c>
      <c r="AS583" s="3">
        <f t="shared" si="412"/>
        <v>-1.4255470739162917</v>
      </c>
      <c r="AT583" s="18">
        <f t="shared" si="423"/>
        <v>7.6452512137441175</v>
      </c>
      <c r="AU583" s="18">
        <f t="shared" si="424"/>
        <v>4.2684424280091946</v>
      </c>
      <c r="AV583" s="18">
        <f t="shared" si="425"/>
        <v>8.684400721422648</v>
      </c>
      <c r="AW583" s="18">
        <f t="shared" si="426"/>
        <v>6.3481176675596345</v>
      </c>
      <c r="AX583" s="18">
        <f t="shared" si="427"/>
        <v>4.3871405367270881</v>
      </c>
      <c r="AY583" s="18">
        <f t="shared" si="428"/>
        <v>5.8117642654485024</v>
      </c>
      <c r="AZ583" s="18">
        <f t="shared" si="429"/>
        <v>4.1537602378232918</v>
      </c>
      <c r="BA583" t="str">
        <f t="shared" si="430"/>
        <v>BI-RUI-C030LD</v>
      </c>
      <c r="BB583" t="str">
        <f t="shared" si="431"/>
        <v>BI-RUI-C030LD</v>
      </c>
    </row>
    <row r="584" spans="1:54">
      <c r="A584" s="1">
        <v>728</v>
      </c>
      <c r="B584" t="s">
        <v>38</v>
      </c>
      <c r="C584" t="s">
        <v>105</v>
      </c>
      <c r="E584" s="3">
        <f t="shared" si="432"/>
        <v>56.819940538987161</v>
      </c>
      <c r="F584" s="3">
        <f t="shared" si="435"/>
        <v>59.128045610426277</v>
      </c>
      <c r="G584" s="3">
        <f t="shared" si="436"/>
        <v>51.302910676139035</v>
      </c>
      <c r="H584" s="5">
        <v>52.953803581047687</v>
      </c>
      <c r="I584" s="5">
        <v>58.255056755822011</v>
      </c>
      <c r="J584" s="5">
        <v>48.587236558399077</v>
      </c>
      <c r="K584" s="5">
        <v>59.489800925819942</v>
      </c>
      <c r="L584" s="5">
        <v>57.069656158566318</v>
      </c>
      <c r="M584" s="5">
        <v>48.241114441394338</v>
      </c>
      <c r="N584" s="5">
        <v>54.978477155458179</v>
      </c>
      <c r="O584" s="5">
        <v>58.215713641672266</v>
      </c>
      <c r="P584" s="5">
        <v>50.461376054642962</v>
      </c>
      <c r="Q584" s="5">
        <v>56.347651173474453</v>
      </c>
      <c r="R584" s="5">
        <v>60.13694923775325</v>
      </c>
      <c r="S584" s="5">
        <v>48.525429091792212</v>
      </c>
      <c r="T584" s="5">
        <v>57.118495902859287</v>
      </c>
      <c r="U584" s="5">
        <v>61.031907739142213</v>
      </c>
      <c r="V584" s="5">
        <v>54.341795537148059</v>
      </c>
      <c r="W584" s="5">
        <v>57.629339214218447</v>
      </c>
      <c r="X584" s="5">
        <v>58.805329995855459</v>
      </c>
      <c r="Y584" s="5">
        <v>50.679100215268633</v>
      </c>
      <c r="Z584" s="5">
        <v>56.423783349177533</v>
      </c>
      <c r="AA584" s="5">
        <v>59.166751398753583</v>
      </c>
      <c r="AB584" s="5">
        <v>53.708416134101363</v>
      </c>
      <c r="AC584" s="5">
        <f t="shared" si="433"/>
        <v>5.5170298628481262</v>
      </c>
      <c r="AD584" s="5">
        <f t="shared" si="434"/>
        <v>-2.3081050714391154</v>
      </c>
      <c r="AE584" s="5">
        <f t="shared" si="437"/>
        <v>7.8251349342872416</v>
      </c>
      <c r="AF584" s="3">
        <f t="shared" si="399"/>
        <v>4.36656702264861</v>
      </c>
      <c r="AG584" s="3">
        <f t="shared" si="400"/>
        <v>11.248686484425605</v>
      </c>
      <c r="AH584" s="3">
        <f t="shared" si="401"/>
        <v>4.5171011008152178</v>
      </c>
      <c r="AI584" s="3">
        <f t="shared" si="402"/>
        <v>7.8222220816822414</v>
      </c>
      <c r="AJ584" s="3">
        <f t="shared" si="403"/>
        <v>2.7767003657112284</v>
      </c>
      <c r="AK584" s="3">
        <f t="shared" si="404"/>
        <v>6.9502389989498141</v>
      </c>
      <c r="AL584" s="3">
        <f t="shared" si="405"/>
        <v>2.7153672150761707</v>
      </c>
      <c r="AM584" s="18">
        <f t="shared" si="406"/>
        <v>-5.3012531747743239</v>
      </c>
      <c r="AN584" s="3">
        <f t="shared" si="407"/>
        <v>9.6678201974229339</v>
      </c>
      <c r="AO584" s="3">
        <f t="shared" si="408"/>
        <v>-3.237236486214087</v>
      </c>
      <c r="AP584" s="3">
        <f t="shared" si="409"/>
        <v>-3.7892980642787961</v>
      </c>
      <c r="AQ584" s="3">
        <f t="shared" si="410"/>
        <v>-3.9134118362829255</v>
      </c>
      <c r="AR584" s="3">
        <f t="shared" si="411"/>
        <v>-1.1759907816370117</v>
      </c>
      <c r="AS584" s="3">
        <f t="shared" si="412"/>
        <v>-2.7429680495760493</v>
      </c>
      <c r="AT584" s="18">
        <f t="shared" si="423"/>
        <v>9.6678201974229339</v>
      </c>
      <c r="AU584" s="18">
        <f t="shared" si="424"/>
        <v>8.82854171717198</v>
      </c>
      <c r="AV584" s="18">
        <f t="shared" si="425"/>
        <v>7.7543375870293048</v>
      </c>
      <c r="AW584" s="18">
        <f t="shared" si="426"/>
        <v>11.611520145961038</v>
      </c>
      <c r="AX584" s="18">
        <f t="shared" si="427"/>
        <v>6.6901122019941539</v>
      </c>
      <c r="AY584" s="18">
        <f t="shared" si="428"/>
        <v>8.1262297805868258</v>
      </c>
      <c r="AZ584" s="18">
        <f t="shared" si="429"/>
        <v>5.4583352646522201</v>
      </c>
      <c r="BA584" t="b">
        <f t="shared" si="430"/>
        <v>0</v>
      </c>
      <c r="BB584" t="b">
        <f t="shared" si="431"/>
        <v>0</v>
      </c>
    </row>
    <row r="585" spans="1:54">
      <c r="A585" s="1">
        <v>668</v>
      </c>
      <c r="B585" t="s">
        <v>39</v>
      </c>
      <c r="C585" t="s">
        <v>105</v>
      </c>
      <c r="E585" s="3">
        <f t="shared" si="432"/>
        <v>57.098639125902935</v>
      </c>
      <c r="F585" s="3">
        <f t="shared" si="435"/>
        <v>60.408038815570535</v>
      </c>
      <c r="G585" s="3">
        <f t="shared" si="436"/>
        <v>51.851729305355974</v>
      </c>
      <c r="H585" s="5">
        <v>53.540067644855412</v>
      </c>
      <c r="I585" s="5">
        <v>56.00404104847275</v>
      </c>
      <c r="J585" s="5">
        <v>47.802132623984839</v>
      </c>
      <c r="K585" s="5">
        <v>53.863123207659243</v>
      </c>
      <c r="L585" s="5">
        <v>58.623810896441483</v>
      </c>
      <c r="M585" s="5">
        <v>48.128462169215361</v>
      </c>
      <c r="N585" s="5">
        <v>59.69078582434895</v>
      </c>
      <c r="O585" s="5">
        <v>59.523221823450683</v>
      </c>
      <c r="P585" s="5">
        <v>48.914879985756592</v>
      </c>
      <c r="Q585" s="5">
        <v>54.196869660964751</v>
      </c>
      <c r="R585" s="5">
        <v>59.358500119623649</v>
      </c>
      <c r="S585" s="5">
        <v>47.042403520493252</v>
      </c>
      <c r="T585" s="5">
        <v>55.526282941355582</v>
      </c>
      <c r="U585" s="5">
        <v>62.656740952578247</v>
      </c>
      <c r="V585" s="5">
        <v>52.570930410718297</v>
      </c>
      <c r="W585" s="5">
        <v>58.278542191389462</v>
      </c>
      <c r="X585" s="5">
        <v>63.484680002550242</v>
      </c>
      <c r="Y585" s="5">
        <v>55.029670915312053</v>
      </c>
      <c r="Z585" s="5">
        <v>59.521775171742917</v>
      </c>
      <c r="AA585" s="5">
        <v>58.630206137628718</v>
      </c>
      <c r="AB585" s="5">
        <v>55.041434324075148</v>
      </c>
      <c r="AC585" s="5">
        <f t="shared" si="433"/>
        <v>5.2469098205469606</v>
      </c>
      <c r="AD585" s="5">
        <f t="shared" si="434"/>
        <v>-3.3093996896676003</v>
      </c>
      <c r="AE585" s="5">
        <f t="shared" si="437"/>
        <v>8.556309510214561</v>
      </c>
      <c r="AF585" s="3">
        <f t="shared" si="399"/>
        <v>5.7379350208705731</v>
      </c>
      <c r="AG585" s="3">
        <f t="shared" si="400"/>
        <v>5.7346610384438819</v>
      </c>
      <c r="AH585" s="3">
        <f t="shared" si="401"/>
        <v>10.775905838592358</v>
      </c>
      <c r="AI585" s="3">
        <f t="shared" si="402"/>
        <v>7.1544661404714986</v>
      </c>
      <c r="AJ585" s="3">
        <f t="shared" si="403"/>
        <v>2.9553525306372848</v>
      </c>
      <c r="AK585" s="3">
        <f t="shared" si="404"/>
        <v>3.2488712760774092</v>
      </c>
      <c r="AL585" s="3">
        <f t="shared" si="405"/>
        <v>4.4803408476677689</v>
      </c>
      <c r="AM585" s="18">
        <f t="shared" si="406"/>
        <v>-2.463973403617338</v>
      </c>
      <c r="AN585" s="3">
        <f t="shared" si="407"/>
        <v>8.201908424487911</v>
      </c>
      <c r="AO585" s="3">
        <f t="shared" si="408"/>
        <v>0.16756400089826684</v>
      </c>
      <c r="AP585" s="3">
        <f t="shared" si="409"/>
        <v>-5.1616304586588981</v>
      </c>
      <c r="AQ585" s="3">
        <f t="shared" si="410"/>
        <v>-7.1304580112226645</v>
      </c>
      <c r="AR585" s="3">
        <f t="shared" si="411"/>
        <v>-5.2061378111607794</v>
      </c>
      <c r="AS585" s="3">
        <f t="shared" si="412"/>
        <v>0.89156903411419819</v>
      </c>
      <c r="AT585" s="18">
        <f t="shared" si="423"/>
        <v>8.201908424487911</v>
      </c>
      <c r="AU585" s="18">
        <f t="shared" si="424"/>
        <v>10.495348727226123</v>
      </c>
      <c r="AV585" s="18">
        <f t="shared" si="425"/>
        <v>10.608341837694091</v>
      </c>
      <c r="AW585" s="18">
        <f t="shared" si="426"/>
        <v>12.316096599130397</v>
      </c>
      <c r="AX585" s="18">
        <f t="shared" si="427"/>
        <v>10.085810541859949</v>
      </c>
      <c r="AY585" s="18">
        <f t="shared" si="428"/>
        <v>8.4550090872381887</v>
      </c>
      <c r="AZ585" s="18">
        <f t="shared" si="429"/>
        <v>3.5887718135535707</v>
      </c>
      <c r="BA585" t="b">
        <f t="shared" si="430"/>
        <v>0</v>
      </c>
      <c r="BB585" t="b">
        <f t="shared" si="431"/>
        <v>0</v>
      </c>
    </row>
    <row r="586" spans="1:54">
      <c r="A586" s="1">
        <v>606</v>
      </c>
      <c r="B586" t="s">
        <v>40</v>
      </c>
      <c r="C586" t="s">
        <v>105</v>
      </c>
      <c r="E586" s="3">
        <f t="shared" si="432"/>
        <v>65.049359301251059</v>
      </c>
      <c r="F586" s="3">
        <f t="shared" si="435"/>
        <v>75.725875862450977</v>
      </c>
      <c r="G586" s="3">
        <f t="shared" si="436"/>
        <v>58.689265898167676</v>
      </c>
      <c r="H586" s="5">
        <v>62.524143070796718</v>
      </c>
      <c r="I586" s="5">
        <v>62.471681433299203</v>
      </c>
      <c r="J586" s="5">
        <v>59.425486233999258</v>
      </c>
      <c r="K586" s="5">
        <v>58.858940358710342</v>
      </c>
      <c r="L586" s="5">
        <v>61.686441836258943</v>
      </c>
      <c r="M586" s="5">
        <v>57.595172862675888</v>
      </c>
      <c r="N586" s="5">
        <v>58.705999625218404</v>
      </c>
      <c r="O586" s="5">
        <v>59.705661832679283</v>
      </c>
      <c r="P586" s="5">
        <v>52.144582274028643</v>
      </c>
      <c r="Q586" s="5">
        <v>61.645945828987571</v>
      </c>
      <c r="R586" s="5">
        <v>64.589174871395429</v>
      </c>
      <c r="S586" s="5">
        <v>51.803906010391351</v>
      </c>
      <c r="T586" s="5">
        <v>61.187905143887832</v>
      </c>
      <c r="U586" s="5">
        <v>68.926826407821309</v>
      </c>
      <c r="V586" s="5">
        <v>56.992880081750172</v>
      </c>
      <c r="W586" s="5">
        <v>68.132276727460706</v>
      </c>
      <c r="X586" s="5">
        <v>83.869605295604629</v>
      </c>
      <c r="Y586" s="5">
        <v>61.869861966134707</v>
      </c>
      <c r="Z586" s="5">
        <v>69.916416746293166</v>
      </c>
      <c r="AA586" s="5">
        <v>64.781056552517327</v>
      </c>
      <c r="AB586" s="5">
        <v>61.372441361645343</v>
      </c>
      <c r="AC586" s="5">
        <f t="shared" si="433"/>
        <v>6.3600934030833827</v>
      </c>
      <c r="AD586" s="5">
        <f t="shared" si="434"/>
        <v>-10.676516561199918</v>
      </c>
      <c r="AE586" s="5">
        <f t="shared" si="437"/>
        <v>17.036609964283301</v>
      </c>
      <c r="AF586" s="3">
        <f t="shared" si="399"/>
        <v>3.0986568367974598</v>
      </c>
      <c r="AG586" s="3">
        <f t="shared" si="400"/>
        <v>1.263767496034454</v>
      </c>
      <c r="AH586" s="3">
        <f t="shared" si="401"/>
        <v>6.5614173511897604</v>
      </c>
      <c r="AI586" s="3">
        <f t="shared" si="402"/>
        <v>9.8420398185962199</v>
      </c>
      <c r="AJ586" s="3">
        <f t="shared" si="403"/>
        <v>4.1950250621376597</v>
      </c>
      <c r="AK586" s="3">
        <f t="shared" si="404"/>
        <v>6.2624147613259993</v>
      </c>
      <c r="AL586" s="3">
        <f t="shared" si="405"/>
        <v>8.5439753846478226</v>
      </c>
      <c r="AM586" s="18">
        <f t="shared" si="406"/>
        <v>5.2461637497515312E-2</v>
      </c>
      <c r="AN586" s="3">
        <f t="shared" si="407"/>
        <v>3.0461951992999445</v>
      </c>
      <c r="AO586" s="3">
        <f t="shared" si="408"/>
        <v>-0.99966220746087942</v>
      </c>
      <c r="AP586" s="3">
        <f t="shared" si="409"/>
        <v>-2.9432290424078573</v>
      </c>
      <c r="AQ586" s="3">
        <f t="shared" si="410"/>
        <v>-7.7389212639334772</v>
      </c>
      <c r="AR586" s="3">
        <f t="shared" si="411"/>
        <v>-15.737328568143923</v>
      </c>
      <c r="AS586" s="3">
        <f t="shared" si="412"/>
        <v>5.1353601937758384</v>
      </c>
      <c r="AT586" s="18">
        <f t="shared" si="423"/>
        <v>3.0461951992999445</v>
      </c>
      <c r="AU586" s="18">
        <f t="shared" si="424"/>
        <v>4.0912689735830554</v>
      </c>
      <c r="AV586" s="18">
        <f t="shared" si="425"/>
        <v>7.5610795586506399</v>
      </c>
      <c r="AW586" s="18">
        <f t="shared" si="426"/>
        <v>12.785268861004077</v>
      </c>
      <c r="AX586" s="18">
        <f t="shared" si="427"/>
        <v>11.933946326071137</v>
      </c>
      <c r="AY586" s="18">
        <f t="shared" si="428"/>
        <v>21.999743329469922</v>
      </c>
      <c r="AZ586" s="18">
        <f t="shared" si="429"/>
        <v>3.4086151908719842</v>
      </c>
      <c r="BA586" t="str">
        <f t="shared" si="430"/>
        <v/>
      </c>
      <c r="BB586" t="b">
        <f t="shared" si="431"/>
        <v>0</v>
      </c>
    </row>
    <row r="587" spans="1:54" s="12" customFormat="1" ht="15.75" thickBot="1">
      <c r="A587" s="1">
        <v>168</v>
      </c>
      <c r="B587" s="12" t="s">
        <v>41</v>
      </c>
      <c r="C587" s="12" t="s">
        <v>105</v>
      </c>
      <c r="D587"/>
      <c r="E587" s="3">
        <f t="shared" si="432"/>
        <v>68.48955415162041</v>
      </c>
      <c r="F587" s="3">
        <f t="shared" si="435"/>
        <v>72.06424746244366</v>
      </c>
      <c r="G587" s="3">
        <f t="shared" si="436"/>
        <v>65.650003035659552</v>
      </c>
      <c r="H587" s="5">
        <v>66.828948792525352</v>
      </c>
      <c r="I587" s="5">
        <v>67.356405377605725</v>
      </c>
      <c r="J587" s="5">
        <v>59.355076662250447</v>
      </c>
      <c r="K587" s="5">
        <v>67.460904487613135</v>
      </c>
      <c r="L587" s="5">
        <v>68.151942457781743</v>
      </c>
      <c r="M587" s="5">
        <v>58.759508066511799</v>
      </c>
      <c r="N587" s="5">
        <v>68.729995063371845</v>
      </c>
      <c r="O587" s="5">
        <v>70.62262052457335</v>
      </c>
      <c r="P587" s="5">
        <v>59.614335180115383</v>
      </c>
      <c r="Q587" s="5">
        <v>65.685622257590396</v>
      </c>
      <c r="R587" s="5">
        <v>69.814028001991147</v>
      </c>
      <c r="S587" s="5">
        <v>61.987069029866277</v>
      </c>
      <c r="T587" s="5">
        <v>67.579863475191445</v>
      </c>
      <c r="U587" s="5">
        <v>75.252790262166698</v>
      </c>
      <c r="V587" s="5">
        <v>71.92220293471658</v>
      </c>
      <c r="W587" s="5">
        <v>71.166924868917107</v>
      </c>
      <c r="X587" s="5">
        <v>76.221430399637185</v>
      </c>
      <c r="Y587" s="5">
        <v>64.034028149520736</v>
      </c>
      <c r="Z587" s="5">
        <v>69.57508601300033</v>
      </c>
      <c r="AA587" s="5">
        <v>66.114752036372479</v>
      </c>
      <c r="AB587" s="5">
        <v>65.442959410701519</v>
      </c>
      <c r="AC587" s="5">
        <f>E587-G587</f>
        <v>2.8395511159608589</v>
      </c>
      <c r="AD587" s="5">
        <f>E587-F587</f>
        <v>-3.5746933108232497</v>
      </c>
      <c r="AE587" s="5">
        <f t="shared" si="437"/>
        <v>6.4142444267841086</v>
      </c>
      <c r="AF587" s="3">
        <f t="shared" si="399"/>
        <v>7.4738721302749056</v>
      </c>
      <c r="AG587" s="3">
        <f t="shared" si="400"/>
        <v>8.7013964211013359</v>
      </c>
      <c r="AH587" s="3">
        <f t="shared" si="401"/>
        <v>9.1156598832564626</v>
      </c>
      <c r="AI587" s="3">
        <f t="shared" si="402"/>
        <v>3.6985532277241191</v>
      </c>
      <c r="AJ587" s="3">
        <f t="shared" si="403"/>
        <v>-4.3423394595251352</v>
      </c>
      <c r="AK587" s="3">
        <f t="shared" si="404"/>
        <v>7.1328967193963706</v>
      </c>
      <c r="AL587" s="3">
        <f t="shared" si="405"/>
        <v>4.1321266022988112</v>
      </c>
      <c r="AM587" s="18">
        <f t="shared" si="406"/>
        <v>-0.52745658508037252</v>
      </c>
      <c r="AN587" s="3">
        <f t="shared" si="407"/>
        <v>8.0013287153552781</v>
      </c>
      <c r="AO587" s="3">
        <f t="shared" si="408"/>
        <v>-1.8926254612015043</v>
      </c>
      <c r="AP587" s="3">
        <f t="shared" si="409"/>
        <v>-4.1284057444007516</v>
      </c>
      <c r="AQ587" s="3">
        <f t="shared" si="410"/>
        <v>-7.6729267869752533</v>
      </c>
      <c r="AR587" s="3">
        <f t="shared" si="411"/>
        <v>-5.0545055307200784</v>
      </c>
      <c r="AS587" s="3">
        <f t="shared" si="412"/>
        <v>3.4603339766278509</v>
      </c>
      <c r="AT587" s="18">
        <f t="shared" si="423"/>
        <v>8.0013287153552781</v>
      </c>
      <c r="AU587" s="18">
        <f t="shared" si="424"/>
        <v>9.3924343912699442</v>
      </c>
      <c r="AV587" s="18">
        <f t="shared" si="425"/>
        <v>11.008285344457967</v>
      </c>
      <c r="AW587" s="18">
        <f t="shared" si="426"/>
        <v>7.8269589721248707</v>
      </c>
      <c r="AX587" s="18">
        <f t="shared" si="427"/>
        <v>3.3305873274501181</v>
      </c>
      <c r="AY587" s="18">
        <f t="shared" si="428"/>
        <v>12.187402250116449</v>
      </c>
      <c r="AZ587" s="18">
        <f t="shared" si="429"/>
        <v>0.67179262567096032</v>
      </c>
      <c r="BA587" t="str">
        <f t="shared" si="430"/>
        <v>BI-RUI-C030LD</v>
      </c>
      <c r="BB587" t="str">
        <f t="shared" si="431"/>
        <v>BI-RUI-C030LD</v>
      </c>
    </row>
    <row r="588" spans="1:54" ht="15.75" thickBot="1">
      <c r="A588" s="21"/>
      <c r="B588" s="22" t="s">
        <v>137</v>
      </c>
      <c r="C588" s="23" t="str">
        <f>C576</f>
        <v>BI-RUI-C030LD</v>
      </c>
      <c r="D588" s="23">
        <f>D576</f>
        <v>0</v>
      </c>
      <c r="E588" s="34" cm="1">
        <f t="array" ref="E588">10*LOG(AVERAGE(10^(E576:E587/10)))</f>
        <v>65.79303901307577</v>
      </c>
      <c r="F588" s="35" cm="1">
        <f t="array" ref="F588">10*LOG(AVERAGE(10^(F576:F587/10)))</f>
        <v>70.198245701458376</v>
      </c>
      <c r="G588" s="36" cm="1">
        <f t="array" ref="G588">10*LOG(AVERAGE(10^(G576:G587/10)))</f>
        <v>62.488444922754709</v>
      </c>
      <c r="H588" s="34" cm="1">
        <f t="array" ref="H588">10*LOG(AVERAGE(10^(H576:H587/10)))</f>
        <v>62.748282452122872</v>
      </c>
      <c r="I588" s="35" cm="1">
        <f t="array" ref="I588">10*LOG(AVERAGE(10^(I576:I587/10)))</f>
        <v>65.704810515114204</v>
      </c>
      <c r="J588" s="36" cm="1">
        <f t="array" ref="J588">10*LOG(AVERAGE(10^(J576:J587/10)))</f>
        <v>57.32474893044963</v>
      </c>
      <c r="K588" s="34" cm="1">
        <f t="array" ref="K588">10*LOG(AVERAGE(10^(K576:K587/10)))</f>
        <v>65.285856495450091</v>
      </c>
      <c r="L588" s="35" cm="1">
        <f t="array" ref="L588">10*LOG(AVERAGE(10^(L576:L587/10)))</f>
        <v>65.450257056875841</v>
      </c>
      <c r="M588" s="36" cm="1">
        <f t="array" ref="M588">10*LOG(AVERAGE(10^(M576:M587/10)))</f>
        <v>57.942942419106174</v>
      </c>
      <c r="N588" s="34" cm="1">
        <f t="array" ref="N588">10*LOG(AVERAGE(10^(N576:N587/10)))</f>
        <v>66.350594229425866</v>
      </c>
      <c r="O588" s="35" cm="1">
        <f t="array" ref="O588">10*LOG(AVERAGE(10^(O576:O587/10)))</f>
        <v>66.301884961868382</v>
      </c>
      <c r="P588" s="36" cm="1">
        <f t="array" ref="P588">10*LOG(AVERAGE(10^(P576:P587/10)))</f>
        <v>57.838619594201468</v>
      </c>
      <c r="Q588" s="34" cm="1">
        <f t="array" ref="Q588">10*LOG(AVERAGE(10^(Q576:Q587/10)))</f>
        <v>63.325091622532099</v>
      </c>
      <c r="R588" s="35" cm="1">
        <f t="array" ref="R588">10*LOG(AVERAGE(10^(R576:R587/10)))</f>
        <v>68.680097041381387</v>
      </c>
      <c r="S588" s="36" cm="1">
        <f t="array" ref="S588">10*LOG(AVERAGE(10^(S576:S587/10)))</f>
        <v>60.798571509918951</v>
      </c>
      <c r="T588" s="34" cm="1">
        <f t="array" ref="T588">10*LOG(AVERAGE(10^(T576:T587/10)))</f>
        <v>64.430776721917752</v>
      </c>
      <c r="U588" s="35" cm="1">
        <f t="array" ref="U588">10*LOG(AVERAGE(10^(U576:U587/10)))</f>
        <v>70.688829033755681</v>
      </c>
      <c r="V588" s="36" cm="1">
        <f t="array" ref="V588">10*LOG(AVERAGE(10^(V576:V587/10)))</f>
        <v>63.86158281533119</v>
      </c>
      <c r="W588" s="34" cm="1">
        <f t="array" ref="W588">10*LOG(AVERAGE(10^(W576:W587/10)))</f>
        <v>67.860150929585473</v>
      </c>
      <c r="X588" s="35" cm="1">
        <f t="array" ref="X588">10*LOG(AVERAGE(10^(X576:X587/10)))</f>
        <v>75.574950330271847</v>
      </c>
      <c r="Y588" s="36" cm="1">
        <f t="array" ref="Y588">10*LOG(AVERAGE(10^(Y576:Y587/10)))</f>
        <v>62.772369190512322</v>
      </c>
      <c r="Z588" s="34" cm="1">
        <f t="array" ref="Z588">10*LOG(AVERAGE(10^(Z576:Z587/10)))</f>
        <v>67.752992082056679</v>
      </c>
      <c r="AA588" s="35" cm="1">
        <f t="array" ref="AA588">10*LOG(AVERAGE(10^(AA576:AA587/10)))</f>
        <v>68.180650302085311</v>
      </c>
      <c r="AB588" s="36" cm="1">
        <f t="array" ref="AB588">10*LOG(AVERAGE(10^(AB576:AB587/10)))</f>
        <v>67.089118281480069</v>
      </c>
      <c r="AC588" s="29">
        <f>E588-G588</f>
        <v>3.3045940903210607</v>
      </c>
      <c r="AD588" s="24">
        <f>E588-F588</f>
        <v>-4.4052066883826058</v>
      </c>
      <c r="AE588" s="24">
        <f t="shared" si="437"/>
        <v>7.7098007787036664</v>
      </c>
      <c r="AF588" s="30">
        <f t="shared" si="399"/>
        <v>5.4235335216732423</v>
      </c>
      <c r="AG588" s="25">
        <f t="shared" si="400"/>
        <v>7.3429140763439165</v>
      </c>
      <c r="AH588" s="25">
        <f t="shared" si="401"/>
        <v>8.5119746352243979</v>
      </c>
      <c r="AI588" s="25">
        <f t="shared" si="402"/>
        <v>2.5265201126131487</v>
      </c>
      <c r="AJ588" s="25">
        <f t="shared" si="403"/>
        <v>0.56919390658656255</v>
      </c>
      <c r="AK588" s="25">
        <f t="shared" si="404"/>
        <v>5.0877817390731508</v>
      </c>
      <c r="AL588" s="31">
        <f t="shared" si="405"/>
        <v>0.66387380057661005</v>
      </c>
      <c r="AM588" s="32">
        <f t="shared" si="406"/>
        <v>-2.9565280629913318</v>
      </c>
      <c r="AN588" s="27">
        <f t="shared" si="407"/>
        <v>8.3800615846645741</v>
      </c>
      <c r="AO588" s="27">
        <f t="shared" si="408"/>
        <v>4.8709267557484281E-2</v>
      </c>
      <c r="AP588" s="27">
        <f t="shared" si="409"/>
        <v>-5.3550054188492879</v>
      </c>
      <c r="AQ588" s="27">
        <f t="shared" si="410"/>
        <v>-6.258052311837929</v>
      </c>
      <c r="AR588" s="27">
        <f t="shared" si="411"/>
        <v>-7.714799400686374</v>
      </c>
      <c r="AS588" s="33">
        <f t="shared" si="412"/>
        <v>-0.42765822002863274</v>
      </c>
      <c r="AT588" s="27">
        <f t="shared" si="423"/>
        <v>8.3800615846645741</v>
      </c>
      <c r="AU588" s="26">
        <f t="shared" si="424"/>
        <v>7.5073146377696673</v>
      </c>
      <c r="AV588" s="26">
        <f t="shared" si="425"/>
        <v>8.4632653676669136</v>
      </c>
      <c r="AW588" s="26">
        <f t="shared" si="426"/>
        <v>7.8815255314624366</v>
      </c>
      <c r="AX588" s="26">
        <f t="shared" si="427"/>
        <v>6.8272462184244915</v>
      </c>
      <c r="AY588" s="26">
        <f t="shared" si="428"/>
        <v>12.802581139759525</v>
      </c>
      <c r="AZ588" s="28">
        <f t="shared" si="429"/>
        <v>1.0915320206052428</v>
      </c>
    </row>
    <row r="589" spans="1:54">
      <c r="A589" s="2">
        <v>232</v>
      </c>
      <c r="B589" t="s">
        <v>27</v>
      </c>
      <c r="C589" t="s">
        <v>106</v>
      </c>
      <c r="E589" s="3">
        <f>10*LOG((1/7)*(10^(H589/10)+10^(K589/10)+10^(N589/10)+10^(Q589/10)+10^(T589/10)+10^(W589/10)+10^(Z589/10)))</f>
        <v>56.867154622834974</v>
      </c>
      <c r="F589" s="3">
        <f t="shared" si="435"/>
        <v>58.354142090189796</v>
      </c>
      <c r="G589" s="3">
        <f t="shared" si="436"/>
        <v>70.479976996940792</v>
      </c>
      <c r="H589" s="5">
        <v>56.244714331777757</v>
      </c>
      <c r="I589" s="5">
        <v>57.975729184061052</v>
      </c>
      <c r="J589" s="5">
        <v>51.078204298562568</v>
      </c>
      <c r="K589" s="5">
        <v>55.443530767742637</v>
      </c>
      <c r="L589" s="5">
        <v>56.291908537452869</v>
      </c>
      <c r="M589" s="5">
        <v>53.336246266669249</v>
      </c>
      <c r="N589" s="5">
        <v>58.874537277171548</v>
      </c>
      <c r="O589" s="5">
        <v>56.925672761021602</v>
      </c>
      <c r="P589" s="5">
        <v>53.074398769279739</v>
      </c>
      <c r="Q589" s="5">
        <v>55.470584341132849</v>
      </c>
      <c r="R589" s="5">
        <v>59.407228941242622</v>
      </c>
      <c r="S589" s="5">
        <v>52.489577452269017</v>
      </c>
      <c r="T589" s="5">
        <v>56.842427911249928</v>
      </c>
      <c r="U589" s="5">
        <v>60.134020106734823</v>
      </c>
      <c r="V589" s="5">
        <v>50.812828409076637</v>
      </c>
      <c r="W589" s="5">
        <v>57.504750810311293</v>
      </c>
      <c r="X589" s="5">
        <v>60.076846411381709</v>
      </c>
      <c r="Y589" s="5">
        <v>53.625081788040198</v>
      </c>
      <c r="Z589" s="5">
        <v>56.635065527975883</v>
      </c>
      <c r="AA589" s="5">
        <v>55.111258181843652</v>
      </c>
      <c r="AB589" s="5">
        <v>78.870818318507972</v>
      </c>
      <c r="AC589" s="5">
        <f>E589-G589</f>
        <v>-13.612822374105818</v>
      </c>
      <c r="AD589" s="5">
        <f>E589-F589</f>
        <v>-1.4869874673548225</v>
      </c>
      <c r="AE589" s="5">
        <f t="shared" si="437"/>
        <v>-12.125834906750995</v>
      </c>
      <c r="AF589" s="3">
        <f t="shared" si="399"/>
        <v>5.1665100332151894</v>
      </c>
      <c r="AG589" s="3">
        <f t="shared" si="400"/>
        <v>2.1072845010733872</v>
      </c>
      <c r="AH589" s="3">
        <f t="shared" si="401"/>
        <v>5.8001385078918091</v>
      </c>
      <c r="AI589" s="3">
        <f t="shared" si="402"/>
        <v>2.9810068888638313</v>
      </c>
      <c r="AJ589" s="3">
        <f t="shared" si="403"/>
        <v>6.0295995021732907</v>
      </c>
      <c r="AK589" s="3">
        <f t="shared" si="404"/>
        <v>3.879669022271095</v>
      </c>
      <c r="AL589" s="3">
        <f t="shared" si="405"/>
        <v>-22.235752790532089</v>
      </c>
      <c r="AM589" s="18">
        <f t="shared" si="406"/>
        <v>-1.7310148522832947</v>
      </c>
      <c r="AN589" s="3">
        <f t="shared" si="407"/>
        <v>6.8975248854984841</v>
      </c>
      <c r="AO589" s="3">
        <f t="shared" si="408"/>
        <v>1.9488645161499463</v>
      </c>
      <c r="AP589" s="3">
        <f t="shared" si="409"/>
        <v>-3.9366446001097728</v>
      </c>
      <c r="AQ589" s="3">
        <f t="shared" si="410"/>
        <v>-3.2915921954848955</v>
      </c>
      <c r="AR589" s="3">
        <f t="shared" si="411"/>
        <v>-2.5720956010704157</v>
      </c>
      <c r="AS589" s="3">
        <f t="shared" si="412"/>
        <v>1.5238073461322301</v>
      </c>
      <c r="AT589" s="18">
        <f t="shared" si="423"/>
        <v>6.8975248854984841</v>
      </c>
      <c r="AU589" s="18">
        <f t="shared" si="424"/>
        <v>2.9556622707836198</v>
      </c>
      <c r="AV589" s="18">
        <f t="shared" si="425"/>
        <v>3.8512739917418628</v>
      </c>
      <c r="AW589" s="18">
        <f t="shared" si="426"/>
        <v>6.917651488973604</v>
      </c>
      <c r="AX589" s="18">
        <f t="shared" si="427"/>
        <v>9.3211916976581861</v>
      </c>
      <c r="AY589" s="18">
        <f t="shared" si="428"/>
        <v>6.4517646233415107</v>
      </c>
      <c r="AZ589" s="18">
        <f t="shared" si="429"/>
        <v>-23.759560136664319</v>
      </c>
      <c r="BA589" t="str">
        <f t="shared" si="430"/>
        <v>BI-RUI-C031LD</v>
      </c>
      <c r="BB589" t="b">
        <f t="shared" si="431"/>
        <v>0</v>
      </c>
    </row>
    <row r="590" spans="1:54">
      <c r="A590" s="1">
        <v>295</v>
      </c>
      <c r="B590" t="s">
        <v>30</v>
      </c>
      <c r="C590" t="s">
        <v>106</v>
      </c>
      <c r="E590" s="3">
        <f t="shared" ref="E590:E600" si="438">10*LOG((1/7)*(10^(H590/10)+10^(K590/10)+10^(N590/10)+10^(Q590/10)+10^(T590/10)+10^(W590/10)+10^(Z590/10)))</f>
        <v>62.035591187078921</v>
      </c>
      <c r="F590" s="3">
        <f t="shared" si="435"/>
        <v>64.261005185793763</v>
      </c>
      <c r="G590" s="3">
        <f t="shared" si="436"/>
        <v>57.554381547822743</v>
      </c>
      <c r="H590" s="5">
        <v>59.775284547708267</v>
      </c>
      <c r="I590" s="5">
        <v>62.376797770222218</v>
      </c>
      <c r="J590" s="5">
        <v>55.035581141636889</v>
      </c>
      <c r="K590" s="5">
        <v>60.885253479444863</v>
      </c>
      <c r="L590" s="5">
        <v>62.119436830928443</v>
      </c>
      <c r="M590" s="5">
        <v>54.410581006792107</v>
      </c>
      <c r="N590" s="5">
        <v>59.861745279897391</v>
      </c>
      <c r="O590" s="5">
        <v>61.256148256200262</v>
      </c>
      <c r="P590" s="5">
        <v>55.038580425685673</v>
      </c>
      <c r="Q590" s="5">
        <v>60.570909545893898</v>
      </c>
      <c r="R590" s="5">
        <v>60.717927178302837</v>
      </c>
      <c r="S590" s="5">
        <v>57.835434757287828</v>
      </c>
      <c r="T590" s="5">
        <v>61.57131632100517</v>
      </c>
      <c r="U590" s="5">
        <v>67.288067412339373</v>
      </c>
      <c r="V590" s="5">
        <v>57.297543835800518</v>
      </c>
      <c r="W590" s="5">
        <v>65.017393476058118</v>
      </c>
      <c r="X590" s="5">
        <v>67.617676702930467</v>
      </c>
      <c r="Y590" s="5">
        <v>60.513270504970023</v>
      </c>
      <c r="Z590" s="5">
        <v>63.598023582774459</v>
      </c>
      <c r="AA590" s="5">
        <v>62.216974602431101</v>
      </c>
      <c r="AB590" s="5">
        <v>59.043584781837957</v>
      </c>
      <c r="AC590" s="5">
        <f t="shared" ref="AC590:AC599" si="439">E590-G590</f>
        <v>4.4812096392561784</v>
      </c>
      <c r="AD590" s="5">
        <f t="shared" ref="AD590:AD599" si="440">E590-F590</f>
        <v>-2.225413998714842</v>
      </c>
      <c r="AE590" s="5">
        <f t="shared" si="437"/>
        <v>6.7066236379710205</v>
      </c>
      <c r="AF590" s="3">
        <f t="shared" si="399"/>
        <v>4.7397034060713779</v>
      </c>
      <c r="AG590" s="3">
        <f t="shared" si="400"/>
        <v>6.474672472652756</v>
      </c>
      <c r="AH590" s="3">
        <f t="shared" si="401"/>
        <v>4.8231648542117185</v>
      </c>
      <c r="AI590" s="3">
        <f t="shared" si="402"/>
        <v>2.7354747886060693</v>
      </c>
      <c r="AJ590" s="3">
        <f t="shared" si="403"/>
        <v>4.2737724852046526</v>
      </c>
      <c r="AK590" s="3">
        <f t="shared" si="404"/>
        <v>4.5041229710880941</v>
      </c>
      <c r="AL590" s="3">
        <f t="shared" si="405"/>
        <v>4.5544388009365022</v>
      </c>
      <c r="AM590" s="18">
        <f t="shared" si="406"/>
        <v>-2.601513222513951</v>
      </c>
      <c r="AN590" s="3">
        <f t="shared" si="407"/>
        <v>7.3412166285853289</v>
      </c>
      <c r="AO590" s="3">
        <f t="shared" si="408"/>
        <v>-1.3944029763028709</v>
      </c>
      <c r="AP590" s="3">
        <f t="shared" si="409"/>
        <v>-0.14701763240893939</v>
      </c>
      <c r="AQ590" s="3">
        <f t="shared" si="410"/>
        <v>-5.7167510913342028</v>
      </c>
      <c r="AR590" s="3">
        <f t="shared" si="411"/>
        <v>-2.6002832268723495</v>
      </c>
      <c r="AS590" s="3">
        <f t="shared" si="412"/>
        <v>1.3810489803433583</v>
      </c>
      <c r="AT590" s="18">
        <f t="shared" si="423"/>
        <v>7.3412166285853289</v>
      </c>
      <c r="AU590" s="18">
        <f t="shared" si="424"/>
        <v>7.7088558241363359</v>
      </c>
      <c r="AV590" s="18">
        <f t="shared" si="425"/>
        <v>6.2175678305145894</v>
      </c>
      <c r="AW590" s="18">
        <f t="shared" si="426"/>
        <v>2.8824924210150087</v>
      </c>
      <c r="AX590" s="18">
        <f t="shared" si="427"/>
        <v>9.9905235765388554</v>
      </c>
      <c r="AY590" s="18">
        <f t="shared" si="428"/>
        <v>7.1044061979604436</v>
      </c>
      <c r="AZ590" s="18">
        <f t="shared" si="429"/>
        <v>3.1733898205931439</v>
      </c>
      <c r="BA590" t="str">
        <f t="shared" si="430"/>
        <v/>
      </c>
      <c r="BB590" t="b">
        <f t="shared" si="431"/>
        <v>0</v>
      </c>
    </row>
    <row r="591" spans="1:54">
      <c r="A591" s="1">
        <v>483</v>
      </c>
      <c r="B591" t="s">
        <v>32</v>
      </c>
      <c r="C591" t="s">
        <v>106</v>
      </c>
      <c r="E591" s="3">
        <f t="shared" si="438"/>
        <v>62.395458395165228</v>
      </c>
      <c r="F591" s="3">
        <f t="shared" si="435"/>
        <v>64.656100858150197</v>
      </c>
      <c r="G591" s="3">
        <f t="shared" si="436"/>
        <v>56.721506166107957</v>
      </c>
      <c r="H591" s="5">
        <v>61.048330159167762</v>
      </c>
      <c r="I591" s="5">
        <v>62.183849583178699</v>
      </c>
      <c r="J591" s="5">
        <v>54.619755989934127</v>
      </c>
      <c r="K591" s="5">
        <v>60.772835307066273</v>
      </c>
      <c r="L591" s="5">
        <v>63.764765494808657</v>
      </c>
      <c r="M591" s="5">
        <v>54.683880711755378</v>
      </c>
      <c r="N591" s="5">
        <v>60.319196976522363</v>
      </c>
      <c r="O591" s="5">
        <v>62.826643836162489</v>
      </c>
      <c r="P591" s="5">
        <v>56.510587952093303</v>
      </c>
      <c r="Q591" s="5">
        <v>61.124306310824949</v>
      </c>
      <c r="R591" s="5">
        <v>64.060767689808429</v>
      </c>
      <c r="S591" s="5">
        <v>55.211121957747721</v>
      </c>
      <c r="T591" s="5">
        <v>63.018765311024502</v>
      </c>
      <c r="U591" s="5">
        <v>67.003741254130944</v>
      </c>
      <c r="V591" s="5">
        <v>57.53703435031413</v>
      </c>
      <c r="W591" s="5">
        <v>64.063391195500202</v>
      </c>
      <c r="X591" s="5">
        <v>66.444247757005073</v>
      </c>
      <c r="Y591" s="5">
        <v>58.147462733685188</v>
      </c>
      <c r="Z591" s="5">
        <v>64.408527624693747</v>
      </c>
      <c r="AA591" s="5">
        <v>64.026572219943759</v>
      </c>
      <c r="AB591" s="5">
        <v>58.494155055059871</v>
      </c>
      <c r="AC591" s="5">
        <f t="shared" si="439"/>
        <v>5.6739522290572708</v>
      </c>
      <c r="AD591" s="5">
        <f t="shared" si="440"/>
        <v>-2.2606424629849684</v>
      </c>
      <c r="AE591" s="5">
        <f t="shared" si="437"/>
        <v>7.9345946920422392</v>
      </c>
      <c r="AF591" s="3">
        <f t="shared" si="399"/>
        <v>6.4285741692336344</v>
      </c>
      <c r="AG591" s="3">
        <f t="shared" si="400"/>
        <v>6.088954595310895</v>
      </c>
      <c r="AH591" s="3">
        <f t="shared" si="401"/>
        <v>3.8086090244290602</v>
      </c>
      <c r="AI591" s="3">
        <f t="shared" si="402"/>
        <v>5.9131843530772272</v>
      </c>
      <c r="AJ591" s="3">
        <f t="shared" si="403"/>
        <v>5.4817309607103724</v>
      </c>
      <c r="AK591" s="3">
        <f t="shared" si="404"/>
        <v>5.9159284618150139</v>
      </c>
      <c r="AL591" s="3">
        <f t="shared" si="405"/>
        <v>5.9143725696338763</v>
      </c>
      <c r="AM591" s="18">
        <f t="shared" si="406"/>
        <v>-1.135519424010937</v>
      </c>
      <c r="AN591" s="3">
        <f t="shared" si="407"/>
        <v>7.5640935932445714</v>
      </c>
      <c r="AO591" s="3">
        <f t="shared" si="408"/>
        <v>-2.507446859640126</v>
      </c>
      <c r="AP591" s="3">
        <f t="shared" si="409"/>
        <v>-2.9364613789834806</v>
      </c>
      <c r="AQ591" s="3">
        <f t="shared" si="410"/>
        <v>-3.9849759431064413</v>
      </c>
      <c r="AR591" s="3">
        <f t="shared" si="411"/>
        <v>-2.3808565615048707</v>
      </c>
      <c r="AS591" s="3">
        <f t="shared" si="412"/>
        <v>0.38195540474998779</v>
      </c>
      <c r="AT591" s="18">
        <f t="shared" si="423"/>
        <v>7.5640935932445714</v>
      </c>
      <c r="AU591" s="18">
        <f t="shared" si="424"/>
        <v>9.0808847830532784</v>
      </c>
      <c r="AV591" s="18">
        <f t="shared" si="425"/>
        <v>6.3160558840691863</v>
      </c>
      <c r="AW591" s="18">
        <f t="shared" si="426"/>
        <v>8.8496457320607078</v>
      </c>
      <c r="AX591" s="18">
        <f t="shared" si="427"/>
        <v>9.4667069038168137</v>
      </c>
      <c r="AY591" s="18">
        <f t="shared" si="428"/>
        <v>8.2967850233198845</v>
      </c>
      <c r="AZ591" s="18">
        <f t="shared" si="429"/>
        <v>5.5324171648838885</v>
      </c>
      <c r="BA591" t="str">
        <f t="shared" si="430"/>
        <v/>
      </c>
      <c r="BB591" t="b">
        <f t="shared" si="431"/>
        <v>0</v>
      </c>
    </row>
    <row r="592" spans="1:54">
      <c r="A592" s="1">
        <v>45</v>
      </c>
      <c r="B592" t="s">
        <v>33</v>
      </c>
      <c r="C592" t="s">
        <v>106</v>
      </c>
      <c r="E592" s="3">
        <f t="shared" si="438"/>
        <v>63.309242008057367</v>
      </c>
      <c r="F592" s="3">
        <f t="shared" si="435"/>
        <v>65.070776449262766</v>
      </c>
      <c r="G592" s="3">
        <f t="shared" si="436"/>
        <v>57.762267793903675</v>
      </c>
      <c r="H592" s="5">
        <v>61.419291550977867</v>
      </c>
      <c r="I592" s="5">
        <v>62.85587530677806</v>
      </c>
      <c r="J592" s="5">
        <v>55.630963739467433</v>
      </c>
      <c r="K592" s="5">
        <v>63.985254608527278</v>
      </c>
      <c r="L592" s="5">
        <v>63.405389948005443</v>
      </c>
      <c r="M592" s="5">
        <v>55.555014533947833</v>
      </c>
      <c r="N592" s="5">
        <v>61.473006096526113</v>
      </c>
      <c r="O592" s="5">
        <v>63.494295732146767</v>
      </c>
      <c r="P592" s="5">
        <v>56.483591742482083</v>
      </c>
      <c r="Q592" s="5">
        <v>62.382571306349973</v>
      </c>
      <c r="R592" s="5">
        <v>64.81265440574839</v>
      </c>
      <c r="S592" s="5">
        <v>56.200171386163547</v>
      </c>
      <c r="T592" s="5">
        <v>63.732585068917061</v>
      </c>
      <c r="U592" s="5">
        <v>67.01311104474361</v>
      </c>
      <c r="V592" s="5">
        <v>58.313914218552547</v>
      </c>
      <c r="W592" s="5">
        <v>64.472342733638598</v>
      </c>
      <c r="X592" s="5">
        <v>67.389383139850338</v>
      </c>
      <c r="Y592" s="5">
        <v>59.901802464008711</v>
      </c>
      <c r="Z592" s="5">
        <v>64.488165330944</v>
      </c>
      <c r="AA592" s="5">
        <v>64.158860597144979</v>
      </c>
      <c r="AB592" s="5">
        <v>59.724976532056189</v>
      </c>
      <c r="AC592" s="5">
        <f t="shared" si="439"/>
        <v>5.5469742141536926</v>
      </c>
      <c r="AD592" s="5">
        <f t="shared" si="440"/>
        <v>-1.7615344412053986</v>
      </c>
      <c r="AE592" s="5">
        <f t="shared" si="437"/>
        <v>7.3085086553590912</v>
      </c>
      <c r="AF592" s="3">
        <f t="shared" si="399"/>
        <v>5.7883278115104346</v>
      </c>
      <c r="AG592" s="3">
        <f t="shared" si="400"/>
        <v>8.4302400745794444</v>
      </c>
      <c r="AH592" s="3">
        <f t="shared" si="401"/>
        <v>4.9894143540440297</v>
      </c>
      <c r="AI592" s="3">
        <f t="shared" si="402"/>
        <v>6.1823999201864268</v>
      </c>
      <c r="AJ592" s="3">
        <f t="shared" si="403"/>
        <v>5.4186708503645136</v>
      </c>
      <c r="AK592" s="3">
        <f t="shared" si="404"/>
        <v>4.5705402696298876</v>
      </c>
      <c r="AL592" s="3">
        <f t="shared" si="405"/>
        <v>4.7631887988878105</v>
      </c>
      <c r="AM592" s="18">
        <f t="shared" si="406"/>
        <v>-1.4365837558001928</v>
      </c>
      <c r="AN592" s="3">
        <f t="shared" si="407"/>
        <v>7.2249115673106274</v>
      </c>
      <c r="AO592" s="3">
        <f t="shared" si="408"/>
        <v>-2.0212896356206542</v>
      </c>
      <c r="AP592" s="3">
        <f t="shared" si="409"/>
        <v>-2.4300830993984164</v>
      </c>
      <c r="AQ592" s="3">
        <f t="shared" si="410"/>
        <v>-3.2805259758265493</v>
      </c>
      <c r="AR592" s="3">
        <f t="shared" si="411"/>
        <v>-2.9170404062117399</v>
      </c>
      <c r="AS592" s="3">
        <f t="shared" si="412"/>
        <v>0.32930473379902025</v>
      </c>
      <c r="AT592" s="18">
        <f t="shared" si="423"/>
        <v>7.2249115673106274</v>
      </c>
      <c r="AU592" s="18">
        <f t="shared" si="424"/>
        <v>7.8503754140576092</v>
      </c>
      <c r="AV592" s="18">
        <f t="shared" si="425"/>
        <v>7.0107039896646839</v>
      </c>
      <c r="AW592" s="18">
        <f t="shared" si="426"/>
        <v>8.6124830195848432</v>
      </c>
      <c r="AX592" s="18">
        <f t="shared" si="427"/>
        <v>8.6991968261910628</v>
      </c>
      <c r="AY592" s="18">
        <f t="shared" si="428"/>
        <v>7.4875806758416275</v>
      </c>
      <c r="AZ592" s="18">
        <f t="shared" si="429"/>
        <v>4.4338840650887903</v>
      </c>
      <c r="BA592" t="str">
        <f t="shared" si="430"/>
        <v/>
      </c>
      <c r="BB592" t="b">
        <f t="shared" si="431"/>
        <v>0</v>
      </c>
    </row>
    <row r="593" spans="1:54">
      <c r="A593" s="1">
        <v>546</v>
      </c>
      <c r="B593" t="s">
        <v>34</v>
      </c>
      <c r="C593" t="s">
        <v>106</v>
      </c>
      <c r="E593" s="3">
        <f t="shared" si="438"/>
        <v>64.223365683568005</v>
      </c>
      <c r="F593" s="3">
        <f t="shared" si="435"/>
        <v>65.918892578054681</v>
      </c>
      <c r="G593" s="3">
        <f t="shared" si="436"/>
        <v>58.911087135790751</v>
      </c>
      <c r="H593" s="5">
        <v>63.366103526666151</v>
      </c>
      <c r="I593" s="5">
        <v>65.031593202651095</v>
      </c>
      <c r="J593" s="5">
        <v>56.865361728024581</v>
      </c>
      <c r="K593" s="5">
        <v>61.317332605421981</v>
      </c>
      <c r="L593" s="5">
        <v>64.651764277419502</v>
      </c>
      <c r="M593" s="5">
        <v>56.754605132755252</v>
      </c>
      <c r="N593" s="5">
        <v>62.002676022708457</v>
      </c>
      <c r="O593" s="5">
        <v>64.293830387664826</v>
      </c>
      <c r="P593" s="5">
        <v>56.723968461807353</v>
      </c>
      <c r="Q593" s="5">
        <v>62.318814579848322</v>
      </c>
      <c r="R593" s="5">
        <v>64.139475171036494</v>
      </c>
      <c r="S593" s="5">
        <v>57.423416525997688</v>
      </c>
      <c r="T593" s="5">
        <v>64.207276322452572</v>
      </c>
      <c r="U593" s="5">
        <v>67.768932969741257</v>
      </c>
      <c r="V593" s="5">
        <v>59.946554044210671</v>
      </c>
      <c r="W593" s="5">
        <v>67.77570031864721</v>
      </c>
      <c r="X593" s="5">
        <v>68.726076454979065</v>
      </c>
      <c r="Y593" s="5">
        <v>61.181388724196502</v>
      </c>
      <c r="Z593" s="5">
        <v>64.86848356290551</v>
      </c>
      <c r="AA593" s="5">
        <v>64.024223982031884</v>
      </c>
      <c r="AB593" s="5">
        <v>60.662714635898752</v>
      </c>
      <c r="AC593" s="5">
        <f t="shared" si="439"/>
        <v>5.3122785477772538</v>
      </c>
      <c r="AD593" s="5">
        <f t="shared" si="440"/>
        <v>-1.6955268944866759</v>
      </c>
      <c r="AE593" s="5">
        <f t="shared" si="437"/>
        <v>7.0078054422639298</v>
      </c>
      <c r="AF593" s="3">
        <f t="shared" si="399"/>
        <v>6.5007417986415703</v>
      </c>
      <c r="AG593" s="3">
        <f t="shared" si="400"/>
        <v>4.5627274726667295</v>
      </c>
      <c r="AH593" s="3">
        <f t="shared" si="401"/>
        <v>5.278707560901104</v>
      </c>
      <c r="AI593" s="3">
        <f t="shared" si="402"/>
        <v>4.8953980538506343</v>
      </c>
      <c r="AJ593" s="3">
        <f t="shared" si="403"/>
        <v>4.2607222782419001</v>
      </c>
      <c r="AK593" s="3">
        <f t="shared" si="404"/>
        <v>6.5943115944507085</v>
      </c>
      <c r="AL593" s="3">
        <f t="shared" si="405"/>
        <v>4.2057689270067584</v>
      </c>
      <c r="AM593" s="18">
        <f t="shared" si="406"/>
        <v>-1.6654896759849436</v>
      </c>
      <c r="AN593" s="3">
        <f t="shared" si="407"/>
        <v>8.1662314746265139</v>
      </c>
      <c r="AO593" s="3">
        <f t="shared" si="408"/>
        <v>-2.2911543649563697</v>
      </c>
      <c r="AP593" s="3">
        <f t="shared" si="409"/>
        <v>-1.8206605911881724</v>
      </c>
      <c r="AQ593" s="3">
        <f t="shared" si="410"/>
        <v>-3.5616566472886859</v>
      </c>
      <c r="AR593" s="3">
        <f t="shared" si="411"/>
        <v>-0.95037613633185458</v>
      </c>
      <c r="AS593" s="3">
        <f t="shared" si="412"/>
        <v>0.84425958087362574</v>
      </c>
      <c r="AT593" s="18">
        <f t="shared" si="423"/>
        <v>8.1662314746265139</v>
      </c>
      <c r="AU593" s="18">
        <f t="shared" si="424"/>
        <v>7.8971591446642506</v>
      </c>
      <c r="AV593" s="18">
        <f t="shared" si="425"/>
        <v>7.5698619258574738</v>
      </c>
      <c r="AW593" s="18">
        <f t="shared" si="426"/>
        <v>6.7160586450388067</v>
      </c>
      <c r="AX593" s="18">
        <f t="shared" si="427"/>
        <v>7.822378925530586</v>
      </c>
      <c r="AY593" s="18">
        <f t="shared" si="428"/>
        <v>7.5446877307825631</v>
      </c>
      <c r="AZ593" s="18">
        <f t="shared" si="429"/>
        <v>3.3615093461331327</v>
      </c>
      <c r="BA593" t="str">
        <f t="shared" si="430"/>
        <v/>
      </c>
      <c r="BB593" t="b">
        <f t="shared" si="431"/>
        <v>0</v>
      </c>
    </row>
    <row r="594" spans="1:54">
      <c r="A594" s="1">
        <v>420</v>
      </c>
      <c r="B594" t="s">
        <v>35</v>
      </c>
      <c r="C594" t="s">
        <v>106</v>
      </c>
      <c r="E594" s="3">
        <f t="shared" si="438"/>
        <v>64.508452272582872</v>
      </c>
      <c r="F594" s="3">
        <f t="shared" si="435"/>
        <v>66.577796109412461</v>
      </c>
      <c r="G594" s="3">
        <f t="shared" si="436"/>
        <v>59.649310613183708</v>
      </c>
      <c r="H594" s="5">
        <v>61.662350175502787</v>
      </c>
      <c r="I594" s="5">
        <v>64.957958277029292</v>
      </c>
      <c r="J594" s="5">
        <v>58.932852184660732</v>
      </c>
      <c r="K594" s="5">
        <v>62.165868821320032</v>
      </c>
      <c r="L594" s="5">
        <v>65.25001205546036</v>
      </c>
      <c r="M594" s="5">
        <v>58.421948619003047</v>
      </c>
      <c r="N594" s="5">
        <v>62.047344669822422</v>
      </c>
      <c r="O594" s="5">
        <v>66.517277420862243</v>
      </c>
      <c r="P594" s="5">
        <v>58.825364920837004</v>
      </c>
      <c r="Q594" s="5">
        <v>63.020028859327013</v>
      </c>
      <c r="R594" s="5">
        <v>67.738158763225002</v>
      </c>
      <c r="S594" s="5">
        <v>60.072378421448178</v>
      </c>
      <c r="T594" s="5">
        <v>62.954896645756378</v>
      </c>
      <c r="U594" s="5">
        <v>67.77887630871804</v>
      </c>
      <c r="V594" s="5">
        <v>60.080295739519549</v>
      </c>
      <c r="W594" s="5">
        <v>67.261501865959048</v>
      </c>
      <c r="X594" s="5">
        <v>67.654264116381782</v>
      </c>
      <c r="Y594" s="5">
        <v>60.714274983186748</v>
      </c>
      <c r="Z594" s="5">
        <v>67.596569553621165</v>
      </c>
      <c r="AA594" s="5">
        <v>64.91834350832184</v>
      </c>
      <c r="AB594" s="5">
        <v>60.009736986322892</v>
      </c>
      <c r="AC594" s="5">
        <f t="shared" si="439"/>
        <v>4.8591416593991639</v>
      </c>
      <c r="AD594" s="5">
        <f t="shared" si="440"/>
        <v>-2.0693438368295887</v>
      </c>
      <c r="AE594" s="5">
        <f t="shared" si="437"/>
        <v>6.9284854962287525</v>
      </c>
      <c r="AF594" s="3">
        <f t="shared" ref="AF594:AF625" si="441">H594-J594</f>
        <v>2.7294979908420558</v>
      </c>
      <c r="AG594" s="3">
        <f t="shared" ref="AG594:AG625" si="442">K594-M594</f>
        <v>3.7439202023169855</v>
      </c>
      <c r="AH594" s="3">
        <f t="shared" ref="AH594:AH625" si="443">N594-P594</f>
        <v>3.2219797489854187</v>
      </c>
      <c r="AI594" s="3">
        <f t="shared" ref="AI594:AI625" si="444">Q594-S594</f>
        <v>2.9476504378788349</v>
      </c>
      <c r="AJ594" s="3">
        <f t="shared" ref="AJ594:AJ625" si="445">T594-V594</f>
        <v>2.8746009062368287</v>
      </c>
      <c r="AK594" s="3">
        <f t="shared" ref="AK594:AK625" si="446">W594-Y594</f>
        <v>6.5472268827722999</v>
      </c>
      <c r="AL594" s="3">
        <f t="shared" ref="AL594:AL625" si="447">Z594-AB594</f>
        <v>7.5868325672982735</v>
      </c>
      <c r="AM594" s="18">
        <f t="shared" ref="AM594:AM625" si="448">H594-I594</f>
        <v>-3.2956081015265042</v>
      </c>
      <c r="AN594" s="3">
        <f t="shared" ref="AN594:AN625" si="449">I594-J594</f>
        <v>6.02510609236856</v>
      </c>
      <c r="AO594" s="3">
        <f t="shared" ref="AO594:AO625" si="450">N594-O594</f>
        <v>-4.4699327510398206</v>
      </c>
      <c r="AP594" s="3">
        <f t="shared" ref="AP594:AP625" si="451">Q594-R594</f>
        <v>-4.7181299038979887</v>
      </c>
      <c r="AQ594" s="3">
        <f t="shared" ref="AQ594:AQ625" si="452">T594-U594</f>
        <v>-4.823979662961662</v>
      </c>
      <c r="AR594" s="3">
        <f t="shared" ref="AR594:AR625" si="453">W594-X594</f>
        <v>-0.39276225042273438</v>
      </c>
      <c r="AS594" s="3">
        <f t="shared" ref="AS594:AS625" si="454">Z594-AA594</f>
        <v>2.6782260452993256</v>
      </c>
      <c r="AT594" s="18">
        <f t="shared" si="423"/>
        <v>6.02510609236856</v>
      </c>
      <c r="AU594" s="18">
        <f t="shared" si="424"/>
        <v>6.8280634364573132</v>
      </c>
      <c r="AV594" s="18">
        <f t="shared" si="425"/>
        <v>7.6919125000252393</v>
      </c>
      <c r="AW594" s="18">
        <f t="shared" si="426"/>
        <v>7.6657803417768235</v>
      </c>
      <c r="AX594" s="18">
        <f t="shared" si="427"/>
        <v>7.6985805691984908</v>
      </c>
      <c r="AY594" s="18">
        <f t="shared" si="428"/>
        <v>6.9399891331950343</v>
      </c>
      <c r="AZ594" s="18">
        <f t="shared" si="429"/>
        <v>4.9086065219989479</v>
      </c>
      <c r="BA594" t="str">
        <f t="shared" si="430"/>
        <v/>
      </c>
      <c r="BB594" t="b">
        <f t="shared" si="431"/>
        <v>0</v>
      </c>
    </row>
    <row r="595" spans="1:54">
      <c r="A595" s="1">
        <v>357</v>
      </c>
      <c r="B595" t="s">
        <v>36</v>
      </c>
      <c r="C595" t="s">
        <v>106</v>
      </c>
      <c r="E595" s="3">
        <f t="shared" si="438"/>
        <v>63.244245372767722</v>
      </c>
      <c r="F595" s="3">
        <f t="shared" si="435"/>
        <v>66.332667181616486</v>
      </c>
      <c r="G595" s="3">
        <f t="shared" si="436"/>
        <v>60.495118612585742</v>
      </c>
      <c r="H595" s="5">
        <v>62.419452646063853</v>
      </c>
      <c r="I595" s="5">
        <v>66.037160394233908</v>
      </c>
      <c r="J595" s="5">
        <v>59.21858708616778</v>
      </c>
      <c r="K595" s="5">
        <v>64.03352297271789</v>
      </c>
      <c r="L595" s="5">
        <v>65.129698612177464</v>
      </c>
      <c r="M595" s="5">
        <v>59.198751031435982</v>
      </c>
      <c r="N595" s="5">
        <v>61.147895693783283</v>
      </c>
      <c r="O595" s="5">
        <v>65.559699914158244</v>
      </c>
      <c r="P595" s="5">
        <v>59.814309542970619</v>
      </c>
      <c r="Q595" s="5">
        <v>62.219870632534473</v>
      </c>
      <c r="R595" s="5">
        <v>67.385969327674047</v>
      </c>
      <c r="S595" s="5">
        <v>60.803724534481283</v>
      </c>
      <c r="T595" s="5">
        <v>63.000419330976463</v>
      </c>
      <c r="U595" s="5">
        <v>65.681457872193988</v>
      </c>
      <c r="V595" s="5">
        <v>60.709014875626217</v>
      </c>
      <c r="W595" s="5">
        <v>64.442952727396431</v>
      </c>
      <c r="X595" s="5">
        <v>68.484434984575003</v>
      </c>
      <c r="Y595" s="5">
        <v>62.454182135449187</v>
      </c>
      <c r="Z595" s="5">
        <v>64.395045340705678</v>
      </c>
      <c r="AA595" s="5">
        <v>64.748011648805061</v>
      </c>
      <c r="AB595" s="5">
        <v>60.334454571578377</v>
      </c>
      <c r="AC595" s="5">
        <f t="shared" si="439"/>
        <v>2.74912676018198</v>
      </c>
      <c r="AD595" s="5">
        <f t="shared" si="440"/>
        <v>-3.0884218088487643</v>
      </c>
      <c r="AE595" s="5">
        <f t="shared" si="437"/>
        <v>5.8375485690307443</v>
      </c>
      <c r="AF595" s="3">
        <f t="shared" si="441"/>
        <v>3.2008655598960729</v>
      </c>
      <c r="AG595" s="3">
        <f t="shared" si="442"/>
        <v>4.8347719412819075</v>
      </c>
      <c r="AH595" s="3">
        <f t="shared" si="443"/>
        <v>1.3335861508126641</v>
      </c>
      <c r="AI595" s="3">
        <f t="shared" si="444"/>
        <v>1.4161460980531899</v>
      </c>
      <c r="AJ595" s="3">
        <f t="shared" si="445"/>
        <v>2.2914044553502464</v>
      </c>
      <c r="AK595" s="3">
        <f t="shared" si="446"/>
        <v>1.9887705919472438</v>
      </c>
      <c r="AL595" s="3">
        <f t="shared" si="447"/>
        <v>4.0605907691273018</v>
      </c>
      <c r="AM595" s="18">
        <f t="shared" si="448"/>
        <v>-3.617707748170055</v>
      </c>
      <c r="AN595" s="3">
        <f t="shared" si="449"/>
        <v>6.8185733080661279</v>
      </c>
      <c r="AO595" s="3">
        <f t="shared" si="450"/>
        <v>-4.411804220374961</v>
      </c>
      <c r="AP595" s="3">
        <f t="shared" si="451"/>
        <v>-5.1660986951395742</v>
      </c>
      <c r="AQ595" s="3">
        <f t="shared" si="452"/>
        <v>-2.6810385412175251</v>
      </c>
      <c r="AR595" s="3">
        <f t="shared" si="453"/>
        <v>-4.041482257178572</v>
      </c>
      <c r="AS595" s="3">
        <f t="shared" si="454"/>
        <v>-0.35296630809938279</v>
      </c>
      <c r="AT595" s="18">
        <f t="shared" si="423"/>
        <v>6.8185733080661279</v>
      </c>
      <c r="AU595" s="18">
        <f t="shared" si="424"/>
        <v>5.9309475807414813</v>
      </c>
      <c r="AV595" s="18">
        <f t="shared" si="425"/>
        <v>5.7453903711876251</v>
      </c>
      <c r="AW595" s="18">
        <f t="shared" si="426"/>
        <v>6.5822447931927641</v>
      </c>
      <c r="AX595" s="18">
        <f t="shared" si="427"/>
        <v>4.9724429965677714</v>
      </c>
      <c r="AY595" s="18">
        <f t="shared" si="428"/>
        <v>6.0302528491258158</v>
      </c>
      <c r="AZ595" s="18">
        <f t="shared" si="429"/>
        <v>4.4135570772266846</v>
      </c>
      <c r="BA595" t="str">
        <f t="shared" si="430"/>
        <v>BI-RUI-C031LD</v>
      </c>
      <c r="BB595" t="b">
        <f t="shared" si="431"/>
        <v>0</v>
      </c>
    </row>
    <row r="596" spans="1:54">
      <c r="A596" s="1">
        <v>108</v>
      </c>
      <c r="B596" t="s">
        <v>37</v>
      </c>
      <c r="C596" t="s">
        <v>106</v>
      </c>
      <c r="E596" s="3">
        <f t="shared" si="438"/>
        <v>66.687383532026246</v>
      </c>
      <c r="F596" s="3">
        <f t="shared" si="435"/>
        <v>67.964647554815286</v>
      </c>
      <c r="G596" s="3">
        <f t="shared" si="436"/>
        <v>63.947037036033258</v>
      </c>
      <c r="H596" s="5">
        <v>63.586340428309079</v>
      </c>
      <c r="I596" s="5">
        <v>66.07036489073397</v>
      </c>
      <c r="J596" s="5">
        <v>63.987004917340201</v>
      </c>
      <c r="K596" s="5">
        <v>64.360750750692745</v>
      </c>
      <c r="L596" s="5">
        <v>64.708713822620595</v>
      </c>
      <c r="M596" s="5">
        <v>58.738721266653791</v>
      </c>
      <c r="N596" s="5">
        <v>65.710440287241369</v>
      </c>
      <c r="O596" s="5">
        <v>66.119149317063034</v>
      </c>
      <c r="P596" s="5">
        <v>60.449280130273962</v>
      </c>
      <c r="Q596" s="5">
        <v>66.733779674773032</v>
      </c>
      <c r="R596" s="5">
        <v>70.992573509436141</v>
      </c>
      <c r="S596" s="5">
        <v>66.892487855384886</v>
      </c>
      <c r="T596" s="5">
        <v>65.722151615049683</v>
      </c>
      <c r="U596" s="5">
        <v>66.873751087831565</v>
      </c>
      <c r="V596" s="5">
        <v>65.130184102983264</v>
      </c>
      <c r="W596" s="5">
        <v>70.523390699797062</v>
      </c>
      <c r="X596" s="5">
        <v>70.175885719178581</v>
      </c>
      <c r="Y596" s="5">
        <v>64.464533475929841</v>
      </c>
      <c r="Z596" s="5">
        <v>66.211826063717695</v>
      </c>
      <c r="AA596" s="5">
        <v>66.870453710460524</v>
      </c>
      <c r="AB596" s="5">
        <v>63.150180613462346</v>
      </c>
      <c r="AC596" s="5">
        <f t="shared" si="439"/>
        <v>2.7403464959929877</v>
      </c>
      <c r="AD596" s="5">
        <f t="shared" si="440"/>
        <v>-1.2772640227890406</v>
      </c>
      <c r="AE596" s="5">
        <f t="shared" si="437"/>
        <v>4.0176105187820284</v>
      </c>
      <c r="AF596" s="3">
        <f t="shared" si="441"/>
        <v>-0.40066448903112217</v>
      </c>
      <c r="AG596" s="3">
        <f t="shared" si="442"/>
        <v>5.6220294840389542</v>
      </c>
      <c r="AH596" s="3">
        <f t="shared" si="443"/>
        <v>5.2611601569674065</v>
      </c>
      <c r="AI596" s="3">
        <f t="shared" si="444"/>
        <v>-0.15870818061185332</v>
      </c>
      <c r="AJ596" s="3">
        <f t="shared" si="445"/>
        <v>0.59196751206641807</v>
      </c>
      <c r="AK596" s="3">
        <f t="shared" si="446"/>
        <v>6.0588572238672214</v>
      </c>
      <c r="AL596" s="3">
        <f t="shared" si="447"/>
        <v>3.0616454502553481</v>
      </c>
      <c r="AM596" s="18">
        <f t="shared" si="448"/>
        <v>-2.4840244624248911</v>
      </c>
      <c r="AN596" s="3">
        <f t="shared" si="449"/>
        <v>2.0833599733937689</v>
      </c>
      <c r="AO596" s="3">
        <f t="shared" si="450"/>
        <v>-0.40870902982166513</v>
      </c>
      <c r="AP596" s="3">
        <f t="shared" si="451"/>
        <v>-4.2587938346631091</v>
      </c>
      <c r="AQ596" s="3">
        <f t="shared" si="452"/>
        <v>-1.1515994727818821</v>
      </c>
      <c r="AR596" s="3">
        <f t="shared" si="453"/>
        <v>0.34750498061848134</v>
      </c>
      <c r="AS596" s="3">
        <f t="shared" si="454"/>
        <v>-0.65862764674282914</v>
      </c>
      <c r="AT596" s="18">
        <f t="shared" si="423"/>
        <v>2.0833599733937689</v>
      </c>
      <c r="AU596" s="18">
        <f t="shared" si="424"/>
        <v>5.9699925559668046</v>
      </c>
      <c r="AV596" s="18">
        <f t="shared" si="425"/>
        <v>5.6698691867890716</v>
      </c>
      <c r="AW596" s="18">
        <f t="shared" si="426"/>
        <v>4.1000856540512558</v>
      </c>
      <c r="AX596" s="18">
        <f t="shared" si="427"/>
        <v>1.7435669848483002</v>
      </c>
      <c r="AY596" s="18">
        <f t="shared" si="428"/>
        <v>5.71135224324874</v>
      </c>
      <c r="AZ596" s="18">
        <f t="shared" si="429"/>
        <v>3.7202730969981772</v>
      </c>
      <c r="BA596" t="str">
        <f t="shared" si="430"/>
        <v>BI-RUI-C031LD</v>
      </c>
      <c r="BB596" t="str">
        <f t="shared" si="431"/>
        <v>BI-RUI-C031LD</v>
      </c>
    </row>
    <row r="597" spans="1:54">
      <c r="A597" s="1">
        <v>729</v>
      </c>
      <c r="B597" t="s">
        <v>38</v>
      </c>
      <c r="C597" t="s">
        <v>106</v>
      </c>
      <c r="E597" s="3">
        <f t="shared" si="438"/>
        <v>60.680987306082613</v>
      </c>
      <c r="F597" s="3">
        <f t="shared" si="435"/>
        <v>60.772215301631356</v>
      </c>
      <c r="G597" s="3">
        <f t="shared" si="436"/>
        <v>55.215666330858227</v>
      </c>
      <c r="H597" s="5">
        <v>61.791105134634122</v>
      </c>
      <c r="I597" s="5">
        <v>61.414694364226577</v>
      </c>
      <c r="J597" s="5">
        <v>54.026195724450581</v>
      </c>
      <c r="K597" s="5">
        <v>58.603192295041517</v>
      </c>
      <c r="L597" s="5">
        <v>60.721936906225046</v>
      </c>
      <c r="M597" s="5">
        <v>52.342775039673462</v>
      </c>
      <c r="N597" s="5">
        <v>57.657284739528222</v>
      </c>
      <c r="O597" s="5">
        <v>58.886881594087541</v>
      </c>
      <c r="P597" s="5">
        <v>51.788281478414547</v>
      </c>
      <c r="Q597" s="5">
        <v>61.292273180203679</v>
      </c>
      <c r="R597" s="5">
        <v>61.559002912518437</v>
      </c>
      <c r="S597" s="5">
        <v>50.486355503127733</v>
      </c>
      <c r="T597" s="5">
        <v>62.653944169265053</v>
      </c>
      <c r="U597" s="5">
        <v>61.43013379170884</v>
      </c>
      <c r="V597" s="5">
        <v>60.2953435596189</v>
      </c>
      <c r="W597" s="5">
        <v>60.665596358033739</v>
      </c>
      <c r="X597" s="5">
        <v>58.898970870568981</v>
      </c>
      <c r="Y597" s="5">
        <v>53.764027905591817</v>
      </c>
      <c r="Z597" s="5">
        <v>60.065545475489238</v>
      </c>
      <c r="AA597" s="5">
        <v>61.536464719369988</v>
      </c>
      <c r="AB597" s="5">
        <v>55.198371510895598</v>
      </c>
      <c r="AC597" s="5">
        <f t="shared" si="439"/>
        <v>5.4653209752243868</v>
      </c>
      <c r="AD597" s="5">
        <f t="shared" si="440"/>
        <v>-9.1227995548742058E-2</v>
      </c>
      <c r="AE597" s="5">
        <f t="shared" si="437"/>
        <v>5.5565489707731288</v>
      </c>
      <c r="AF597" s="3">
        <f t="shared" si="441"/>
        <v>7.7649094101835416</v>
      </c>
      <c r="AG597" s="3">
        <f t="shared" si="442"/>
        <v>6.2604172553680542</v>
      </c>
      <c r="AH597" s="3">
        <f t="shared" si="443"/>
        <v>5.8690032611136758</v>
      </c>
      <c r="AI597" s="3">
        <f t="shared" si="444"/>
        <v>10.805917677075946</v>
      </c>
      <c r="AJ597" s="3">
        <f t="shared" si="445"/>
        <v>2.3586006096461531</v>
      </c>
      <c r="AK597" s="3">
        <f t="shared" si="446"/>
        <v>6.9015684524419214</v>
      </c>
      <c r="AL597" s="3">
        <f t="shared" si="447"/>
        <v>4.8671739645936398</v>
      </c>
      <c r="AM597" s="18">
        <f t="shared" si="448"/>
        <v>0.37641077040754567</v>
      </c>
      <c r="AN597" s="3">
        <f t="shared" si="449"/>
        <v>7.388498639775996</v>
      </c>
      <c r="AO597" s="3">
        <f t="shared" si="450"/>
        <v>-1.2295968545593183</v>
      </c>
      <c r="AP597" s="3">
        <f t="shared" si="451"/>
        <v>-0.26672973231475794</v>
      </c>
      <c r="AQ597" s="3">
        <f t="shared" si="452"/>
        <v>1.2238103775562124</v>
      </c>
      <c r="AR597" s="3">
        <f t="shared" si="453"/>
        <v>1.7666254874647578</v>
      </c>
      <c r="AS597" s="3">
        <f t="shared" si="454"/>
        <v>-1.4709192438807506</v>
      </c>
      <c r="AT597" s="18">
        <f t="shared" si="423"/>
        <v>7.388498639775996</v>
      </c>
      <c r="AU597" s="18">
        <f t="shared" si="424"/>
        <v>8.3791618665515841</v>
      </c>
      <c r="AV597" s="18">
        <f t="shared" si="425"/>
        <v>7.0986001156729941</v>
      </c>
      <c r="AW597" s="18">
        <f t="shared" si="426"/>
        <v>11.072647409390704</v>
      </c>
      <c r="AX597" s="18">
        <f t="shared" si="427"/>
        <v>1.1347902320899408</v>
      </c>
      <c r="AY597" s="18">
        <f t="shared" si="428"/>
        <v>5.1349429649771636</v>
      </c>
      <c r="AZ597" s="18">
        <f t="shared" si="429"/>
        <v>6.3380932084743904</v>
      </c>
      <c r="BA597" t="b">
        <f t="shared" si="430"/>
        <v>0</v>
      </c>
      <c r="BB597" t="b">
        <f t="shared" si="431"/>
        <v>0</v>
      </c>
    </row>
    <row r="598" spans="1:54">
      <c r="A598" s="1">
        <v>669</v>
      </c>
      <c r="B598" t="s">
        <v>39</v>
      </c>
      <c r="C598" t="s">
        <v>106</v>
      </c>
      <c r="E598" s="3">
        <f t="shared" si="438"/>
        <v>59.789072462696645</v>
      </c>
      <c r="F598" s="3">
        <f t="shared" si="435"/>
        <v>62.576740910556417</v>
      </c>
      <c r="G598" s="3">
        <f t="shared" si="436"/>
        <v>55.650192241946726</v>
      </c>
      <c r="H598" s="5">
        <v>58.183746788323198</v>
      </c>
      <c r="I598" s="5">
        <v>61.334981296247832</v>
      </c>
      <c r="J598" s="5">
        <v>53.727847747042333</v>
      </c>
      <c r="K598" s="5">
        <v>57.109394692445377</v>
      </c>
      <c r="L598" s="5">
        <v>62.702422255505709</v>
      </c>
      <c r="M598" s="5">
        <v>53.274771460708678</v>
      </c>
      <c r="N598" s="5">
        <v>61.924330561564943</v>
      </c>
      <c r="O598" s="5">
        <v>60.104174717059848</v>
      </c>
      <c r="P598" s="5">
        <v>52.876331979896307</v>
      </c>
      <c r="Q598" s="5">
        <v>57.297985410968941</v>
      </c>
      <c r="R598" s="5">
        <v>61.298951733292867</v>
      </c>
      <c r="S598" s="5">
        <v>53.94531695017097</v>
      </c>
      <c r="T598" s="5">
        <v>59.087910064435192</v>
      </c>
      <c r="U598" s="5">
        <v>63.282003524787562</v>
      </c>
      <c r="V598" s="5">
        <v>55.056528928455243</v>
      </c>
      <c r="W598" s="5">
        <v>61.591443836115893</v>
      </c>
      <c r="X598" s="5">
        <v>65.637813110803393</v>
      </c>
      <c r="Y598" s="5">
        <v>58.82816316036071</v>
      </c>
      <c r="Z598" s="5">
        <v>60.601253061641643</v>
      </c>
      <c r="AA598" s="5">
        <v>61.079911289394957</v>
      </c>
      <c r="AB598" s="5">
        <v>57.757903883129792</v>
      </c>
      <c r="AC598" s="5">
        <f t="shared" si="439"/>
        <v>4.1388802207499182</v>
      </c>
      <c r="AD598" s="5">
        <f t="shared" si="440"/>
        <v>-2.7876684478597724</v>
      </c>
      <c r="AE598" s="5">
        <f t="shared" si="437"/>
        <v>6.9265486686096907</v>
      </c>
      <c r="AF598" s="3">
        <f t="shared" si="441"/>
        <v>4.4558990412808654</v>
      </c>
      <c r="AG598" s="3">
        <f t="shared" si="442"/>
        <v>3.8346232317366997</v>
      </c>
      <c r="AH598" s="3">
        <f t="shared" si="443"/>
        <v>9.0479985816686366</v>
      </c>
      <c r="AI598" s="3">
        <f t="shared" si="444"/>
        <v>3.3526684607979718</v>
      </c>
      <c r="AJ598" s="3">
        <f t="shared" si="445"/>
        <v>4.0313811359799487</v>
      </c>
      <c r="AK598" s="3">
        <f t="shared" si="446"/>
        <v>2.7632806757551833</v>
      </c>
      <c r="AL598" s="3">
        <f t="shared" si="447"/>
        <v>2.8433491785118505</v>
      </c>
      <c r="AM598" s="18">
        <f t="shared" si="448"/>
        <v>-3.1512345079246344</v>
      </c>
      <c r="AN598" s="3">
        <f t="shared" si="449"/>
        <v>7.6071335492054999</v>
      </c>
      <c r="AO598" s="3">
        <f t="shared" si="450"/>
        <v>1.8201558445050949</v>
      </c>
      <c r="AP598" s="3">
        <f t="shared" si="451"/>
        <v>-4.0009663223239258</v>
      </c>
      <c r="AQ598" s="3">
        <f t="shared" si="452"/>
        <v>-4.1940934603523701</v>
      </c>
      <c r="AR598" s="3">
        <f t="shared" si="453"/>
        <v>-4.0463692746874997</v>
      </c>
      <c r="AS598" s="3">
        <f t="shared" si="454"/>
        <v>-0.47865822775331424</v>
      </c>
      <c r="AT598" s="18">
        <f t="shared" si="423"/>
        <v>7.6071335492054999</v>
      </c>
      <c r="AU598" s="18">
        <f t="shared" si="424"/>
        <v>9.4276507947970316</v>
      </c>
      <c r="AV598" s="18">
        <f t="shared" si="425"/>
        <v>7.2278427371635416</v>
      </c>
      <c r="AW598" s="18">
        <f t="shared" si="426"/>
        <v>7.3536347831218976</v>
      </c>
      <c r="AX598" s="18">
        <f t="shared" si="427"/>
        <v>8.2254745963323188</v>
      </c>
      <c r="AY598" s="18">
        <f t="shared" si="428"/>
        <v>6.8096499504426831</v>
      </c>
      <c r="AZ598" s="18">
        <f t="shared" si="429"/>
        <v>3.3220074062651648</v>
      </c>
      <c r="BA598" t="str">
        <f t="shared" si="430"/>
        <v/>
      </c>
      <c r="BB598" t="b">
        <f t="shared" si="431"/>
        <v>0</v>
      </c>
    </row>
    <row r="599" spans="1:54">
      <c r="A599" s="1">
        <v>607</v>
      </c>
      <c r="B599" t="s">
        <v>40</v>
      </c>
      <c r="C599" t="s">
        <v>106</v>
      </c>
      <c r="E599" s="3">
        <f t="shared" si="438"/>
        <v>60.347640263152122</v>
      </c>
      <c r="F599" s="3">
        <f t="shared" si="435"/>
        <v>61.275118225400462</v>
      </c>
      <c r="G599" s="3">
        <f t="shared" si="436"/>
        <v>54.128047944586882</v>
      </c>
      <c r="H599" s="5">
        <v>58.099275933784192</v>
      </c>
      <c r="I599" s="5">
        <v>57.049351982041998</v>
      </c>
      <c r="J599" s="5">
        <v>52.033248909319873</v>
      </c>
      <c r="K599" s="5">
        <v>61.480126515225727</v>
      </c>
      <c r="L599" s="5">
        <v>59.313749055880812</v>
      </c>
      <c r="M599" s="5">
        <v>52.297491065189703</v>
      </c>
      <c r="N599" s="5">
        <v>58.143293276688148</v>
      </c>
      <c r="O599" s="5">
        <v>58.826064226164341</v>
      </c>
      <c r="P599" s="5">
        <v>50.92389948524098</v>
      </c>
      <c r="Q599" s="5">
        <v>60.177468025865743</v>
      </c>
      <c r="R599" s="5">
        <v>59.535114187868459</v>
      </c>
      <c r="S599" s="5">
        <v>52.631765154691081</v>
      </c>
      <c r="T599" s="5">
        <v>60.31610497735231</v>
      </c>
      <c r="U599" s="5">
        <v>63.504644729978168</v>
      </c>
      <c r="V599" s="5">
        <v>54.309506610952667</v>
      </c>
      <c r="W599" s="5">
        <v>62.23134860608716</v>
      </c>
      <c r="X599" s="5">
        <v>65.086120903720385</v>
      </c>
      <c r="Y599" s="5">
        <v>57.415245288495143</v>
      </c>
      <c r="Z599" s="5">
        <v>60.377408772875249</v>
      </c>
      <c r="AA599" s="5">
        <v>59.540903163596099</v>
      </c>
      <c r="AB599" s="5">
        <v>55.481103349095257</v>
      </c>
      <c r="AC599" s="5">
        <f t="shared" si="439"/>
        <v>6.2195923185652404</v>
      </c>
      <c r="AD599" s="5">
        <f t="shared" si="440"/>
        <v>-0.92747796224833934</v>
      </c>
      <c r="AE599" s="5">
        <f t="shared" si="437"/>
        <v>7.1470702808135798</v>
      </c>
      <c r="AF599" s="3">
        <f t="shared" si="441"/>
        <v>6.0660270244643186</v>
      </c>
      <c r="AG599" s="3">
        <f t="shared" si="442"/>
        <v>9.1826354500360239</v>
      </c>
      <c r="AH599" s="3">
        <f t="shared" si="443"/>
        <v>7.2193937914471675</v>
      </c>
      <c r="AI599" s="3">
        <f t="shared" si="444"/>
        <v>7.5457028711746617</v>
      </c>
      <c r="AJ599" s="3">
        <f t="shared" si="445"/>
        <v>6.0065983663996434</v>
      </c>
      <c r="AK599" s="3">
        <f t="shared" si="446"/>
        <v>4.8161033175920167</v>
      </c>
      <c r="AL599" s="3">
        <f t="shared" si="447"/>
        <v>4.8963054237799923</v>
      </c>
      <c r="AM599" s="18">
        <f t="shared" si="448"/>
        <v>1.0499239517421941</v>
      </c>
      <c r="AN599" s="3">
        <f t="shared" si="449"/>
        <v>5.0161030727221245</v>
      </c>
      <c r="AO599" s="3">
        <f t="shared" si="450"/>
        <v>-0.68277094947619332</v>
      </c>
      <c r="AP599" s="3">
        <f t="shared" si="451"/>
        <v>0.64235383799728396</v>
      </c>
      <c r="AQ599" s="3">
        <f t="shared" si="452"/>
        <v>-3.1885397526258572</v>
      </c>
      <c r="AR599" s="3">
        <f t="shared" si="453"/>
        <v>-2.8547722976332253</v>
      </c>
      <c r="AS599" s="3">
        <f t="shared" si="454"/>
        <v>0.83650560927915052</v>
      </c>
      <c r="AT599" s="18">
        <f t="shared" si="423"/>
        <v>5.0161030727221245</v>
      </c>
      <c r="AU599" s="18">
        <f t="shared" si="424"/>
        <v>7.0162579906911091</v>
      </c>
      <c r="AV599" s="18">
        <f t="shared" si="425"/>
        <v>7.9021647409233609</v>
      </c>
      <c r="AW599" s="18">
        <f t="shared" si="426"/>
        <v>6.9033490331773777</v>
      </c>
      <c r="AX599" s="18">
        <f t="shared" si="427"/>
        <v>9.1951381190255006</v>
      </c>
      <c r="AY599" s="18">
        <f t="shared" si="428"/>
        <v>7.670875615225242</v>
      </c>
      <c r="AZ599" s="18">
        <f t="shared" si="429"/>
        <v>4.0597998145008418</v>
      </c>
      <c r="BA599" t="b">
        <f t="shared" si="430"/>
        <v>0</v>
      </c>
      <c r="BB599" t="b">
        <f t="shared" si="431"/>
        <v>0</v>
      </c>
    </row>
    <row r="600" spans="1:54" s="12" customFormat="1" ht="15.75" thickBot="1">
      <c r="A600" s="1">
        <v>169</v>
      </c>
      <c r="B600" s="12" t="s">
        <v>41</v>
      </c>
      <c r="C600" s="12" t="s">
        <v>106</v>
      </c>
      <c r="D600"/>
      <c r="E600" s="3">
        <f t="shared" si="438"/>
        <v>59.300395888605244</v>
      </c>
      <c r="F600" s="3">
        <f t="shared" si="435"/>
        <v>60.430093199012525</v>
      </c>
      <c r="G600" s="3">
        <f t="shared" si="436"/>
        <v>52.818830443059461</v>
      </c>
      <c r="H600" s="5">
        <v>55.950216705248089</v>
      </c>
      <c r="I600" s="5">
        <v>58.905465944343767</v>
      </c>
      <c r="J600" s="5">
        <v>51.292386139498603</v>
      </c>
      <c r="K600" s="5">
        <v>58.217642798402167</v>
      </c>
      <c r="L600" s="5">
        <v>58.379604498937667</v>
      </c>
      <c r="M600" s="5">
        <v>51.773407585826959</v>
      </c>
      <c r="N600" s="5">
        <v>63.064649301504197</v>
      </c>
      <c r="O600" s="5">
        <v>58.117938740969521</v>
      </c>
      <c r="P600" s="5">
        <v>50.880660678782107</v>
      </c>
      <c r="Q600" s="5">
        <v>55.873607098585403</v>
      </c>
      <c r="R600" s="5">
        <v>59.333915226537393</v>
      </c>
      <c r="S600" s="5">
        <v>52.161992737546697</v>
      </c>
      <c r="T600" s="5">
        <v>56.965315470333422</v>
      </c>
      <c r="U600" s="5">
        <v>63.563393055839313</v>
      </c>
      <c r="V600" s="5">
        <v>54.091644615439961</v>
      </c>
      <c r="W600" s="5">
        <v>60.465578244601879</v>
      </c>
      <c r="X600" s="5">
        <v>62.671082063211337</v>
      </c>
      <c r="Y600" s="5">
        <v>54.660501257972101</v>
      </c>
      <c r="Z600" s="5">
        <v>59.441477487480483</v>
      </c>
      <c r="AA600" s="5">
        <v>58.030445165173838</v>
      </c>
      <c r="AB600" s="5">
        <v>53.395284293019557</v>
      </c>
      <c r="AC600" s="5">
        <f>E600-G600</f>
        <v>6.4815654455457832</v>
      </c>
      <c r="AD600" s="5">
        <f>E600-F600</f>
        <v>-1.1296973104072805</v>
      </c>
      <c r="AE600" s="5">
        <f t="shared" si="437"/>
        <v>7.6112627559530637</v>
      </c>
      <c r="AF600" s="3">
        <f t="shared" si="441"/>
        <v>4.6578305657494852</v>
      </c>
      <c r="AG600" s="3">
        <f t="shared" si="442"/>
        <v>6.444235212575208</v>
      </c>
      <c r="AH600" s="3">
        <f t="shared" si="443"/>
        <v>12.18398862272209</v>
      </c>
      <c r="AI600" s="3">
        <f t="shared" si="444"/>
        <v>3.7116143610387056</v>
      </c>
      <c r="AJ600" s="3">
        <f t="shared" si="445"/>
        <v>2.8736708548934615</v>
      </c>
      <c r="AK600" s="3">
        <f t="shared" si="446"/>
        <v>5.8050769866297784</v>
      </c>
      <c r="AL600" s="3">
        <f t="shared" si="447"/>
        <v>6.0461931944609262</v>
      </c>
      <c r="AM600" s="18">
        <f t="shared" si="448"/>
        <v>-2.9552492390956786</v>
      </c>
      <c r="AN600" s="3">
        <f t="shared" si="449"/>
        <v>7.6130798048451638</v>
      </c>
      <c r="AO600" s="3">
        <f t="shared" si="450"/>
        <v>4.9467105605346759</v>
      </c>
      <c r="AP600" s="3">
        <f t="shared" si="451"/>
        <v>-3.4603081279519898</v>
      </c>
      <c r="AQ600" s="3">
        <f t="shared" si="452"/>
        <v>-6.5980775855058909</v>
      </c>
      <c r="AR600" s="3">
        <f t="shared" si="453"/>
        <v>-2.2055038186094578</v>
      </c>
      <c r="AS600" s="3">
        <f t="shared" si="454"/>
        <v>1.4110323223066459</v>
      </c>
      <c r="AT600" s="18">
        <f t="shared" si="423"/>
        <v>7.6130798048451638</v>
      </c>
      <c r="AU600" s="18">
        <f t="shared" si="424"/>
        <v>6.6061969131107077</v>
      </c>
      <c r="AV600" s="18">
        <f t="shared" si="425"/>
        <v>7.2372780621874142</v>
      </c>
      <c r="AW600" s="18">
        <f t="shared" si="426"/>
        <v>7.1719224889906954</v>
      </c>
      <c r="AX600" s="18">
        <f t="shared" si="427"/>
        <v>9.4717484403993524</v>
      </c>
      <c r="AY600" s="18">
        <f t="shared" si="428"/>
        <v>8.0105808052392362</v>
      </c>
      <c r="AZ600" s="18">
        <f t="shared" si="429"/>
        <v>4.6351608721542803</v>
      </c>
      <c r="BA600" t="b">
        <f t="shared" si="430"/>
        <v>0</v>
      </c>
      <c r="BB600" t="b">
        <f t="shared" si="431"/>
        <v>0</v>
      </c>
    </row>
    <row r="601" spans="1:54" ht="15.75" thickBot="1">
      <c r="A601" s="21"/>
      <c r="B601" s="22" t="s">
        <v>137</v>
      </c>
      <c r="C601" s="23" t="str">
        <f>C589</f>
        <v>BI-RUI-C031LD</v>
      </c>
      <c r="D601" s="23">
        <f>D589</f>
        <v>0</v>
      </c>
      <c r="E601" s="34" cm="1">
        <f t="array" ref="E601">10*LOG(AVERAGE(10^(E589:E600/10)))</f>
        <v>62.683876320289087</v>
      </c>
      <c r="F601" s="35" cm="1">
        <f t="array" ref="F601">10*LOG(AVERAGE(10^(F589:F600/10)))</f>
        <v>64.516476524554406</v>
      </c>
      <c r="G601" s="36" cm="1">
        <f t="array" ref="G601">10*LOG(AVERAGE(10^(G589:G600/10)))</f>
        <v>62.054291238607568</v>
      </c>
      <c r="H601" s="34" cm="1">
        <f t="array" ref="H601">10*LOG(AVERAGE(10^(H589:H600/10)))</f>
        <v>60.941354609335654</v>
      </c>
      <c r="I601" s="35" cm="1">
        <f t="array" ref="I601">10*LOG(AVERAGE(10^(I589:I600/10)))</f>
        <v>63.072673823836482</v>
      </c>
      <c r="J601" s="36" cm="1">
        <f t="array" ref="J601">10*LOG(AVERAGE(10^(J589:J600/10)))</f>
        <v>57.332743148587781</v>
      </c>
      <c r="K601" s="34" cm="1">
        <f t="array" ref="K601">10*LOG(AVERAGE(10^(K589:K600/10)))</f>
        <v>61.472803173399896</v>
      </c>
      <c r="L601" s="35" cm="1">
        <f t="array" ref="L601">10*LOG(AVERAGE(10^(L589:L600/10)))</f>
        <v>62.954709173425911</v>
      </c>
      <c r="M601" s="36" cm="1">
        <f t="array" ref="M601">10*LOG(AVERAGE(10^(M589:M600/10)))</f>
        <v>55.833623919750423</v>
      </c>
      <c r="N601" s="34" cm="1">
        <f t="array" ref="N601">10*LOG(AVERAGE(10^(N589:N600/10)))</f>
        <v>61.576909367305831</v>
      </c>
      <c r="O601" s="35" cm="1">
        <f t="array" ref="O601">10*LOG(AVERAGE(10^(O589:O600/10)))</f>
        <v>63.019721403972177</v>
      </c>
      <c r="P601" s="36" cm="1">
        <f t="array" ref="P601">10*LOG(AVERAGE(10^(P589:P600/10)))</f>
        <v>56.456134472801779</v>
      </c>
      <c r="Q601" s="34" cm="1">
        <f t="array" ref="Q601">10*LOG(AVERAGE(10^(Q589:Q600/10)))</f>
        <v>61.742087840878867</v>
      </c>
      <c r="R601" s="35" cm="1">
        <f t="array" ref="R601">10*LOG(AVERAGE(10^(R589:R600/10)))</f>
        <v>65.090311305951985</v>
      </c>
      <c r="S601" s="36" cm="1">
        <f t="array" ref="S601">10*LOG(AVERAGE(10^(S589:S600/10)))</f>
        <v>59.166037263290178</v>
      </c>
      <c r="T601" s="34" cm="1">
        <f t="array" ref="T601">10*LOG(AVERAGE(10^(T589:T600/10)))</f>
        <v>62.399224837139997</v>
      </c>
      <c r="U601" s="35" cm="1">
        <f t="array" ref="U601">10*LOG(AVERAGE(10^(U589:U600/10)))</f>
        <v>65.741163445630519</v>
      </c>
      <c r="V601" s="36" cm="1">
        <f t="array" ref="V601">10*LOG(AVERAGE(10^(V589:V600/10)))</f>
        <v>59.320517984805392</v>
      </c>
      <c r="W601" s="34" cm="1">
        <f t="array" ref="W601">10*LOG(AVERAGE(10^(W589:W600/10)))</f>
        <v>65.213289080575436</v>
      </c>
      <c r="X601" s="35" cm="1">
        <f t="array" ref="X601">10*LOG(AVERAGE(10^(X589:X600/10)))</f>
        <v>66.763387098985675</v>
      </c>
      <c r="Y601" s="36" cm="1">
        <f t="array" ref="Y601">10*LOG(AVERAGE(10^(Y589:Y600/10)))</f>
        <v>59.955642858834793</v>
      </c>
      <c r="Z601" s="34" cm="1">
        <f t="array" ref="Z601">10*LOG(AVERAGE(10^(Z589:Z600/10)))</f>
        <v>63.711253440368381</v>
      </c>
      <c r="AA601" s="35" cm="1">
        <f t="array" ref="AA601">10*LOG(AVERAGE(10^(AA589:AA600/10)))</f>
        <v>63.160233732499464</v>
      </c>
      <c r="AB601" s="36" cm="1">
        <f t="array" ref="AB601">10*LOG(AVERAGE(10^(AB589:AB600/10)))</f>
        <v>68.571566769988522</v>
      </c>
      <c r="AC601" s="29">
        <f>E601-G601</f>
        <v>0.62958508168151894</v>
      </c>
      <c r="AD601" s="24">
        <f>E601-F601</f>
        <v>-1.8326002042653187</v>
      </c>
      <c r="AE601" s="24">
        <f t="shared" si="437"/>
        <v>2.4621852859468376</v>
      </c>
      <c r="AF601" s="30">
        <f t="shared" si="441"/>
        <v>3.6086114607478734</v>
      </c>
      <c r="AG601" s="25">
        <f t="shared" si="442"/>
        <v>5.6391792536494734</v>
      </c>
      <c r="AH601" s="25">
        <f t="shared" si="443"/>
        <v>5.1207748945040521</v>
      </c>
      <c r="AI601" s="25">
        <f t="shared" si="444"/>
        <v>2.5760505775886884</v>
      </c>
      <c r="AJ601" s="25">
        <f t="shared" si="445"/>
        <v>3.0787068523346051</v>
      </c>
      <c r="AK601" s="25">
        <f t="shared" si="446"/>
        <v>5.257646221740643</v>
      </c>
      <c r="AL601" s="31">
        <f t="shared" si="447"/>
        <v>-4.8603133296201406</v>
      </c>
      <c r="AM601" s="32">
        <f t="shared" si="448"/>
        <v>-2.1313192145008273</v>
      </c>
      <c r="AN601" s="27">
        <f t="shared" si="449"/>
        <v>5.7399306752487007</v>
      </c>
      <c r="AO601" s="27">
        <f t="shared" si="450"/>
        <v>-1.4428120366663464</v>
      </c>
      <c r="AP601" s="27">
        <f t="shared" si="451"/>
        <v>-3.3482234650731186</v>
      </c>
      <c r="AQ601" s="27">
        <f t="shared" si="452"/>
        <v>-3.3419386084905227</v>
      </c>
      <c r="AR601" s="27">
        <f t="shared" si="453"/>
        <v>-1.5500980184102389</v>
      </c>
      <c r="AS601" s="33">
        <f t="shared" si="454"/>
        <v>0.55101970786891741</v>
      </c>
      <c r="AT601" s="27">
        <f t="shared" si="423"/>
        <v>5.7399306752487007</v>
      </c>
      <c r="AU601" s="26">
        <f t="shared" si="424"/>
        <v>7.1210852536754885</v>
      </c>
      <c r="AV601" s="26">
        <f t="shared" si="425"/>
        <v>6.5635869311703985</v>
      </c>
      <c r="AW601" s="26">
        <f t="shared" si="426"/>
        <v>5.924274042661807</v>
      </c>
      <c r="AX601" s="26">
        <f t="shared" si="427"/>
        <v>6.4206454608251278</v>
      </c>
      <c r="AY601" s="26">
        <f t="shared" si="428"/>
        <v>6.8077442401508819</v>
      </c>
      <c r="AZ601" s="28">
        <f t="shared" si="429"/>
        <v>-5.411333037489058</v>
      </c>
    </row>
    <row r="602" spans="1:54">
      <c r="A602" s="2">
        <v>233</v>
      </c>
      <c r="B602" t="s">
        <v>27</v>
      </c>
      <c r="C602" t="s">
        <v>107</v>
      </c>
      <c r="E602" s="3">
        <f>10*LOG((1/7)*(10^(H602/10)+10^(K602/10)+10^(N602/10)+10^(Q602/10)+10^(T602/10)+10^(W602/10)+10^(Z602/10)))</f>
        <v>55.883524610329616</v>
      </c>
      <c r="F602" s="3">
        <f t="shared" si="435"/>
        <v>64.077763718163482</v>
      </c>
      <c r="G602" s="3">
        <f t="shared" si="436"/>
        <v>63.903894543365531</v>
      </c>
      <c r="H602" s="5">
        <v>53.208198583441401</v>
      </c>
      <c r="I602" s="5">
        <v>59.853573984824109</v>
      </c>
      <c r="J602" s="5">
        <v>44.786048780165707</v>
      </c>
      <c r="K602" s="5">
        <v>52.259509955614163</v>
      </c>
      <c r="L602" s="5">
        <v>58.880251017137937</v>
      </c>
      <c r="M602" s="5">
        <v>46.920602399647883</v>
      </c>
      <c r="N602" s="5">
        <v>53.476023390208368</v>
      </c>
      <c r="O602" s="5">
        <v>61.007874766501217</v>
      </c>
      <c r="P602" s="5">
        <v>52.060445129820039</v>
      </c>
      <c r="Q602" s="5">
        <v>53.507385324838808</v>
      </c>
      <c r="R602" s="5">
        <v>67.510602521082916</v>
      </c>
      <c r="S602" s="5">
        <v>52.322547303272913</v>
      </c>
      <c r="T602" s="5">
        <v>56.1595845002267</v>
      </c>
      <c r="U602" s="5">
        <v>66.853400521593272</v>
      </c>
      <c r="V602" s="5">
        <v>54.931990942956418</v>
      </c>
      <c r="W602" s="5">
        <v>57.517107675970081</v>
      </c>
      <c r="X602" s="5">
        <v>66.090776386816273</v>
      </c>
      <c r="Y602" s="5">
        <v>55.249227735846659</v>
      </c>
      <c r="Z602" s="5">
        <v>59.595040968476113</v>
      </c>
      <c r="AA602" s="5">
        <v>55.468692994528539</v>
      </c>
      <c r="AB602" s="5">
        <v>72.079418887351579</v>
      </c>
      <c r="AC602" s="5">
        <f>E602-G602</f>
        <v>-8.0203699330359157</v>
      </c>
      <c r="AD602" s="5">
        <f>E602-F602</f>
        <v>-8.1942391078338659</v>
      </c>
      <c r="AE602" s="5">
        <f t="shared" si="437"/>
        <v>0.17386917479795017</v>
      </c>
      <c r="AF602" s="3">
        <f t="shared" si="441"/>
        <v>8.4221498032756941</v>
      </c>
      <c r="AG602" s="3">
        <f t="shared" si="442"/>
        <v>5.33890755596628</v>
      </c>
      <c r="AH602" s="3">
        <f t="shared" si="443"/>
        <v>1.4155782603883296</v>
      </c>
      <c r="AI602" s="3">
        <f t="shared" si="444"/>
        <v>1.1848380215658949</v>
      </c>
      <c r="AJ602" s="3">
        <f t="shared" si="445"/>
        <v>1.2275935572702821</v>
      </c>
      <c r="AK602" s="3">
        <f t="shared" si="446"/>
        <v>2.2678799401234215</v>
      </c>
      <c r="AL602" s="3">
        <f t="shared" si="447"/>
        <v>-12.484377918875467</v>
      </c>
      <c r="AM602" s="18">
        <f t="shared" si="448"/>
        <v>-6.645375401382708</v>
      </c>
      <c r="AN602" s="3">
        <f t="shared" si="449"/>
        <v>15.067525204658402</v>
      </c>
      <c r="AO602" s="3">
        <f t="shared" si="450"/>
        <v>-7.531851376292849</v>
      </c>
      <c r="AP602" s="3">
        <f t="shared" si="451"/>
        <v>-14.003217196244108</v>
      </c>
      <c r="AQ602" s="3">
        <f t="shared" si="452"/>
        <v>-10.693816021366572</v>
      </c>
      <c r="AR602" s="3">
        <f t="shared" si="453"/>
        <v>-8.5736687108461922</v>
      </c>
      <c r="AS602" s="3">
        <f t="shared" si="454"/>
        <v>4.1263479739475741</v>
      </c>
      <c r="AT602" s="18">
        <f t="shared" si="423"/>
        <v>15.067525204658402</v>
      </c>
      <c r="AU602" s="18">
        <f t="shared" si="424"/>
        <v>11.959648617490053</v>
      </c>
      <c r="AV602" s="18">
        <f t="shared" si="425"/>
        <v>8.9474296366811785</v>
      </c>
      <c r="AW602" s="18">
        <f t="shared" si="426"/>
        <v>15.188055217810003</v>
      </c>
      <c r="AX602" s="18">
        <f t="shared" si="427"/>
        <v>11.921409578636855</v>
      </c>
      <c r="AY602" s="18">
        <f t="shared" si="428"/>
        <v>10.841548650969614</v>
      </c>
      <c r="AZ602" s="18">
        <f t="shared" si="429"/>
        <v>-16.610725892823041</v>
      </c>
      <c r="BA602" t="str">
        <f t="shared" si="430"/>
        <v>BI-RUI-C032LD</v>
      </c>
      <c r="BB602" t="b">
        <f t="shared" si="431"/>
        <v>0</v>
      </c>
    </row>
    <row r="603" spans="1:54">
      <c r="A603" s="1">
        <v>296</v>
      </c>
      <c r="B603" t="s">
        <v>30</v>
      </c>
      <c r="C603" t="s">
        <v>107</v>
      </c>
      <c r="E603" s="3">
        <f t="shared" ref="E603:E613" si="455">10*LOG((1/7)*(10^(H603/10)+10^(K603/10)+10^(N603/10)+10^(Q603/10)+10^(T603/10)+10^(W603/10)+10^(Z603/10)))</f>
        <v>66.382671006500715</v>
      </c>
      <c r="F603" s="3">
        <f t="shared" si="435"/>
        <v>72.696828348150987</v>
      </c>
      <c r="G603" s="3">
        <f t="shared" si="436"/>
        <v>60.307603687216513</v>
      </c>
      <c r="H603" s="5">
        <v>60.29849036013637</v>
      </c>
      <c r="I603" s="5">
        <v>65.601176592641053</v>
      </c>
      <c r="J603" s="5">
        <v>52.820053013067671</v>
      </c>
      <c r="K603" s="5">
        <v>61.159998427730301</v>
      </c>
      <c r="L603" s="5">
        <v>63.59406932353744</v>
      </c>
      <c r="M603" s="5">
        <v>54.393487890620527</v>
      </c>
      <c r="N603" s="5">
        <v>60.109729619390208</v>
      </c>
      <c r="O603" s="5">
        <v>65.110292893271421</v>
      </c>
      <c r="P603" s="5">
        <v>53.536851682521643</v>
      </c>
      <c r="Q603" s="5">
        <v>60.424536523743583</v>
      </c>
      <c r="R603" s="5">
        <v>69.011418536743548</v>
      </c>
      <c r="S603" s="5">
        <v>56.742794965291232</v>
      </c>
      <c r="T603" s="5">
        <v>67.371703922469891</v>
      </c>
      <c r="U603" s="5">
        <v>78.271526412403333</v>
      </c>
      <c r="V603" s="5">
        <v>63.585891586416707</v>
      </c>
      <c r="W603" s="5">
        <v>72.26483272918702</v>
      </c>
      <c r="X603" s="5">
        <v>76.572660504791855</v>
      </c>
      <c r="Y603" s="5">
        <v>64.468429059593774</v>
      </c>
      <c r="Z603" s="5">
        <v>65.591445805239644</v>
      </c>
      <c r="AA603" s="5">
        <v>57.284841024439991</v>
      </c>
      <c r="AB603" s="5">
        <v>61.030463773686677</v>
      </c>
      <c r="AC603" s="5">
        <f t="shared" ref="AC603:AC612" si="456">E603-G603</f>
        <v>6.0750673192842015</v>
      </c>
      <c r="AD603" s="5">
        <f t="shared" ref="AD603:AD612" si="457">E603-F603</f>
        <v>-6.3141573416502723</v>
      </c>
      <c r="AE603" s="5">
        <f t="shared" si="437"/>
        <v>12.389224660934474</v>
      </c>
      <c r="AF603" s="3">
        <f t="shared" si="441"/>
        <v>7.4784373470686987</v>
      </c>
      <c r="AG603" s="3">
        <f t="shared" si="442"/>
        <v>6.7665105371097738</v>
      </c>
      <c r="AH603" s="3">
        <f t="shared" si="443"/>
        <v>6.572877936868565</v>
      </c>
      <c r="AI603" s="3">
        <f t="shared" si="444"/>
        <v>3.6817415584523516</v>
      </c>
      <c r="AJ603" s="3">
        <f t="shared" si="445"/>
        <v>3.7858123360531835</v>
      </c>
      <c r="AK603" s="3">
        <f t="shared" si="446"/>
        <v>7.7964036695932464</v>
      </c>
      <c r="AL603" s="3">
        <f t="shared" si="447"/>
        <v>4.5609820315529674</v>
      </c>
      <c r="AM603" s="18">
        <f t="shared" si="448"/>
        <v>-5.3026862325046835</v>
      </c>
      <c r="AN603" s="3">
        <f t="shared" si="449"/>
        <v>12.781123579573382</v>
      </c>
      <c r="AO603" s="3">
        <f t="shared" si="450"/>
        <v>-5.0005632738812125</v>
      </c>
      <c r="AP603" s="3">
        <f t="shared" si="451"/>
        <v>-8.5868820129999648</v>
      </c>
      <c r="AQ603" s="3">
        <f t="shared" si="452"/>
        <v>-10.899822489933442</v>
      </c>
      <c r="AR603" s="3">
        <f t="shared" si="453"/>
        <v>-4.3078277756048351</v>
      </c>
      <c r="AS603" s="3">
        <f t="shared" si="454"/>
        <v>8.3066047807996526</v>
      </c>
      <c r="AT603" s="18">
        <f t="shared" si="423"/>
        <v>12.781123579573382</v>
      </c>
      <c r="AU603" s="18">
        <f t="shared" si="424"/>
        <v>9.2005814329169127</v>
      </c>
      <c r="AV603" s="18">
        <f t="shared" si="425"/>
        <v>11.573441210749777</v>
      </c>
      <c r="AW603" s="18">
        <f t="shared" si="426"/>
        <v>12.268623571452316</v>
      </c>
      <c r="AX603" s="18">
        <f t="shared" si="427"/>
        <v>14.685634825986625</v>
      </c>
      <c r="AY603" s="18">
        <f t="shared" si="428"/>
        <v>12.104231445198081</v>
      </c>
      <c r="AZ603" s="18">
        <f t="shared" si="429"/>
        <v>-3.7456227492466851</v>
      </c>
      <c r="BA603" t="str">
        <f t="shared" si="430"/>
        <v/>
      </c>
      <c r="BB603" t="b">
        <f t="shared" si="431"/>
        <v>0</v>
      </c>
    </row>
    <row r="604" spans="1:54">
      <c r="A604" s="1">
        <v>484</v>
      </c>
      <c r="B604" t="s">
        <v>32</v>
      </c>
      <c r="C604" t="s">
        <v>107</v>
      </c>
      <c r="E604" s="3">
        <f t="shared" si="455"/>
        <v>73.229047794265597</v>
      </c>
      <c r="F604" s="3">
        <f t="shared" si="435"/>
        <v>73.565871105258765</v>
      </c>
      <c r="G604" s="3">
        <f t="shared" si="436"/>
        <v>62.77485758029993</v>
      </c>
      <c r="H604" s="5">
        <v>61.636358801118533</v>
      </c>
      <c r="I604" s="5">
        <v>65.35547027029456</v>
      </c>
      <c r="J604" s="5">
        <v>58.012387061941133</v>
      </c>
      <c r="K604" s="5">
        <v>81.017216038570979</v>
      </c>
      <c r="L604" s="5">
        <v>68.737966942034561</v>
      </c>
      <c r="M604" s="5">
        <v>60.530910975308807</v>
      </c>
      <c r="N604" s="5">
        <v>63.296224166858593</v>
      </c>
      <c r="O604" s="5">
        <v>69.69036845774599</v>
      </c>
      <c r="P604" s="5">
        <v>58.704109626531832</v>
      </c>
      <c r="Q604" s="5">
        <v>63.211814614319088</v>
      </c>
      <c r="R604" s="5">
        <v>73.162147140167505</v>
      </c>
      <c r="S604" s="5">
        <v>60.417527083871278</v>
      </c>
      <c r="T604" s="5">
        <v>67.014453900710947</v>
      </c>
      <c r="U604" s="5">
        <v>78.599672695350961</v>
      </c>
      <c r="V604" s="5">
        <v>66.880721670374413</v>
      </c>
      <c r="W604" s="5">
        <v>68.398318295137415</v>
      </c>
      <c r="X604" s="5">
        <v>75.863552666176759</v>
      </c>
      <c r="Y604" s="5">
        <v>65.595817413641015</v>
      </c>
      <c r="Z604" s="5">
        <v>65.060615616290931</v>
      </c>
      <c r="AA604" s="5">
        <v>68.545644211186371</v>
      </c>
      <c r="AB604" s="5">
        <v>60.61502356718745</v>
      </c>
      <c r="AC604" s="5">
        <f t="shared" si="456"/>
        <v>10.454190213965667</v>
      </c>
      <c r="AD604" s="5">
        <f t="shared" si="457"/>
        <v>-0.33682331099316798</v>
      </c>
      <c r="AE604" s="5">
        <f t="shared" si="437"/>
        <v>10.791013524958835</v>
      </c>
      <c r="AF604" s="3">
        <f t="shared" si="441"/>
        <v>3.6239717391773993</v>
      </c>
      <c r="AG604" s="3">
        <f t="shared" si="442"/>
        <v>20.486305063262172</v>
      </c>
      <c r="AH604" s="3">
        <f t="shared" si="443"/>
        <v>4.5921145403267616</v>
      </c>
      <c r="AI604" s="3">
        <f t="shared" si="444"/>
        <v>2.7942875304478108</v>
      </c>
      <c r="AJ604" s="3">
        <f t="shared" si="445"/>
        <v>0.13373223033653403</v>
      </c>
      <c r="AK604" s="3">
        <f t="shared" si="446"/>
        <v>2.8025008814963996</v>
      </c>
      <c r="AL604" s="3">
        <f t="shared" si="447"/>
        <v>4.4455920491034817</v>
      </c>
      <c r="AM604" s="18">
        <f t="shared" si="448"/>
        <v>-3.7191114691760276</v>
      </c>
      <c r="AN604" s="3">
        <f t="shared" si="449"/>
        <v>7.343083208353427</v>
      </c>
      <c r="AO604" s="3">
        <f t="shared" si="450"/>
        <v>-6.3941442908873967</v>
      </c>
      <c r="AP604" s="3">
        <f t="shared" si="451"/>
        <v>-9.9503325258484168</v>
      </c>
      <c r="AQ604" s="3">
        <f t="shared" si="452"/>
        <v>-11.585218794640014</v>
      </c>
      <c r="AR604" s="3">
        <f t="shared" si="453"/>
        <v>-7.4652343710393438</v>
      </c>
      <c r="AS604" s="3">
        <f t="shared" si="454"/>
        <v>-3.4850285948954394</v>
      </c>
      <c r="AT604" s="18">
        <f t="shared" si="423"/>
        <v>7.343083208353427</v>
      </c>
      <c r="AU604" s="18">
        <f t="shared" si="424"/>
        <v>8.2070559667257541</v>
      </c>
      <c r="AV604" s="18">
        <f t="shared" si="425"/>
        <v>10.986258831214158</v>
      </c>
      <c r="AW604" s="18">
        <f t="shared" si="426"/>
        <v>12.744620056296228</v>
      </c>
      <c r="AX604" s="18">
        <f t="shared" si="427"/>
        <v>11.718951024976548</v>
      </c>
      <c r="AY604" s="18">
        <f t="shared" si="428"/>
        <v>10.267735252535743</v>
      </c>
      <c r="AZ604" s="18">
        <f t="shared" si="429"/>
        <v>7.9306206439989211</v>
      </c>
      <c r="BA604" t="str">
        <f t="shared" si="430"/>
        <v>BI-RUI-C032LD</v>
      </c>
      <c r="BB604" t="str">
        <f t="shared" si="431"/>
        <v>BI-RUI-C032LD</v>
      </c>
    </row>
    <row r="605" spans="1:54">
      <c r="A605" s="1">
        <v>46</v>
      </c>
      <c r="B605" t="s">
        <v>33</v>
      </c>
      <c r="C605" t="s">
        <v>107</v>
      </c>
      <c r="E605" s="3">
        <f t="shared" si="455"/>
        <v>65.856531966343198</v>
      </c>
      <c r="F605" s="3">
        <f t="shared" si="435"/>
        <v>74.290447460053684</v>
      </c>
      <c r="G605" s="3">
        <f t="shared" si="436"/>
        <v>64.073100140732478</v>
      </c>
      <c r="H605" s="5">
        <v>64.077210321838749</v>
      </c>
      <c r="I605" s="5">
        <v>66.041305814908512</v>
      </c>
      <c r="J605" s="5">
        <v>57.953203447664343</v>
      </c>
      <c r="K605" s="5">
        <v>64.781599044836668</v>
      </c>
      <c r="L605" s="5">
        <v>73.679352270311341</v>
      </c>
      <c r="M605" s="5">
        <v>59.523378455490359</v>
      </c>
      <c r="N605" s="5">
        <v>63.928491136582487</v>
      </c>
      <c r="O605" s="5">
        <v>70.090371275705024</v>
      </c>
      <c r="P605" s="5">
        <v>61.033152600531423</v>
      </c>
      <c r="Q605" s="5">
        <v>62.849212614209392</v>
      </c>
      <c r="R605" s="5">
        <v>74.884063461281428</v>
      </c>
      <c r="S605" s="5">
        <v>61.6931280924465</v>
      </c>
      <c r="T605" s="5">
        <v>65.962687321770574</v>
      </c>
      <c r="U605" s="5">
        <v>77.671825682070534</v>
      </c>
      <c r="V605" s="5">
        <v>67.388663848826823</v>
      </c>
      <c r="W605" s="5">
        <v>69.503490670466647</v>
      </c>
      <c r="X605" s="5">
        <v>77.468666085038166</v>
      </c>
      <c r="Y605" s="5">
        <v>67.773559705094783</v>
      </c>
      <c r="Z605" s="5">
        <v>66.162747070510449</v>
      </c>
      <c r="AA605" s="5">
        <v>67.250753718612756</v>
      </c>
      <c r="AB605" s="5">
        <v>63.316224924043851</v>
      </c>
      <c r="AC605" s="5">
        <f t="shared" si="456"/>
        <v>1.7834318256107196</v>
      </c>
      <c r="AD605" s="5">
        <f t="shared" si="457"/>
        <v>-8.4339154937104865</v>
      </c>
      <c r="AE605" s="5">
        <f t="shared" si="437"/>
        <v>10.217347319321206</v>
      </c>
      <c r="AF605" s="3">
        <f t="shared" si="441"/>
        <v>6.1240068741744054</v>
      </c>
      <c r="AG605" s="3">
        <f t="shared" si="442"/>
        <v>5.2582205893463083</v>
      </c>
      <c r="AH605" s="3">
        <f t="shared" si="443"/>
        <v>2.8953385360510637</v>
      </c>
      <c r="AI605" s="3">
        <f t="shared" si="444"/>
        <v>1.1560845217628923</v>
      </c>
      <c r="AJ605" s="3">
        <f t="shared" si="445"/>
        <v>-1.4259765270562497</v>
      </c>
      <c r="AK605" s="3">
        <f t="shared" si="446"/>
        <v>1.7299309653718637</v>
      </c>
      <c r="AL605" s="3">
        <f t="shared" si="447"/>
        <v>2.8465221464665973</v>
      </c>
      <c r="AM605" s="18">
        <f t="shared" si="448"/>
        <v>-1.9640954930697632</v>
      </c>
      <c r="AN605" s="3">
        <f t="shared" si="449"/>
        <v>8.0881023672441685</v>
      </c>
      <c r="AO605" s="3">
        <f t="shared" si="450"/>
        <v>-6.1618801391225375</v>
      </c>
      <c r="AP605" s="3">
        <f t="shared" si="451"/>
        <v>-12.034850847072036</v>
      </c>
      <c r="AQ605" s="3">
        <f t="shared" si="452"/>
        <v>-11.70913836029996</v>
      </c>
      <c r="AR605" s="3">
        <f t="shared" si="453"/>
        <v>-7.9651754145715188</v>
      </c>
      <c r="AS605" s="3">
        <f t="shared" si="454"/>
        <v>-1.0880066481023078</v>
      </c>
      <c r="AT605" s="18">
        <f t="shared" si="423"/>
        <v>8.0881023672441685</v>
      </c>
      <c r="AU605" s="18">
        <f t="shared" si="424"/>
        <v>14.155973814820982</v>
      </c>
      <c r="AV605" s="18">
        <f t="shared" si="425"/>
        <v>9.0572186751736012</v>
      </c>
      <c r="AW605" s="18">
        <f t="shared" si="426"/>
        <v>13.190935368834928</v>
      </c>
      <c r="AX605" s="18">
        <f t="shared" si="427"/>
        <v>10.28316183324371</v>
      </c>
      <c r="AY605" s="18">
        <f t="shared" si="428"/>
        <v>9.6951063799433825</v>
      </c>
      <c r="AZ605" s="18">
        <f t="shared" si="429"/>
        <v>3.9345287945689051</v>
      </c>
      <c r="BA605" t="str">
        <f t="shared" si="430"/>
        <v>BI-RUI-C032LD</v>
      </c>
      <c r="BB605" t="str">
        <f t="shared" si="431"/>
        <v>BI-RUI-C032LD</v>
      </c>
    </row>
    <row r="606" spans="1:54">
      <c r="A606" s="1">
        <v>547</v>
      </c>
      <c r="B606" t="s">
        <v>34</v>
      </c>
      <c r="C606" t="s">
        <v>107</v>
      </c>
      <c r="E606" s="3">
        <f t="shared" si="455"/>
        <v>69.137259967389724</v>
      </c>
      <c r="F606" s="3">
        <f t="shared" si="435"/>
        <v>75.915273015671943</v>
      </c>
      <c r="G606" s="3">
        <f t="shared" si="436"/>
        <v>65.108792474401582</v>
      </c>
      <c r="H606" s="5">
        <v>63.151465081673649</v>
      </c>
      <c r="I606" s="5">
        <v>66.668196046986196</v>
      </c>
      <c r="J606" s="5">
        <v>58.60315179132008</v>
      </c>
      <c r="K606" s="5">
        <v>62.60893180714686</v>
      </c>
      <c r="L606" s="5">
        <v>67.715940698404538</v>
      </c>
      <c r="M606" s="5">
        <v>59.239401933232749</v>
      </c>
      <c r="N606" s="5">
        <v>63.08193977641502</v>
      </c>
      <c r="O606" s="5">
        <v>71.443144160748815</v>
      </c>
      <c r="P606" s="5">
        <v>61.794372694867263</v>
      </c>
      <c r="Q606" s="5">
        <v>69.178712408883072</v>
      </c>
      <c r="R606" s="5">
        <v>74.764396168712693</v>
      </c>
      <c r="S606" s="5">
        <v>59.830730100630269</v>
      </c>
      <c r="T606" s="5">
        <v>68.889490800854276</v>
      </c>
      <c r="U606" s="5">
        <v>80.894345536811286</v>
      </c>
      <c r="V606" s="5">
        <v>67.891153166274918</v>
      </c>
      <c r="W606" s="5">
        <v>74.654884868631058</v>
      </c>
      <c r="X606" s="5">
        <v>79.746253873458045</v>
      </c>
      <c r="Y606" s="5">
        <v>69.339547930401267</v>
      </c>
      <c r="Z606" s="5">
        <v>67.95032814804236</v>
      </c>
      <c r="AA606" s="5">
        <v>62.179031360471299</v>
      </c>
      <c r="AB606" s="5">
        <v>65.929686939378357</v>
      </c>
      <c r="AC606" s="5">
        <f t="shared" si="456"/>
        <v>4.0284674929881419</v>
      </c>
      <c r="AD606" s="5">
        <f t="shared" si="457"/>
        <v>-6.7780130482822187</v>
      </c>
      <c r="AE606" s="5">
        <f t="shared" si="437"/>
        <v>10.806480541270361</v>
      </c>
      <c r="AF606" s="3">
        <f t="shared" si="441"/>
        <v>4.548313290353569</v>
      </c>
      <c r="AG606" s="3">
        <f t="shared" si="442"/>
        <v>3.3695298739141109</v>
      </c>
      <c r="AH606" s="3">
        <f t="shared" si="443"/>
        <v>1.2875670815477562</v>
      </c>
      <c r="AI606" s="3">
        <f t="shared" si="444"/>
        <v>9.3479823082528029</v>
      </c>
      <c r="AJ606" s="3">
        <f t="shared" si="445"/>
        <v>0.99833763457935731</v>
      </c>
      <c r="AK606" s="3">
        <f t="shared" si="446"/>
        <v>5.315336938229791</v>
      </c>
      <c r="AL606" s="3">
        <f t="shared" si="447"/>
        <v>2.0206412086640029</v>
      </c>
      <c r="AM606" s="18">
        <f t="shared" si="448"/>
        <v>-3.5167309653125471</v>
      </c>
      <c r="AN606" s="3">
        <f t="shared" si="449"/>
        <v>8.0650442556661162</v>
      </c>
      <c r="AO606" s="3">
        <f t="shared" si="450"/>
        <v>-8.3612043843337958</v>
      </c>
      <c r="AP606" s="3">
        <f t="shared" si="451"/>
        <v>-5.585683759829621</v>
      </c>
      <c r="AQ606" s="3">
        <f t="shared" si="452"/>
        <v>-12.004854735957011</v>
      </c>
      <c r="AR606" s="3">
        <f t="shared" si="453"/>
        <v>-5.0913690048269871</v>
      </c>
      <c r="AS606" s="3">
        <f t="shared" si="454"/>
        <v>5.7712967875710603</v>
      </c>
      <c r="AT606" s="18">
        <f t="shared" si="423"/>
        <v>8.0650442556661162</v>
      </c>
      <c r="AU606" s="18">
        <f t="shared" si="424"/>
        <v>8.4765387651717887</v>
      </c>
      <c r="AV606" s="18">
        <f t="shared" si="425"/>
        <v>9.648771465881552</v>
      </c>
      <c r="AW606" s="18">
        <f t="shared" si="426"/>
        <v>14.933666068082424</v>
      </c>
      <c r="AX606" s="18">
        <f t="shared" si="427"/>
        <v>13.003192370536368</v>
      </c>
      <c r="AY606" s="18">
        <f t="shared" si="428"/>
        <v>10.406705943056778</v>
      </c>
      <c r="AZ606" s="18">
        <f t="shared" si="429"/>
        <v>-3.7506555789070575</v>
      </c>
      <c r="BA606" t="str">
        <f t="shared" si="430"/>
        <v>BI-RUI-C032LD</v>
      </c>
      <c r="BB606" t="b">
        <f t="shared" si="431"/>
        <v>0</v>
      </c>
    </row>
    <row r="607" spans="1:54">
      <c r="A607" s="1">
        <v>421</v>
      </c>
      <c r="B607" t="s">
        <v>35</v>
      </c>
      <c r="C607" t="s">
        <v>107</v>
      </c>
      <c r="E607" s="3">
        <f t="shared" si="455"/>
        <v>65.646859459399678</v>
      </c>
      <c r="F607" s="3">
        <f t="shared" si="435"/>
        <v>72.812337922318449</v>
      </c>
      <c r="G607" s="3">
        <f t="shared" si="436"/>
        <v>63.002201603064535</v>
      </c>
      <c r="H607" s="5">
        <v>63.689297450802712</v>
      </c>
      <c r="I607" s="5">
        <v>68.184502888973753</v>
      </c>
      <c r="J607" s="5">
        <v>53.218185479865298</v>
      </c>
      <c r="K607" s="5">
        <v>65.215805240186342</v>
      </c>
      <c r="L607" s="5">
        <v>71.956690288804069</v>
      </c>
      <c r="M607" s="5">
        <v>58.342361131929437</v>
      </c>
      <c r="N607" s="5">
        <v>64.486458461058461</v>
      </c>
      <c r="O607" s="5">
        <v>70.752726479932207</v>
      </c>
      <c r="P607" s="5">
        <v>60.325368321918951</v>
      </c>
      <c r="Q607" s="5">
        <v>65.05911898352069</v>
      </c>
      <c r="R607" s="5">
        <v>73.375655142469782</v>
      </c>
      <c r="S607" s="5">
        <v>61.444425843444257</v>
      </c>
      <c r="T607" s="5">
        <v>67.19017519340116</v>
      </c>
      <c r="U607" s="5">
        <v>77.10321086397434</v>
      </c>
      <c r="V607" s="5">
        <v>65.844879184139813</v>
      </c>
      <c r="W607" s="5">
        <v>66.936025249463739</v>
      </c>
      <c r="X607" s="5">
        <v>74.055624749869821</v>
      </c>
      <c r="Y607" s="5">
        <v>66.326887775916433</v>
      </c>
      <c r="Z607" s="5">
        <v>65.842526117423503</v>
      </c>
      <c r="AA607" s="5">
        <v>60.302414249576998</v>
      </c>
      <c r="AB607" s="5">
        <v>63.936375512366951</v>
      </c>
      <c r="AC607" s="5">
        <f t="shared" si="456"/>
        <v>2.6446578563351437</v>
      </c>
      <c r="AD607" s="5">
        <f t="shared" si="457"/>
        <v>-7.1654784629187702</v>
      </c>
      <c r="AE607" s="5">
        <f t="shared" si="437"/>
        <v>9.8101363192539139</v>
      </c>
      <c r="AF607" s="3">
        <f t="shared" si="441"/>
        <v>10.471111970937415</v>
      </c>
      <c r="AG607" s="3">
        <f t="shared" si="442"/>
        <v>6.8734441082569049</v>
      </c>
      <c r="AH607" s="3">
        <f t="shared" si="443"/>
        <v>4.1610901391395103</v>
      </c>
      <c r="AI607" s="3">
        <f t="shared" si="444"/>
        <v>3.6146931400764331</v>
      </c>
      <c r="AJ607" s="3">
        <f t="shared" si="445"/>
        <v>1.3452960092613466</v>
      </c>
      <c r="AK607" s="3">
        <f t="shared" si="446"/>
        <v>0.60913747354730674</v>
      </c>
      <c r="AL607" s="3">
        <f t="shared" si="447"/>
        <v>1.9061506050565526</v>
      </c>
      <c r="AM607" s="18">
        <f t="shared" si="448"/>
        <v>-4.4952054381710411</v>
      </c>
      <c r="AN607" s="3">
        <f t="shared" si="449"/>
        <v>14.966317409108456</v>
      </c>
      <c r="AO607" s="3">
        <f t="shared" si="450"/>
        <v>-6.2662680188737454</v>
      </c>
      <c r="AP607" s="3">
        <f t="shared" si="451"/>
        <v>-8.3165361589490914</v>
      </c>
      <c r="AQ607" s="3">
        <f t="shared" si="452"/>
        <v>-9.9130356705731799</v>
      </c>
      <c r="AR607" s="3">
        <f t="shared" si="453"/>
        <v>-7.1195995004060819</v>
      </c>
      <c r="AS607" s="3">
        <f t="shared" si="454"/>
        <v>5.5401118678465053</v>
      </c>
      <c r="AT607" s="18">
        <f t="shared" si="423"/>
        <v>14.966317409108456</v>
      </c>
      <c r="AU607" s="18">
        <f t="shared" si="424"/>
        <v>13.614329156874632</v>
      </c>
      <c r="AV607" s="18">
        <f t="shared" si="425"/>
        <v>10.427358158013256</v>
      </c>
      <c r="AW607" s="18">
        <f t="shared" si="426"/>
        <v>11.931229299025524</v>
      </c>
      <c r="AX607" s="18">
        <f t="shared" si="427"/>
        <v>11.258331679834527</v>
      </c>
      <c r="AY607" s="18">
        <f t="shared" si="428"/>
        <v>7.7287369739533887</v>
      </c>
      <c r="AZ607" s="18">
        <f t="shared" si="429"/>
        <v>-3.6339612627899527</v>
      </c>
      <c r="BA607" t="str">
        <f t="shared" si="430"/>
        <v>BI-RUI-C032LD</v>
      </c>
      <c r="BB607" t="b">
        <f t="shared" si="431"/>
        <v>0</v>
      </c>
    </row>
    <row r="608" spans="1:54">
      <c r="A608" s="1">
        <v>358</v>
      </c>
      <c r="B608" t="s">
        <v>36</v>
      </c>
      <c r="C608" t="s">
        <v>107</v>
      </c>
      <c r="E608" s="3">
        <f t="shared" si="455"/>
        <v>61.966428847784996</v>
      </c>
      <c r="F608" s="3">
        <f t="shared" si="435"/>
        <v>71.599778790183578</v>
      </c>
      <c r="G608" s="3">
        <f t="shared" si="436"/>
        <v>59.697857419489168</v>
      </c>
      <c r="H608" s="5">
        <v>60.898409863113343</v>
      </c>
      <c r="I608" s="5">
        <v>66.774505868434801</v>
      </c>
      <c r="J608" s="5">
        <v>53.624733201665293</v>
      </c>
      <c r="K608" s="5">
        <v>60.644685281271293</v>
      </c>
      <c r="L608" s="5">
        <v>68.134128366881072</v>
      </c>
      <c r="M608" s="5">
        <v>54.346684162357647</v>
      </c>
      <c r="N608" s="5">
        <v>61.985302698331701</v>
      </c>
      <c r="O608" s="5">
        <v>72.160945292919365</v>
      </c>
      <c r="P608" s="5">
        <v>57.365594905845121</v>
      </c>
      <c r="Q608" s="5">
        <v>62.120067508913493</v>
      </c>
      <c r="R608" s="5">
        <v>69.756938282604921</v>
      </c>
      <c r="S608" s="5">
        <v>59.542576766949857</v>
      </c>
      <c r="T608" s="5">
        <v>63.820473648518941</v>
      </c>
      <c r="U608" s="5">
        <v>76.992574321318571</v>
      </c>
      <c r="V608" s="5">
        <v>61.497226641030913</v>
      </c>
      <c r="W608" s="5">
        <v>62.690329464249388</v>
      </c>
      <c r="X608" s="5">
        <v>71.247061588169089</v>
      </c>
      <c r="Y608" s="5">
        <v>62.820829727464798</v>
      </c>
      <c r="Z608" s="5">
        <v>60.576674842374452</v>
      </c>
      <c r="AA608" s="5">
        <v>58.112846626734793</v>
      </c>
      <c r="AB608" s="5">
        <v>60.988537303709087</v>
      </c>
      <c r="AC608" s="5">
        <f t="shared" si="456"/>
        <v>2.2685714282958287</v>
      </c>
      <c r="AD608" s="5">
        <f t="shared" si="457"/>
        <v>-9.6333499423985813</v>
      </c>
      <c r="AE608" s="5">
        <f t="shared" si="437"/>
        <v>11.90192137069441</v>
      </c>
      <c r="AF608" s="3">
        <f t="shared" si="441"/>
        <v>7.2736766614480501</v>
      </c>
      <c r="AG608" s="3">
        <f t="shared" si="442"/>
        <v>6.2980011189136462</v>
      </c>
      <c r="AH608" s="3">
        <f t="shared" si="443"/>
        <v>4.6197077924865795</v>
      </c>
      <c r="AI608" s="3">
        <f t="shared" si="444"/>
        <v>2.5774907419636364</v>
      </c>
      <c r="AJ608" s="3">
        <f t="shared" si="445"/>
        <v>2.3232470074880283</v>
      </c>
      <c r="AK608" s="3">
        <f t="shared" si="446"/>
        <v>-0.13050026321540997</v>
      </c>
      <c r="AL608" s="3">
        <f t="shared" si="447"/>
        <v>-0.41186246133463555</v>
      </c>
      <c r="AM608" s="18">
        <f t="shared" si="448"/>
        <v>-5.8760960053214575</v>
      </c>
      <c r="AN608" s="3">
        <f t="shared" si="449"/>
        <v>13.149772666769508</v>
      </c>
      <c r="AO608" s="3">
        <f t="shared" si="450"/>
        <v>-10.175642594587664</v>
      </c>
      <c r="AP608" s="3">
        <f t="shared" si="451"/>
        <v>-7.6368707736914274</v>
      </c>
      <c r="AQ608" s="3">
        <f t="shared" si="452"/>
        <v>-13.17210067279963</v>
      </c>
      <c r="AR608" s="3">
        <f t="shared" si="453"/>
        <v>-8.5567321239197014</v>
      </c>
      <c r="AS608" s="3">
        <f t="shared" si="454"/>
        <v>2.4638282156396585</v>
      </c>
      <c r="AT608" s="18">
        <f t="shared" si="423"/>
        <v>13.149772666769508</v>
      </c>
      <c r="AU608" s="18">
        <f t="shared" si="424"/>
        <v>13.787444204523425</v>
      </c>
      <c r="AV608" s="18">
        <f t="shared" si="425"/>
        <v>14.795350387074244</v>
      </c>
      <c r="AW608" s="18">
        <f t="shared" si="426"/>
        <v>10.214361515655064</v>
      </c>
      <c r="AX608" s="18">
        <f t="shared" si="427"/>
        <v>15.495347680287658</v>
      </c>
      <c r="AY608" s="18">
        <f t="shared" si="428"/>
        <v>8.4262318607042914</v>
      </c>
      <c r="AZ608" s="18">
        <f t="shared" si="429"/>
        <v>-2.875690676974294</v>
      </c>
      <c r="BA608" t="str">
        <f t="shared" si="430"/>
        <v>BI-RUI-C032LD</v>
      </c>
      <c r="BB608" t="b">
        <f t="shared" si="431"/>
        <v>0</v>
      </c>
    </row>
    <row r="609" spans="1:54">
      <c r="A609" s="1">
        <v>109</v>
      </c>
      <c r="B609" t="s">
        <v>37</v>
      </c>
      <c r="C609" t="s">
        <v>107</v>
      </c>
      <c r="E609" s="3">
        <f t="shared" si="455"/>
        <v>65.150387504112601</v>
      </c>
      <c r="F609" s="3">
        <f t="shared" si="435"/>
        <v>69.405766163580751</v>
      </c>
      <c r="G609" s="3">
        <f t="shared" si="436"/>
        <v>59.714030517911347</v>
      </c>
      <c r="H609" s="5">
        <v>61.26858527154117</v>
      </c>
      <c r="I609" s="5">
        <v>67.522622147477961</v>
      </c>
      <c r="J609" s="5">
        <v>55.8673246420054</v>
      </c>
      <c r="K609" s="5">
        <v>63.446621321158567</v>
      </c>
      <c r="L609" s="5">
        <v>64.716361673447196</v>
      </c>
      <c r="M609" s="5">
        <v>54.82175218387524</v>
      </c>
      <c r="N609" s="5">
        <v>64.885268616409334</v>
      </c>
      <c r="O609" s="5">
        <v>66.814645886639013</v>
      </c>
      <c r="P609" s="5">
        <v>54.975606410362218</v>
      </c>
      <c r="Q609" s="5">
        <v>67.384621666263541</v>
      </c>
      <c r="R609" s="5">
        <v>72.745557426968517</v>
      </c>
      <c r="S609" s="5">
        <v>63.587193064490918</v>
      </c>
      <c r="T609" s="5">
        <v>66.18000007005368</v>
      </c>
      <c r="U609" s="5">
        <v>70.402272408332649</v>
      </c>
      <c r="V609" s="5">
        <v>61.609472144717927</v>
      </c>
      <c r="W609" s="5">
        <v>66.057742881020431</v>
      </c>
      <c r="X609" s="5">
        <v>70.707664170810432</v>
      </c>
      <c r="Y609" s="5">
        <v>60.910942628044737</v>
      </c>
      <c r="Z609" s="5">
        <v>64.192231576091004</v>
      </c>
      <c r="AA609" s="5">
        <v>67.834298775845213</v>
      </c>
      <c r="AB609" s="5">
        <v>57.66213404972342</v>
      </c>
      <c r="AC609" s="5">
        <f t="shared" si="456"/>
        <v>5.436356986201254</v>
      </c>
      <c r="AD609" s="5">
        <f t="shared" si="457"/>
        <v>-4.2553786594681497</v>
      </c>
      <c r="AE609" s="5">
        <f t="shared" si="437"/>
        <v>9.6917356456694037</v>
      </c>
      <c r="AF609" s="3">
        <f t="shared" si="441"/>
        <v>5.4012606295357699</v>
      </c>
      <c r="AG609" s="3">
        <f t="shared" si="442"/>
        <v>8.6248691372833264</v>
      </c>
      <c r="AH609" s="3">
        <f t="shared" si="443"/>
        <v>9.9096622060471162</v>
      </c>
      <c r="AI609" s="3">
        <f t="shared" si="444"/>
        <v>3.7974286017726229</v>
      </c>
      <c r="AJ609" s="3">
        <f t="shared" si="445"/>
        <v>4.5705279253357531</v>
      </c>
      <c r="AK609" s="3">
        <f t="shared" si="446"/>
        <v>5.1468002529756944</v>
      </c>
      <c r="AL609" s="3">
        <f t="shared" si="447"/>
        <v>6.5300975263675838</v>
      </c>
      <c r="AM609" s="18">
        <f t="shared" si="448"/>
        <v>-6.2540368759367908</v>
      </c>
      <c r="AN609" s="3">
        <f t="shared" si="449"/>
        <v>11.655297505472561</v>
      </c>
      <c r="AO609" s="3">
        <f t="shared" si="450"/>
        <v>-1.9293772702296792</v>
      </c>
      <c r="AP609" s="3">
        <f t="shared" si="451"/>
        <v>-5.3609357607049759</v>
      </c>
      <c r="AQ609" s="3">
        <f t="shared" si="452"/>
        <v>-4.2222723382789695</v>
      </c>
      <c r="AR609" s="3">
        <f t="shared" si="453"/>
        <v>-4.6499212897900009</v>
      </c>
      <c r="AS609" s="3">
        <f t="shared" si="454"/>
        <v>-3.6420671997542087</v>
      </c>
      <c r="AT609" s="18">
        <f t="shared" si="423"/>
        <v>11.655297505472561</v>
      </c>
      <c r="AU609" s="18">
        <f t="shared" si="424"/>
        <v>9.8946094895719554</v>
      </c>
      <c r="AV609" s="18">
        <f t="shared" si="425"/>
        <v>11.839039476276795</v>
      </c>
      <c r="AW609" s="18">
        <f t="shared" si="426"/>
        <v>9.1583643624775988</v>
      </c>
      <c r="AX609" s="18">
        <f t="shared" si="427"/>
        <v>8.7928002636147227</v>
      </c>
      <c r="AY609" s="18">
        <f t="shared" si="428"/>
        <v>9.7967215427656953</v>
      </c>
      <c r="AZ609" s="18">
        <f t="shared" si="429"/>
        <v>10.172164726121792</v>
      </c>
      <c r="BA609" t="str">
        <f t="shared" si="430"/>
        <v/>
      </c>
      <c r="BB609" t="str">
        <f t="shared" si="431"/>
        <v>BI-RUI-C032LD</v>
      </c>
    </row>
    <row r="610" spans="1:54">
      <c r="A610" s="1">
        <v>730</v>
      </c>
      <c r="B610" t="s">
        <v>38</v>
      </c>
      <c r="C610" t="s">
        <v>107</v>
      </c>
      <c r="E610" s="3">
        <f t="shared" si="455"/>
        <v>54.424466197075354</v>
      </c>
      <c r="F610" s="3">
        <f t="shared" si="435"/>
        <v>62.810771925120754</v>
      </c>
      <c r="G610" s="3">
        <f t="shared" si="436"/>
        <v>51.454179748061691</v>
      </c>
      <c r="H610" s="5">
        <v>51.488615889463198</v>
      </c>
      <c r="I610" s="5">
        <v>59.965440602500678</v>
      </c>
      <c r="J610" s="5">
        <v>49.446379899680743</v>
      </c>
      <c r="K610" s="5">
        <v>52.839137072217653</v>
      </c>
      <c r="L610" s="5">
        <v>57.19381798396622</v>
      </c>
      <c r="M610" s="5">
        <v>47.929734032973208</v>
      </c>
      <c r="N610" s="5">
        <v>53.863977551300451</v>
      </c>
      <c r="O610" s="5">
        <v>63.41321489355898</v>
      </c>
      <c r="P610" s="5">
        <v>49.919902757257482</v>
      </c>
      <c r="Q610" s="5">
        <v>53.740778828158582</v>
      </c>
      <c r="R610" s="5">
        <v>62.682068389966567</v>
      </c>
      <c r="S610" s="5">
        <v>48.97886542901368</v>
      </c>
      <c r="T610" s="5">
        <v>55.840887310331659</v>
      </c>
      <c r="U610" s="5">
        <v>67.524315902590317</v>
      </c>
      <c r="V610" s="5">
        <v>55.013123606613412</v>
      </c>
      <c r="W610" s="5">
        <v>55.049415621867091</v>
      </c>
      <c r="X610" s="5">
        <v>62.43809467784223</v>
      </c>
      <c r="Y610" s="5">
        <v>53.491897311491641</v>
      </c>
      <c r="Z610" s="5">
        <v>56.252993643521648</v>
      </c>
      <c r="AA610" s="5">
        <v>56.001808629883811</v>
      </c>
      <c r="AB610" s="5">
        <v>50.430675318084553</v>
      </c>
      <c r="AC610" s="5">
        <f t="shared" si="456"/>
        <v>2.9702864490136633</v>
      </c>
      <c r="AD610" s="5">
        <f t="shared" si="457"/>
        <v>-8.3863057280454001</v>
      </c>
      <c r="AE610" s="5">
        <f t="shared" si="437"/>
        <v>11.356592177059063</v>
      </c>
      <c r="AF610" s="3">
        <f t="shared" si="441"/>
        <v>2.0422359897824549</v>
      </c>
      <c r="AG610" s="3">
        <f t="shared" si="442"/>
        <v>4.9094030392444452</v>
      </c>
      <c r="AH610" s="3">
        <f t="shared" si="443"/>
        <v>3.9440747940429688</v>
      </c>
      <c r="AI610" s="3">
        <f t="shared" si="444"/>
        <v>4.7619133991449019</v>
      </c>
      <c r="AJ610" s="3">
        <f t="shared" si="445"/>
        <v>0.82776370371824726</v>
      </c>
      <c r="AK610" s="3">
        <f t="shared" si="446"/>
        <v>1.5575183103754497</v>
      </c>
      <c r="AL610" s="3">
        <f t="shared" si="447"/>
        <v>5.8223183254370952</v>
      </c>
      <c r="AM610" s="18">
        <f t="shared" si="448"/>
        <v>-8.4768247130374803</v>
      </c>
      <c r="AN610" s="3">
        <f t="shared" si="449"/>
        <v>10.519060702819935</v>
      </c>
      <c r="AO610" s="3">
        <f t="shared" si="450"/>
        <v>-9.5492373422585288</v>
      </c>
      <c r="AP610" s="3">
        <f t="shared" si="451"/>
        <v>-8.9412895618079844</v>
      </c>
      <c r="AQ610" s="3">
        <f t="shared" si="452"/>
        <v>-11.683428592258657</v>
      </c>
      <c r="AR610" s="3">
        <f t="shared" si="453"/>
        <v>-7.388679055975139</v>
      </c>
      <c r="AS610" s="3">
        <f t="shared" si="454"/>
        <v>0.25118501363783707</v>
      </c>
      <c r="AT610" s="18">
        <f t="shared" si="423"/>
        <v>10.519060702819935</v>
      </c>
      <c r="AU610" s="18">
        <f t="shared" si="424"/>
        <v>9.2640839509930117</v>
      </c>
      <c r="AV610" s="18">
        <f t="shared" si="425"/>
        <v>13.493312136301498</v>
      </c>
      <c r="AW610" s="18">
        <f t="shared" si="426"/>
        <v>13.703202960952886</v>
      </c>
      <c r="AX610" s="18">
        <f t="shared" si="427"/>
        <v>12.511192295976905</v>
      </c>
      <c r="AY610" s="18">
        <f t="shared" si="428"/>
        <v>8.9461973663505887</v>
      </c>
      <c r="AZ610" s="18">
        <f t="shared" si="429"/>
        <v>5.5711333117992581</v>
      </c>
      <c r="BA610" t="b">
        <f t="shared" si="430"/>
        <v>0</v>
      </c>
      <c r="BB610" t="b">
        <f t="shared" si="431"/>
        <v>0</v>
      </c>
    </row>
    <row r="611" spans="1:54">
      <c r="A611" s="1">
        <v>670</v>
      </c>
      <c r="B611" t="s">
        <v>39</v>
      </c>
      <c r="C611" t="s">
        <v>107</v>
      </c>
      <c r="E611" s="3">
        <f t="shared" si="455"/>
        <v>54.687008038643469</v>
      </c>
      <c r="F611" s="3">
        <f t="shared" si="435"/>
        <v>63.857245102826248</v>
      </c>
      <c r="G611" s="3">
        <f t="shared" si="436"/>
        <v>53.590547133279998</v>
      </c>
      <c r="H611" s="5">
        <v>50.660988621040218</v>
      </c>
      <c r="I611" s="5">
        <v>55.937133148049803</v>
      </c>
      <c r="J611" s="5">
        <v>46.680811152423743</v>
      </c>
      <c r="K611" s="5">
        <v>52.21037983333224</v>
      </c>
      <c r="L611" s="5">
        <v>61.234117384000577</v>
      </c>
      <c r="M611" s="5">
        <v>48.358218250269147</v>
      </c>
      <c r="N611" s="5">
        <v>54.016999038442592</v>
      </c>
      <c r="O611" s="5">
        <v>57.584719036236272</v>
      </c>
      <c r="P611" s="5">
        <v>48.906802748701537</v>
      </c>
      <c r="Q611" s="5">
        <v>51.902096357726073</v>
      </c>
      <c r="R611" s="5">
        <v>63.261994519893143</v>
      </c>
      <c r="S611" s="5">
        <v>50.531654682722113</v>
      </c>
      <c r="T611" s="5">
        <v>55.531075924691031</v>
      </c>
      <c r="U611" s="5">
        <v>68.387832705000619</v>
      </c>
      <c r="V611" s="5">
        <v>54.748436356529041</v>
      </c>
      <c r="W611" s="5">
        <v>58.258421105968537</v>
      </c>
      <c r="X611" s="5">
        <v>67.510700708892713</v>
      </c>
      <c r="Y611" s="5">
        <v>57.808800122519898</v>
      </c>
      <c r="Z611" s="5">
        <v>55.349750449952559</v>
      </c>
      <c r="AA611" s="5">
        <v>48.102251550346843</v>
      </c>
      <c r="AB611" s="5">
        <v>55.933426706976277</v>
      </c>
      <c r="AC611" s="5">
        <f t="shared" si="456"/>
        <v>1.0964609053634717</v>
      </c>
      <c r="AD611" s="5">
        <f t="shared" si="457"/>
        <v>-9.1702370641827784</v>
      </c>
      <c r="AE611" s="5">
        <f t="shared" si="437"/>
        <v>10.26669796954625</v>
      </c>
      <c r="AF611" s="3">
        <f t="shared" si="441"/>
        <v>3.9801774686164748</v>
      </c>
      <c r="AG611" s="3">
        <f t="shared" si="442"/>
        <v>3.8521615830630935</v>
      </c>
      <c r="AH611" s="3">
        <f t="shared" si="443"/>
        <v>5.1101962897410544</v>
      </c>
      <c r="AI611" s="3">
        <f t="shared" si="444"/>
        <v>1.3704416750039599</v>
      </c>
      <c r="AJ611" s="3">
        <f t="shared" si="445"/>
        <v>0.78263956816198998</v>
      </c>
      <c r="AK611" s="3">
        <f t="shared" si="446"/>
        <v>0.44962098344863932</v>
      </c>
      <c r="AL611" s="3">
        <f t="shared" si="447"/>
        <v>-0.58367625702371839</v>
      </c>
      <c r="AM611" s="18">
        <f t="shared" si="448"/>
        <v>-5.2761445270095848</v>
      </c>
      <c r="AN611" s="3">
        <f t="shared" si="449"/>
        <v>9.2563219956260596</v>
      </c>
      <c r="AO611" s="3">
        <f t="shared" si="450"/>
        <v>-3.5677199977936809</v>
      </c>
      <c r="AP611" s="3">
        <f t="shared" si="451"/>
        <v>-11.35989816216707</v>
      </c>
      <c r="AQ611" s="3">
        <f t="shared" si="452"/>
        <v>-12.856756780309588</v>
      </c>
      <c r="AR611" s="3">
        <f t="shared" si="453"/>
        <v>-9.2522796029241761</v>
      </c>
      <c r="AS611" s="3">
        <f t="shared" si="454"/>
        <v>7.2474988996057164</v>
      </c>
      <c r="AT611" s="18">
        <f t="shared" si="423"/>
        <v>9.2563219956260596</v>
      </c>
      <c r="AU611" s="18">
        <f t="shared" si="424"/>
        <v>12.87589913373143</v>
      </c>
      <c r="AV611" s="18">
        <f t="shared" si="425"/>
        <v>8.6779162875347353</v>
      </c>
      <c r="AW611" s="18">
        <f t="shared" si="426"/>
        <v>12.73033983717103</v>
      </c>
      <c r="AX611" s="18">
        <f t="shared" si="427"/>
        <v>13.639396348471578</v>
      </c>
      <c r="AY611" s="18">
        <f t="shared" si="428"/>
        <v>9.7019005863728154</v>
      </c>
      <c r="AZ611" s="18">
        <f t="shared" si="429"/>
        <v>-7.8311751566294348</v>
      </c>
      <c r="BA611" t="str">
        <f t="shared" si="430"/>
        <v>BI-RUI-C032LD</v>
      </c>
      <c r="BB611" t="b">
        <f t="shared" si="431"/>
        <v>0</v>
      </c>
    </row>
    <row r="612" spans="1:54">
      <c r="A612" s="1">
        <v>608</v>
      </c>
      <c r="B612" t="s">
        <v>40</v>
      </c>
      <c r="C612" t="s">
        <v>107</v>
      </c>
      <c r="E612" s="3">
        <f t="shared" si="455"/>
        <v>65.532222465061366</v>
      </c>
      <c r="F612" s="3">
        <f t="shared" si="435"/>
        <v>64.632114692689626</v>
      </c>
      <c r="G612" s="3">
        <f t="shared" si="436"/>
        <v>52.10527148563741</v>
      </c>
      <c r="H612" s="5">
        <v>51.213547788740129</v>
      </c>
      <c r="I612" s="5">
        <v>55.032640608974248</v>
      </c>
      <c r="J612" s="5">
        <v>46.490463552989858</v>
      </c>
      <c r="K612" s="5">
        <v>52.51696787713125</v>
      </c>
      <c r="L612" s="5">
        <v>56.080309978060342</v>
      </c>
      <c r="M612" s="5">
        <v>48.358533170889203</v>
      </c>
      <c r="N612" s="5">
        <v>65.866698264014559</v>
      </c>
      <c r="O612" s="5">
        <v>57.274100679871147</v>
      </c>
      <c r="P612" s="5">
        <v>45.962933105881163</v>
      </c>
      <c r="Q612" s="5">
        <v>54.132659496915451</v>
      </c>
      <c r="R612" s="5">
        <v>62.338723748703053</v>
      </c>
      <c r="S612" s="5">
        <v>50.768219988231976</v>
      </c>
      <c r="T612" s="5">
        <v>72.852893722847256</v>
      </c>
      <c r="U612" s="5">
        <v>70.404305754950357</v>
      </c>
      <c r="V612" s="5">
        <v>54.773087097703183</v>
      </c>
      <c r="W612" s="5">
        <v>59.096506436480148</v>
      </c>
      <c r="X612" s="5">
        <v>67.989247980334994</v>
      </c>
      <c r="Y612" s="5">
        <v>55.944560504298238</v>
      </c>
      <c r="Z612" s="5">
        <v>56.91215608941063</v>
      </c>
      <c r="AA612" s="5">
        <v>49.867084436862889</v>
      </c>
      <c r="AB612" s="5">
        <v>52.34366909749837</v>
      </c>
      <c r="AC612" s="5">
        <f t="shared" si="456"/>
        <v>13.426950979423957</v>
      </c>
      <c r="AD612" s="5">
        <f t="shared" si="457"/>
        <v>0.90010777237174011</v>
      </c>
      <c r="AE612" s="5">
        <f t="shared" si="437"/>
        <v>12.526843207052217</v>
      </c>
      <c r="AF612" s="3">
        <f t="shared" si="441"/>
        <v>4.7230842357502709</v>
      </c>
      <c r="AG612" s="3">
        <f t="shared" si="442"/>
        <v>4.1584347062420477</v>
      </c>
      <c r="AH612" s="3">
        <f t="shared" si="443"/>
        <v>19.903765158133396</v>
      </c>
      <c r="AI612" s="3">
        <f t="shared" si="444"/>
        <v>3.3644395086834749</v>
      </c>
      <c r="AJ612" s="3">
        <f t="shared" si="445"/>
        <v>18.079806625144073</v>
      </c>
      <c r="AK612" s="3">
        <f t="shared" si="446"/>
        <v>3.1519459321819099</v>
      </c>
      <c r="AL612" s="3">
        <f t="shared" si="447"/>
        <v>4.568486991912259</v>
      </c>
      <c r="AM612" s="18">
        <f t="shared" si="448"/>
        <v>-3.8190928202341183</v>
      </c>
      <c r="AN612" s="3">
        <f t="shared" si="449"/>
        <v>8.5421770559843893</v>
      </c>
      <c r="AO612" s="3">
        <f t="shared" si="450"/>
        <v>8.5925975841434123</v>
      </c>
      <c r="AP612" s="3">
        <f t="shared" si="451"/>
        <v>-8.2060642517876019</v>
      </c>
      <c r="AQ612" s="3">
        <f t="shared" si="452"/>
        <v>2.4485879678968985</v>
      </c>
      <c r="AR612" s="3">
        <f t="shared" si="453"/>
        <v>-8.8927415438548465</v>
      </c>
      <c r="AS612" s="3">
        <f t="shared" si="454"/>
        <v>7.0450716525477404</v>
      </c>
      <c r="AT612" s="18">
        <f t="shared" si="423"/>
        <v>8.5421770559843893</v>
      </c>
      <c r="AU612" s="18">
        <f t="shared" si="424"/>
        <v>7.721776807171139</v>
      </c>
      <c r="AV612" s="18">
        <f t="shared" si="425"/>
        <v>11.311167573989984</v>
      </c>
      <c r="AW612" s="18">
        <f t="shared" si="426"/>
        <v>11.570503760471077</v>
      </c>
      <c r="AX612" s="18">
        <f t="shared" si="427"/>
        <v>15.631218657247175</v>
      </c>
      <c r="AY612" s="18">
        <f t="shared" si="428"/>
        <v>12.044687476036756</v>
      </c>
      <c r="AZ612" s="18">
        <f t="shared" si="429"/>
        <v>-2.4765846606354813</v>
      </c>
      <c r="BA612" t="b">
        <f t="shared" si="430"/>
        <v>0</v>
      </c>
      <c r="BB612" t="b">
        <f t="shared" si="431"/>
        <v>0</v>
      </c>
    </row>
    <row r="613" spans="1:54" s="12" customFormat="1" ht="15.75" thickBot="1">
      <c r="A613" s="1">
        <v>170</v>
      </c>
      <c r="B613" s="12" t="s">
        <v>41</v>
      </c>
      <c r="C613" s="12" t="s">
        <v>107</v>
      </c>
      <c r="D613"/>
      <c r="E613" s="3">
        <f t="shared" si="455"/>
        <v>58.662408550232527</v>
      </c>
      <c r="F613" s="3">
        <f t="shared" si="435"/>
        <v>65.815811516317012</v>
      </c>
      <c r="G613" s="3">
        <f t="shared" si="436"/>
        <v>57.450759116667157</v>
      </c>
      <c r="H613" s="5">
        <v>53.403819123168958</v>
      </c>
      <c r="I613" s="5">
        <v>61.878511015312732</v>
      </c>
      <c r="J613" s="5">
        <v>47.515981944781871</v>
      </c>
      <c r="K613" s="5">
        <v>54.301261055971622</v>
      </c>
      <c r="L613" s="5">
        <v>62.756190387962391</v>
      </c>
      <c r="M613" s="5">
        <v>50.816861154764837</v>
      </c>
      <c r="N613" s="5">
        <v>55.660918609511668</v>
      </c>
      <c r="O613" s="5">
        <v>65.186457911274331</v>
      </c>
      <c r="P613" s="5">
        <v>52.476106333804012</v>
      </c>
      <c r="Q613" s="5">
        <v>53.985923772165343</v>
      </c>
      <c r="R613" s="5">
        <v>62.673976741583402</v>
      </c>
      <c r="S613" s="5">
        <v>53.178173104504687</v>
      </c>
      <c r="T613" s="5">
        <v>58.449528521900007</v>
      </c>
      <c r="U613" s="5">
        <v>70.94676745656848</v>
      </c>
      <c r="V613" s="5">
        <v>58.80135995503457</v>
      </c>
      <c r="W613" s="5">
        <v>64.69719777220314</v>
      </c>
      <c r="X613" s="5">
        <v>67.457811367469347</v>
      </c>
      <c r="Y613" s="5">
        <v>60.231471549327217</v>
      </c>
      <c r="Z613" s="5">
        <v>55.894969417230627</v>
      </c>
      <c r="AA613" s="5">
        <v>51.000839658138808</v>
      </c>
      <c r="AB613" s="5">
        <v>61.808655007830318</v>
      </c>
      <c r="AC613" s="5">
        <f>E613-G613</f>
        <v>1.2116494335653698</v>
      </c>
      <c r="AD613" s="5">
        <f>E613-F613</f>
        <v>-7.1534029660844851</v>
      </c>
      <c r="AE613" s="5">
        <f t="shared" si="437"/>
        <v>8.3650523996498549</v>
      </c>
      <c r="AF613" s="3">
        <f t="shared" si="441"/>
        <v>5.8878371783870875</v>
      </c>
      <c r="AG613" s="3">
        <f t="shared" si="442"/>
        <v>3.4843999012067854</v>
      </c>
      <c r="AH613" s="3">
        <f t="shared" si="443"/>
        <v>3.1848122757076567</v>
      </c>
      <c r="AI613" s="3">
        <f t="shared" si="444"/>
        <v>0.80775066766065606</v>
      </c>
      <c r="AJ613" s="3">
        <f t="shared" si="445"/>
        <v>-0.35183143313456355</v>
      </c>
      <c r="AK613" s="3">
        <f t="shared" si="446"/>
        <v>4.4657262228759222</v>
      </c>
      <c r="AL613" s="3">
        <f t="shared" si="447"/>
        <v>-5.913685590599691</v>
      </c>
      <c r="AM613" s="18">
        <f t="shared" si="448"/>
        <v>-8.4746918921437739</v>
      </c>
      <c r="AN613" s="3">
        <f t="shared" si="449"/>
        <v>14.362529070530861</v>
      </c>
      <c r="AO613" s="3">
        <f t="shared" si="450"/>
        <v>-9.5255393017626631</v>
      </c>
      <c r="AP613" s="3">
        <f t="shared" si="451"/>
        <v>-8.6880529694180595</v>
      </c>
      <c r="AQ613" s="3">
        <f t="shared" si="452"/>
        <v>-12.497238934668474</v>
      </c>
      <c r="AR613" s="3">
        <f t="shared" si="453"/>
        <v>-2.7606135952662072</v>
      </c>
      <c r="AS613" s="3">
        <f t="shared" si="454"/>
        <v>4.8941297590918182</v>
      </c>
      <c r="AT613" s="18">
        <f t="shared" si="423"/>
        <v>14.362529070530861</v>
      </c>
      <c r="AU613" s="18">
        <f t="shared" si="424"/>
        <v>11.939329233197554</v>
      </c>
      <c r="AV613" s="18">
        <f t="shared" si="425"/>
        <v>12.71035157747032</v>
      </c>
      <c r="AW613" s="18">
        <f t="shared" si="426"/>
        <v>9.4958036370787156</v>
      </c>
      <c r="AX613" s="18">
        <f t="shared" si="427"/>
        <v>12.14540750153391</v>
      </c>
      <c r="AY613" s="18">
        <f t="shared" si="428"/>
        <v>7.2263398181421294</v>
      </c>
      <c r="AZ613" s="18">
        <f t="shared" si="429"/>
        <v>-10.807815349691509</v>
      </c>
      <c r="BA613" t="str">
        <f t="shared" si="430"/>
        <v>BI-RUI-C032LD</v>
      </c>
      <c r="BB613" t="b">
        <f t="shared" si="431"/>
        <v>0</v>
      </c>
    </row>
    <row r="614" spans="1:54" ht="15.75" thickBot="1">
      <c r="A614" s="21"/>
      <c r="B614" s="22" t="s">
        <v>137</v>
      </c>
      <c r="C614" s="23" t="str">
        <f>C602</f>
        <v>BI-RUI-C032LD</v>
      </c>
      <c r="D614" s="23">
        <f>D602</f>
        <v>0</v>
      </c>
      <c r="E614" s="34" cm="1">
        <f t="array" ref="E614">10*LOG(AVERAGE(10^(E602:E613/10)))</f>
        <v>66.302228895704729</v>
      </c>
      <c r="F614" s="35" cm="1">
        <f t="array" ref="F614">10*LOG(AVERAGE(10^(F602:F613/10)))</f>
        <v>71.333723513617343</v>
      </c>
      <c r="G614" s="36" cm="1">
        <f t="array" ref="G614">10*LOG(AVERAGE(10^(G602:G613/10)))</f>
        <v>61.296326967973876</v>
      </c>
      <c r="H614" s="34" cm="1">
        <f t="array" ref="H614">10*LOG(AVERAGE(10^(H602:H613/10)))</f>
        <v>60.30637829126097</v>
      </c>
      <c r="I614" s="35" cm="1">
        <f t="array" ref="I614">10*LOG(AVERAGE(10^(I602:I613/10)))</f>
        <v>64.882176142402287</v>
      </c>
      <c r="J614" s="36" cm="1">
        <f t="array" ref="J614">10*LOG(AVERAGE(10^(J602:J613/10)))</f>
        <v>54.347535766790202</v>
      </c>
      <c r="K614" s="34" cm="1">
        <f t="array" ref="K614">10*LOG(AVERAGE(10^(K602:K613/10)))</f>
        <v>70.67563065358479</v>
      </c>
      <c r="L614" s="35" cm="1">
        <f t="array" ref="L614">10*LOG(AVERAGE(10^(L602:L613/10)))</f>
        <v>67.602083737363529</v>
      </c>
      <c r="M614" s="36" cm="1">
        <f t="array" ref="M614">10*LOG(AVERAGE(10^(M602:M613/10)))</f>
        <v>55.991337853979559</v>
      </c>
      <c r="N614" s="34" cm="1">
        <f t="array" ref="N614">10*LOG(AVERAGE(10^(N602:N613/10)))</f>
        <v>62.236256718522078</v>
      </c>
      <c r="O614" s="35" cm="1">
        <f t="array" ref="O614">10*LOG(AVERAGE(10^(O602:O613/10)))</f>
        <v>68.113155553607044</v>
      </c>
      <c r="P614" s="36" cm="1">
        <f t="array" ref="P614">10*LOG(AVERAGE(10^(P602:P613/10)))</f>
        <v>57.158904170117722</v>
      </c>
      <c r="Q614" s="34" cm="1">
        <f t="array" ref="Q614">10*LOG(AVERAGE(10^(Q602:Q613/10)))</f>
        <v>63.159344130303481</v>
      </c>
      <c r="R614" s="35" cm="1">
        <f t="array" ref="R614">10*LOG(AVERAGE(10^(R602:R613/10)))</f>
        <v>71.044362934694888</v>
      </c>
      <c r="S614" s="36" cm="1">
        <f t="array" ref="S614">10*LOG(AVERAGE(10^(S602:S613/10)))</f>
        <v>58.883931245895063</v>
      </c>
      <c r="T614" s="34" cm="1">
        <f t="array" ref="T614">10*LOG(AVERAGE(10^(T602:T613/10)))</f>
        <v>66.621040660076844</v>
      </c>
      <c r="U614" s="35" cm="1">
        <f t="array" ref="U614">10*LOG(AVERAGE(10^(U602:U613/10)))</f>
        <v>75.96701275292024</v>
      </c>
      <c r="V614" s="36" cm="1">
        <f t="array" ref="V614">10*LOG(AVERAGE(10^(V602:V613/10)))</f>
        <v>63.59859347592662</v>
      </c>
      <c r="W614" s="34" cm="1">
        <f t="array" ref="W614">10*LOG(AVERAGE(10^(W602:W613/10)))</f>
        <v>68.131043135060622</v>
      </c>
      <c r="X614" s="35" cm="1">
        <f t="array" ref="X614">10*LOG(AVERAGE(10^(X602:X613/10)))</f>
        <v>74.093879128880303</v>
      </c>
      <c r="Y614" s="36" cm="1">
        <f t="array" ref="Y614">10*LOG(AVERAGE(10^(Y602:Y613/10)))</f>
        <v>64.129327241120052</v>
      </c>
      <c r="Z614" s="34" cm="1">
        <f t="array" ref="Z614">10*LOG(AVERAGE(10^(Z602:Z613/10)))</f>
        <v>63.579919223515809</v>
      </c>
      <c r="AA614" s="35" cm="1">
        <f t="array" ref="AA614">10*LOG(AVERAGE(10^(AA602:AA613/10)))</f>
        <v>62.915514036464444</v>
      </c>
      <c r="AB614" s="36" cm="1">
        <f t="array" ref="AB614">10*LOG(AVERAGE(10^(AB602:AB613/10)))</f>
        <v>64.139942111114976</v>
      </c>
      <c r="AC614" s="29">
        <f>E614-G614</f>
        <v>5.0059019277308536</v>
      </c>
      <c r="AD614" s="24">
        <f>E614-F614</f>
        <v>-5.0314946179126139</v>
      </c>
      <c r="AE614" s="24">
        <f t="shared" si="437"/>
        <v>10.037396545643468</v>
      </c>
      <c r="AF614" s="30">
        <f t="shared" si="441"/>
        <v>5.9588425244707679</v>
      </c>
      <c r="AG614" s="25">
        <f t="shared" si="442"/>
        <v>14.684292799605231</v>
      </c>
      <c r="AH614" s="25">
        <f t="shared" si="443"/>
        <v>5.077352548404356</v>
      </c>
      <c r="AI614" s="25">
        <f t="shared" si="444"/>
        <v>4.2754128844084178</v>
      </c>
      <c r="AJ614" s="25">
        <f t="shared" si="445"/>
        <v>3.0224471841502236</v>
      </c>
      <c r="AK614" s="25">
        <f t="shared" si="446"/>
        <v>4.0017158939405704</v>
      </c>
      <c r="AL614" s="31">
        <f t="shared" si="447"/>
        <v>-0.56002288759916752</v>
      </c>
      <c r="AM614" s="32">
        <f t="shared" si="448"/>
        <v>-4.5757978511413171</v>
      </c>
      <c r="AN614" s="27">
        <f t="shared" si="449"/>
        <v>10.534640375612085</v>
      </c>
      <c r="AO614" s="27">
        <f t="shared" si="450"/>
        <v>-5.8768988350849654</v>
      </c>
      <c r="AP614" s="27">
        <f t="shared" si="451"/>
        <v>-7.8850188043914073</v>
      </c>
      <c r="AQ614" s="27">
        <f t="shared" si="452"/>
        <v>-9.3459720928433967</v>
      </c>
      <c r="AR614" s="27">
        <f t="shared" si="453"/>
        <v>-5.9628359938196809</v>
      </c>
      <c r="AS614" s="33">
        <f t="shared" si="454"/>
        <v>0.66440518705136498</v>
      </c>
      <c r="AT614" s="27">
        <f t="shared" si="423"/>
        <v>10.534640375612085</v>
      </c>
      <c r="AU614" s="26">
        <f t="shared" si="424"/>
        <v>11.61074588338397</v>
      </c>
      <c r="AV614" s="26">
        <f t="shared" si="425"/>
        <v>10.954251383489321</v>
      </c>
      <c r="AW614" s="26">
        <f t="shared" si="426"/>
        <v>12.160431688799825</v>
      </c>
      <c r="AX614" s="26">
        <f t="shared" si="427"/>
        <v>12.36841927699362</v>
      </c>
      <c r="AY614" s="26">
        <f t="shared" si="428"/>
        <v>9.9645518877602512</v>
      </c>
      <c r="AZ614" s="28">
        <f t="shared" si="429"/>
        <v>-1.2244280746505325</v>
      </c>
    </row>
    <row r="615" spans="1:54">
      <c r="A615" s="2">
        <v>234</v>
      </c>
      <c r="B615" t="s">
        <v>27</v>
      </c>
      <c r="C615" t="s">
        <v>108</v>
      </c>
      <c r="E615" s="3">
        <f>10*LOG((1/7)*(10^(H615/10)+10^(K615/10)+10^(N615/10)+10^(Q615/10)+10^(T615/10)+10^(W615/10)+10^(Z615/10)))</f>
        <v>57.195596015610036</v>
      </c>
      <c r="F615" s="3">
        <f t="shared" si="435"/>
        <v>61.323036266079491</v>
      </c>
      <c r="G615" s="3">
        <f t="shared" si="436"/>
        <v>54.087887415354928</v>
      </c>
      <c r="H615" s="5">
        <v>56.309814326060852</v>
      </c>
      <c r="I615" s="5">
        <v>56.052660305310283</v>
      </c>
      <c r="J615" s="5">
        <v>54.712943721900842</v>
      </c>
      <c r="K615" s="5">
        <v>56.434040607711637</v>
      </c>
      <c r="L615" s="5">
        <v>60.712401386974413</v>
      </c>
      <c r="M615" s="5">
        <v>53.358230061181438</v>
      </c>
      <c r="N615" s="5">
        <v>61.401941937522977</v>
      </c>
      <c r="O615" s="5">
        <v>56.870954968395402</v>
      </c>
      <c r="P615" s="5">
        <v>55.357595908723752</v>
      </c>
      <c r="Q615" s="5">
        <v>54.479565174273759</v>
      </c>
      <c r="R615" s="5">
        <v>62.34877006174554</v>
      </c>
      <c r="S615" s="5">
        <v>54.547129669624027</v>
      </c>
      <c r="T615" s="5">
        <v>54.737717352040903</v>
      </c>
      <c r="U615" s="5">
        <v>64.757656849981601</v>
      </c>
      <c r="V615" s="5">
        <v>53.137236291157812</v>
      </c>
      <c r="W615" s="5">
        <v>57.375058337684727</v>
      </c>
      <c r="X615" s="5">
        <v>63.940054278635223</v>
      </c>
      <c r="Y615" s="5">
        <v>54.272369907355412</v>
      </c>
      <c r="Z615" s="5">
        <v>54.725041811291703</v>
      </c>
      <c r="AA615" s="5">
        <v>53.796670559397661</v>
      </c>
      <c r="AB615" s="5">
        <v>52.550847172635322</v>
      </c>
      <c r="AC615" s="5">
        <f>E615-G615</f>
        <v>3.1077086002551084</v>
      </c>
      <c r="AD615" s="5">
        <f>E615-F615</f>
        <v>-4.127440250469455</v>
      </c>
      <c r="AE615" s="5">
        <f t="shared" si="437"/>
        <v>7.2351488507245634</v>
      </c>
      <c r="AF615" s="3">
        <f t="shared" si="441"/>
        <v>1.59687060416001</v>
      </c>
      <c r="AG615" s="3">
        <f t="shared" si="442"/>
        <v>3.0758105465301995</v>
      </c>
      <c r="AH615" s="3">
        <f t="shared" si="443"/>
        <v>6.0443460287992252</v>
      </c>
      <c r="AI615" s="3">
        <f t="shared" si="444"/>
        <v>-6.7564495350268317E-2</v>
      </c>
      <c r="AJ615" s="3">
        <f t="shared" si="445"/>
        <v>1.6004810608830908</v>
      </c>
      <c r="AK615" s="3">
        <f t="shared" si="446"/>
        <v>3.1026884303293158</v>
      </c>
      <c r="AL615" s="3">
        <f t="shared" si="447"/>
        <v>2.1741946386563811</v>
      </c>
      <c r="AM615" s="18">
        <f t="shared" si="448"/>
        <v>0.25715402075056915</v>
      </c>
      <c r="AN615" s="3">
        <f t="shared" si="449"/>
        <v>1.3397165834094409</v>
      </c>
      <c r="AO615" s="3">
        <f t="shared" si="450"/>
        <v>4.530986969127575</v>
      </c>
      <c r="AP615" s="3">
        <f t="shared" si="451"/>
        <v>-7.8692048874717813</v>
      </c>
      <c r="AQ615" s="3">
        <f t="shared" si="452"/>
        <v>-10.019939497940697</v>
      </c>
      <c r="AR615" s="3">
        <f t="shared" si="453"/>
        <v>-6.5649959409504959</v>
      </c>
      <c r="AS615" s="3">
        <f t="shared" si="454"/>
        <v>0.9283712518940419</v>
      </c>
      <c r="AT615" s="18">
        <f t="shared" si="423"/>
        <v>1.3397165834094409</v>
      </c>
      <c r="AU615" s="18">
        <f t="shared" si="424"/>
        <v>7.3541713257929757</v>
      </c>
      <c r="AV615" s="18">
        <f t="shared" si="425"/>
        <v>1.5133590596716502</v>
      </c>
      <c r="AW615" s="18">
        <f t="shared" si="426"/>
        <v>7.8016403921215129</v>
      </c>
      <c r="AX615" s="18">
        <f t="shared" si="427"/>
        <v>11.620420558823788</v>
      </c>
      <c r="AY615" s="18">
        <f t="shared" si="428"/>
        <v>9.6676843712798117</v>
      </c>
      <c r="AZ615" s="18">
        <f t="shared" si="429"/>
        <v>1.2458233867623392</v>
      </c>
      <c r="BA615" t="b">
        <f t="shared" si="430"/>
        <v>0</v>
      </c>
      <c r="BB615" t="b">
        <f t="shared" si="431"/>
        <v>0</v>
      </c>
    </row>
    <row r="616" spans="1:54">
      <c r="A616" s="1">
        <v>297</v>
      </c>
      <c r="B616" t="s">
        <v>30</v>
      </c>
      <c r="C616" t="s">
        <v>108</v>
      </c>
      <c r="E616" s="3">
        <f t="shared" ref="E616:E626" si="458">10*LOG((1/7)*(10^(H616/10)+10^(K616/10)+10^(N616/10)+10^(Q616/10)+10^(T616/10)+10^(W616/10)+10^(Z616/10)))</f>
        <v>63.288042079794636</v>
      </c>
      <c r="F616" s="3">
        <f t="shared" si="435"/>
        <v>66.911734185316305</v>
      </c>
      <c r="G616" s="3">
        <f t="shared" si="436"/>
        <v>57.467164935891894</v>
      </c>
      <c r="H616" s="5">
        <v>59.551109116724803</v>
      </c>
      <c r="I616" s="5">
        <v>59.855423898339012</v>
      </c>
      <c r="J616" s="5">
        <v>54.047314824850218</v>
      </c>
      <c r="K616" s="5">
        <v>61.747098012269888</v>
      </c>
      <c r="L616" s="5">
        <v>62.719116877498038</v>
      </c>
      <c r="M616" s="5">
        <v>53.495410798509759</v>
      </c>
      <c r="N616" s="5">
        <v>60.046532148035404</v>
      </c>
      <c r="O616" s="5">
        <v>61.265570562605802</v>
      </c>
      <c r="P616" s="5">
        <v>55.885803717571761</v>
      </c>
      <c r="Q616" s="5">
        <v>60.789292021329977</v>
      </c>
      <c r="R616" s="5">
        <v>65.278378870243756</v>
      </c>
      <c r="S616" s="5">
        <v>58.664188979377457</v>
      </c>
      <c r="T616" s="5">
        <v>62.077512842651792</v>
      </c>
      <c r="U616" s="5">
        <v>71.192411211127919</v>
      </c>
      <c r="V616" s="5">
        <v>61.034111178420197</v>
      </c>
      <c r="W616" s="5">
        <v>68.373321621949586</v>
      </c>
      <c r="X616" s="5">
        <v>71.198017568666785</v>
      </c>
      <c r="Y616" s="5">
        <v>58.436237519962063</v>
      </c>
      <c r="Z616" s="5">
        <v>62.619988604645712</v>
      </c>
      <c r="AA616" s="5">
        <v>56.934514969342928</v>
      </c>
      <c r="AB616" s="5">
        <v>55.310775847106328</v>
      </c>
      <c r="AC616" s="5">
        <f t="shared" ref="AC616:AC625" si="459">E616-G616</f>
        <v>5.8208771439027416</v>
      </c>
      <c r="AD616" s="5">
        <f t="shared" ref="AD616:AD625" si="460">E616-F616</f>
        <v>-3.6236921055216698</v>
      </c>
      <c r="AE616" s="5">
        <f t="shared" si="437"/>
        <v>9.4445692494244113</v>
      </c>
      <c r="AF616" s="3">
        <f t="shared" si="441"/>
        <v>5.5037942918745841</v>
      </c>
      <c r="AG616" s="3">
        <f t="shared" si="442"/>
        <v>8.2516872137601283</v>
      </c>
      <c r="AH616" s="3">
        <f t="shared" si="443"/>
        <v>4.1607284304636423</v>
      </c>
      <c r="AI616" s="3">
        <f t="shared" si="444"/>
        <v>2.1251030419525208</v>
      </c>
      <c r="AJ616" s="3">
        <f t="shared" si="445"/>
        <v>1.0434016642315953</v>
      </c>
      <c r="AK616" s="3">
        <f t="shared" si="446"/>
        <v>9.9370841019875229</v>
      </c>
      <c r="AL616" s="3">
        <f t="shared" si="447"/>
        <v>7.3092127575393846</v>
      </c>
      <c r="AM616" s="18">
        <f t="shared" si="448"/>
        <v>-0.30431478161420955</v>
      </c>
      <c r="AN616" s="3">
        <f t="shared" si="449"/>
        <v>5.8081090734887937</v>
      </c>
      <c r="AO616" s="3">
        <f t="shared" si="450"/>
        <v>-1.2190384145703987</v>
      </c>
      <c r="AP616" s="3">
        <f t="shared" si="451"/>
        <v>-4.4890868489137787</v>
      </c>
      <c r="AQ616" s="3">
        <f t="shared" si="452"/>
        <v>-9.1148983684761262</v>
      </c>
      <c r="AR616" s="3">
        <f t="shared" si="453"/>
        <v>-2.824695946717199</v>
      </c>
      <c r="AS616" s="3">
        <f t="shared" si="454"/>
        <v>5.6854736353027846</v>
      </c>
      <c r="AT616" s="18">
        <f t="shared" si="423"/>
        <v>5.8081090734887937</v>
      </c>
      <c r="AU616" s="18">
        <f t="shared" si="424"/>
        <v>9.223706078988279</v>
      </c>
      <c r="AV616" s="18">
        <f t="shared" si="425"/>
        <v>5.379766845034041</v>
      </c>
      <c r="AW616" s="18">
        <f t="shared" si="426"/>
        <v>6.6141898908662995</v>
      </c>
      <c r="AX616" s="18">
        <f t="shared" si="427"/>
        <v>10.158300032707722</v>
      </c>
      <c r="AY616" s="18">
        <f t="shared" si="428"/>
        <v>12.761780048704722</v>
      </c>
      <c r="AZ616" s="18">
        <f t="shared" si="429"/>
        <v>1.6237391222366</v>
      </c>
      <c r="BA616" t="str">
        <f t="shared" si="430"/>
        <v>BI-RUI-C033LD</v>
      </c>
      <c r="BB616" t="b">
        <f t="shared" si="431"/>
        <v>0</v>
      </c>
    </row>
    <row r="617" spans="1:54">
      <c r="A617" s="1">
        <v>485</v>
      </c>
      <c r="B617" t="s">
        <v>32</v>
      </c>
      <c r="C617" t="s">
        <v>108</v>
      </c>
      <c r="E617" s="3">
        <f t="shared" si="458"/>
        <v>65.941111369690219</v>
      </c>
      <c r="F617" s="3">
        <f t="shared" si="435"/>
        <v>69.113507919626471</v>
      </c>
      <c r="G617" s="3">
        <f t="shared" si="436"/>
        <v>63.731714251676443</v>
      </c>
      <c r="H617" s="5">
        <v>65.201443417410559</v>
      </c>
      <c r="I617" s="5">
        <v>60.887843668463823</v>
      </c>
      <c r="J617" s="5">
        <v>54.484179433540717</v>
      </c>
      <c r="K617" s="5">
        <v>64.58753628803899</v>
      </c>
      <c r="L617" s="5">
        <v>63.885020776993933</v>
      </c>
      <c r="M617" s="5">
        <v>62.026840607006093</v>
      </c>
      <c r="N617" s="5">
        <v>61.490642275468588</v>
      </c>
      <c r="O617" s="5">
        <v>66.231966555826048</v>
      </c>
      <c r="P617" s="5">
        <v>58.523264753751853</v>
      </c>
      <c r="Q617" s="5">
        <v>60.885822615470623</v>
      </c>
      <c r="R617" s="5">
        <v>70.403041712238334</v>
      </c>
      <c r="S617" s="5">
        <v>64.242217869082211</v>
      </c>
      <c r="T617" s="5">
        <v>62.85612379625303</v>
      </c>
      <c r="U617" s="5">
        <v>73.01147587823435</v>
      </c>
      <c r="V617" s="5">
        <v>68.825669728425666</v>
      </c>
      <c r="W617" s="5">
        <v>69.958440691411653</v>
      </c>
      <c r="X617" s="5">
        <v>71.785546665761814</v>
      </c>
      <c r="Y617" s="5">
        <v>63.505617658722258</v>
      </c>
      <c r="Z617" s="5">
        <v>68.346265279578816</v>
      </c>
      <c r="AA617" s="5">
        <v>64.968742764378348</v>
      </c>
      <c r="AB617" s="5">
        <v>61.505306802834887</v>
      </c>
      <c r="AC617" s="5">
        <f t="shared" si="459"/>
        <v>2.2093971180137757</v>
      </c>
      <c r="AD617" s="5">
        <f t="shared" si="460"/>
        <v>-3.1723965499362521</v>
      </c>
      <c r="AE617" s="5">
        <f t="shared" si="437"/>
        <v>5.3817936679500278</v>
      </c>
      <c r="AF617" s="3">
        <f t="shared" si="441"/>
        <v>10.717263983869842</v>
      </c>
      <c r="AG617" s="3">
        <f t="shared" si="442"/>
        <v>2.5606956810328967</v>
      </c>
      <c r="AH617" s="3">
        <f t="shared" si="443"/>
        <v>2.9673775217167346</v>
      </c>
      <c r="AI617" s="3">
        <f t="shared" si="444"/>
        <v>-3.3563952536115877</v>
      </c>
      <c r="AJ617" s="3">
        <f t="shared" si="445"/>
        <v>-5.9695459321726361</v>
      </c>
      <c r="AK617" s="3">
        <f t="shared" si="446"/>
        <v>6.4528230326893947</v>
      </c>
      <c r="AL617" s="3">
        <f t="shared" si="447"/>
        <v>6.8409584767439284</v>
      </c>
      <c r="AM617" s="18">
        <f t="shared" si="448"/>
        <v>4.3135997489467357</v>
      </c>
      <c r="AN617" s="3">
        <f t="shared" si="449"/>
        <v>6.4036642349231059</v>
      </c>
      <c r="AO617" s="3">
        <f t="shared" si="450"/>
        <v>-4.7413242803574605</v>
      </c>
      <c r="AP617" s="3">
        <f t="shared" si="451"/>
        <v>-9.5172190967677111</v>
      </c>
      <c r="AQ617" s="3">
        <f t="shared" si="452"/>
        <v>-10.15535208198132</v>
      </c>
      <c r="AR617" s="3">
        <f t="shared" si="453"/>
        <v>-1.827105974350161</v>
      </c>
      <c r="AS617" s="3">
        <f t="shared" si="454"/>
        <v>3.377522515200468</v>
      </c>
      <c r="AT617" s="18">
        <f t="shared" si="423"/>
        <v>6.4036642349231059</v>
      </c>
      <c r="AU617" s="18">
        <f t="shared" si="424"/>
        <v>1.8581801699878397</v>
      </c>
      <c r="AV617" s="18">
        <f t="shared" si="425"/>
        <v>7.7087018020741951</v>
      </c>
      <c r="AW617" s="18">
        <f t="shared" si="426"/>
        <v>6.1608238431561233</v>
      </c>
      <c r="AX617" s="18">
        <f t="shared" si="427"/>
        <v>4.185806149808684</v>
      </c>
      <c r="AY617" s="18">
        <f t="shared" si="428"/>
        <v>8.2799290070395557</v>
      </c>
      <c r="AZ617" s="18">
        <f t="shared" si="429"/>
        <v>3.4634359615434605</v>
      </c>
      <c r="BA617" t="str">
        <f t="shared" si="430"/>
        <v>BI-RUI-C033LD</v>
      </c>
      <c r="BB617" t="b">
        <f t="shared" si="431"/>
        <v>0</v>
      </c>
    </row>
    <row r="618" spans="1:54">
      <c r="A618" s="1">
        <v>47</v>
      </c>
      <c r="B618" t="s">
        <v>33</v>
      </c>
      <c r="C618" t="s">
        <v>108</v>
      </c>
      <c r="E618" s="3">
        <f t="shared" si="458"/>
        <v>73.611446357643842</v>
      </c>
      <c r="F618" s="3">
        <f t="shared" si="435"/>
        <v>70.292458491275966</v>
      </c>
      <c r="G618" s="3">
        <f t="shared" si="436"/>
        <v>62.434101187252551</v>
      </c>
      <c r="H618" s="5">
        <v>61.79478225536036</v>
      </c>
      <c r="I618" s="5">
        <v>62.661870812677563</v>
      </c>
      <c r="J618" s="5">
        <v>54.503453230391123</v>
      </c>
      <c r="K618" s="5">
        <v>81.548712863082159</v>
      </c>
      <c r="L618" s="5">
        <v>70.169974710336561</v>
      </c>
      <c r="M618" s="5">
        <v>60.308031023110978</v>
      </c>
      <c r="N618" s="5">
        <v>64.460788374668809</v>
      </c>
      <c r="O618" s="5">
        <v>66.034672365879047</v>
      </c>
      <c r="P618" s="5">
        <v>63.485457600997577</v>
      </c>
      <c r="Q618" s="5">
        <v>62.347553826690437</v>
      </c>
      <c r="R618" s="5">
        <v>69.217828049626632</v>
      </c>
      <c r="S618" s="5">
        <v>60.232625762628473</v>
      </c>
      <c r="T618" s="5">
        <v>63.045731748905752</v>
      </c>
      <c r="U618" s="5">
        <v>71.471450906667215</v>
      </c>
      <c r="V618" s="5">
        <v>63.697017882188199</v>
      </c>
      <c r="W618" s="5">
        <v>69.079745812880233</v>
      </c>
      <c r="X618" s="5">
        <v>75.429664145005148</v>
      </c>
      <c r="Y618" s="5">
        <v>65.545150363768357</v>
      </c>
      <c r="Z618" s="5">
        <v>62.572668859571998</v>
      </c>
      <c r="AA618" s="5">
        <v>61.213214903074018</v>
      </c>
      <c r="AB618" s="5">
        <v>62.281022831270541</v>
      </c>
      <c r="AC618" s="5">
        <f t="shared" si="459"/>
        <v>11.177345170391291</v>
      </c>
      <c r="AD618" s="5">
        <f t="shared" si="460"/>
        <v>3.3189878663678769</v>
      </c>
      <c r="AE618" s="5">
        <f t="shared" si="437"/>
        <v>7.8583573040234143</v>
      </c>
      <c r="AF618" s="3">
        <f t="shared" si="441"/>
        <v>7.2913290249692366</v>
      </c>
      <c r="AG618" s="3">
        <f t="shared" si="442"/>
        <v>21.240681839971181</v>
      </c>
      <c r="AH618" s="3">
        <f t="shared" si="443"/>
        <v>0.97533077367123155</v>
      </c>
      <c r="AI618" s="3">
        <f t="shared" si="444"/>
        <v>2.1149280640619637</v>
      </c>
      <c r="AJ618" s="3">
        <f t="shared" si="445"/>
        <v>-0.65128613328244711</v>
      </c>
      <c r="AK618" s="3">
        <f t="shared" si="446"/>
        <v>3.5345954491118761</v>
      </c>
      <c r="AL618" s="3">
        <f t="shared" si="447"/>
        <v>0.29164602830145725</v>
      </c>
      <c r="AM618" s="18">
        <f t="shared" si="448"/>
        <v>-0.86708855731720291</v>
      </c>
      <c r="AN618" s="3">
        <f t="shared" si="449"/>
        <v>8.1584175822864395</v>
      </c>
      <c r="AO618" s="3">
        <f t="shared" si="450"/>
        <v>-1.5738839912102378</v>
      </c>
      <c r="AP618" s="3">
        <f t="shared" si="451"/>
        <v>-6.8702742229361959</v>
      </c>
      <c r="AQ618" s="3">
        <f t="shared" si="452"/>
        <v>-8.4257191577614634</v>
      </c>
      <c r="AR618" s="3">
        <f t="shared" si="453"/>
        <v>-6.3499183321249149</v>
      </c>
      <c r="AS618" s="3">
        <f t="shared" si="454"/>
        <v>1.3594539564979797</v>
      </c>
      <c r="AT618" s="18">
        <f t="shared" si="423"/>
        <v>8.1584175822864395</v>
      </c>
      <c r="AU618" s="18">
        <f t="shared" si="424"/>
        <v>9.8619436872255832</v>
      </c>
      <c r="AV618" s="18">
        <f t="shared" si="425"/>
        <v>2.5492147648814694</v>
      </c>
      <c r="AW618" s="18">
        <f t="shared" si="426"/>
        <v>8.9852022869981596</v>
      </c>
      <c r="AX618" s="18">
        <f t="shared" si="427"/>
        <v>7.7744330244790163</v>
      </c>
      <c r="AY618" s="18">
        <f t="shared" si="428"/>
        <v>9.8845137812367909</v>
      </c>
      <c r="AZ618" s="18">
        <f t="shared" si="429"/>
        <v>-1.0678079281965225</v>
      </c>
      <c r="BA618" t="str">
        <f t="shared" si="430"/>
        <v>BI-RUI-C033LD</v>
      </c>
      <c r="BB618" t="b">
        <f t="shared" si="431"/>
        <v>0</v>
      </c>
    </row>
    <row r="619" spans="1:54">
      <c r="A619" s="1">
        <v>548</v>
      </c>
      <c r="B619" t="s">
        <v>34</v>
      </c>
      <c r="C619" t="s">
        <v>108</v>
      </c>
      <c r="E619" s="3">
        <f t="shared" si="458"/>
        <v>64.017780206260809</v>
      </c>
      <c r="F619" s="3">
        <f t="shared" si="435"/>
        <v>69.006887708204644</v>
      </c>
      <c r="G619" s="3">
        <f t="shared" si="436"/>
        <v>60.82757593547128</v>
      </c>
      <c r="H619" s="5">
        <v>62.496293750240767</v>
      </c>
      <c r="I619" s="5">
        <v>68.456638371683653</v>
      </c>
      <c r="J619" s="5">
        <v>56.356170101795463</v>
      </c>
      <c r="K619" s="5">
        <v>64.784309329634823</v>
      </c>
      <c r="L619" s="5">
        <v>62.784951154826551</v>
      </c>
      <c r="M619" s="5">
        <v>56.916064913455841</v>
      </c>
      <c r="N619" s="5">
        <v>62.780000360995928</v>
      </c>
      <c r="O619" s="5">
        <v>66.484395823558344</v>
      </c>
      <c r="P619" s="5">
        <v>60.464342194110507</v>
      </c>
      <c r="Q619" s="5">
        <v>63.416453888448167</v>
      </c>
      <c r="R619" s="5">
        <v>68.836763115082988</v>
      </c>
      <c r="S619" s="5">
        <v>60.827560134574952</v>
      </c>
      <c r="T619" s="5">
        <v>64.979357246403623</v>
      </c>
      <c r="U619" s="5">
        <v>71.427322759469916</v>
      </c>
      <c r="V619" s="5">
        <v>62.75130881157655</v>
      </c>
      <c r="W619" s="5">
        <v>64.884036075437393</v>
      </c>
      <c r="X619" s="5">
        <v>73.053945723086343</v>
      </c>
      <c r="Y619" s="5">
        <v>62.503307739815178</v>
      </c>
      <c r="Z619" s="5">
        <v>64.066260883595604</v>
      </c>
      <c r="AA619" s="5">
        <v>57.702536175585799</v>
      </c>
      <c r="AB619" s="5">
        <v>61.928791533774323</v>
      </c>
      <c r="AC619" s="5">
        <f t="shared" si="459"/>
        <v>3.1902042707895291</v>
      </c>
      <c r="AD619" s="5">
        <f t="shared" si="460"/>
        <v>-4.9891075019438347</v>
      </c>
      <c r="AE619" s="5">
        <f t="shared" si="437"/>
        <v>8.1793117727333637</v>
      </c>
      <c r="AF619" s="3">
        <f t="shared" si="441"/>
        <v>6.1401236484453037</v>
      </c>
      <c r="AG619" s="3">
        <f t="shared" si="442"/>
        <v>7.8682444161789817</v>
      </c>
      <c r="AH619" s="3">
        <f t="shared" si="443"/>
        <v>2.3156581668854201</v>
      </c>
      <c r="AI619" s="3">
        <f t="shared" si="444"/>
        <v>2.5888937538732151</v>
      </c>
      <c r="AJ619" s="3">
        <f t="shared" si="445"/>
        <v>2.2280484348270733</v>
      </c>
      <c r="AK619" s="3">
        <f t="shared" si="446"/>
        <v>2.3807283356222158</v>
      </c>
      <c r="AL619" s="3">
        <f t="shared" si="447"/>
        <v>2.1374693498212807</v>
      </c>
      <c r="AM619" s="18">
        <f t="shared" si="448"/>
        <v>-5.9603446214428857</v>
      </c>
      <c r="AN619" s="3">
        <f t="shared" si="449"/>
        <v>12.100468269888189</v>
      </c>
      <c r="AO619" s="3">
        <f t="shared" si="450"/>
        <v>-3.7043954625624167</v>
      </c>
      <c r="AP619" s="3">
        <f t="shared" si="451"/>
        <v>-5.4203092266348207</v>
      </c>
      <c r="AQ619" s="3">
        <f t="shared" si="452"/>
        <v>-6.4479655130662934</v>
      </c>
      <c r="AR619" s="3">
        <f t="shared" si="453"/>
        <v>-8.1699096476489501</v>
      </c>
      <c r="AS619" s="3">
        <f t="shared" si="454"/>
        <v>6.3637247080098049</v>
      </c>
      <c r="AT619" s="18">
        <f t="shared" si="423"/>
        <v>12.100468269888189</v>
      </c>
      <c r="AU619" s="18">
        <f t="shared" si="424"/>
        <v>5.8688862413707099</v>
      </c>
      <c r="AV619" s="18">
        <f t="shared" si="425"/>
        <v>6.0200536294478368</v>
      </c>
      <c r="AW619" s="18">
        <f t="shared" si="426"/>
        <v>8.0092029805080358</v>
      </c>
      <c r="AX619" s="18">
        <f t="shared" si="427"/>
        <v>8.6760139478933667</v>
      </c>
      <c r="AY619" s="18">
        <f t="shared" si="428"/>
        <v>10.550637983271166</v>
      </c>
      <c r="AZ619" s="18">
        <f t="shared" si="429"/>
        <v>-4.2262553581885243</v>
      </c>
      <c r="BA619" t="str">
        <f t="shared" si="430"/>
        <v/>
      </c>
      <c r="BB619" t="b">
        <f t="shared" si="431"/>
        <v>0</v>
      </c>
    </row>
    <row r="620" spans="1:54">
      <c r="A620" s="1">
        <v>422</v>
      </c>
      <c r="B620" t="s">
        <v>35</v>
      </c>
      <c r="C620" t="s">
        <v>108</v>
      </c>
      <c r="E620" s="3">
        <f t="shared" si="458"/>
        <v>66.457894753199071</v>
      </c>
      <c r="F620" s="3">
        <f t="shared" si="435"/>
        <v>67.323675403173425</v>
      </c>
      <c r="G620" s="3">
        <f t="shared" si="436"/>
        <v>63.244739206519924</v>
      </c>
      <c r="H620" s="5">
        <v>61.130156925718182</v>
      </c>
      <c r="I620" s="5">
        <v>61.523837098294351</v>
      </c>
      <c r="J620" s="5">
        <v>57.272746283343167</v>
      </c>
      <c r="K620" s="5">
        <v>64.364714783481986</v>
      </c>
      <c r="L620" s="5">
        <v>65.286543991956322</v>
      </c>
      <c r="M620" s="5">
        <v>62.610025982807826</v>
      </c>
      <c r="N620" s="5">
        <v>68.107353037299205</v>
      </c>
      <c r="O620" s="5">
        <v>65.431647710201588</v>
      </c>
      <c r="P620" s="5">
        <v>57.951131797937833</v>
      </c>
      <c r="Q620" s="5">
        <v>68.610961364650166</v>
      </c>
      <c r="R620" s="5">
        <v>70.041950019533687</v>
      </c>
      <c r="S620" s="5">
        <v>65.029785059256739</v>
      </c>
      <c r="T620" s="5">
        <v>62.12215508144326</v>
      </c>
      <c r="U620" s="5">
        <v>70.526017380916642</v>
      </c>
      <c r="V620" s="5">
        <v>62.653444492481718</v>
      </c>
      <c r="W620" s="5">
        <v>63.222853486265812</v>
      </c>
      <c r="X620" s="5">
        <v>68.585052905583396</v>
      </c>
      <c r="Y620" s="5">
        <v>65.455229464764471</v>
      </c>
      <c r="Z620" s="5">
        <v>69.766447144044349</v>
      </c>
      <c r="AA620" s="5">
        <v>59.554878731904083</v>
      </c>
      <c r="AB620" s="5">
        <v>65.128203553620068</v>
      </c>
      <c r="AC620" s="5">
        <f t="shared" si="459"/>
        <v>3.2131555466791468</v>
      </c>
      <c r="AD620" s="5">
        <f t="shared" si="460"/>
        <v>-0.86578064997435433</v>
      </c>
      <c r="AE620" s="5">
        <f t="shared" si="437"/>
        <v>4.0789361966535012</v>
      </c>
      <c r="AF620" s="3">
        <f t="shared" si="441"/>
        <v>3.8574106423750152</v>
      </c>
      <c r="AG620" s="3">
        <f t="shared" si="442"/>
        <v>1.7546888006741597</v>
      </c>
      <c r="AH620" s="3">
        <f t="shared" si="443"/>
        <v>10.156221239361372</v>
      </c>
      <c r="AI620" s="3">
        <f t="shared" si="444"/>
        <v>3.5811763053934271</v>
      </c>
      <c r="AJ620" s="3">
        <f t="shared" si="445"/>
        <v>-0.53128941103845762</v>
      </c>
      <c r="AK620" s="3">
        <f t="shared" si="446"/>
        <v>-2.2323759784986592</v>
      </c>
      <c r="AL620" s="3">
        <f t="shared" si="447"/>
        <v>4.6382435904242811</v>
      </c>
      <c r="AM620" s="18">
        <f t="shared" si="448"/>
        <v>-0.39368017257616827</v>
      </c>
      <c r="AN620" s="3">
        <f t="shared" si="449"/>
        <v>4.2510908149511835</v>
      </c>
      <c r="AO620" s="3">
        <f t="shared" si="450"/>
        <v>2.6757053270976172</v>
      </c>
      <c r="AP620" s="3">
        <f t="shared" si="451"/>
        <v>-1.4309886548835209</v>
      </c>
      <c r="AQ620" s="3">
        <f t="shared" si="452"/>
        <v>-8.4038622994733814</v>
      </c>
      <c r="AR620" s="3">
        <f t="shared" si="453"/>
        <v>-5.3621994193175837</v>
      </c>
      <c r="AS620" s="3">
        <f t="shared" si="454"/>
        <v>10.211568412140267</v>
      </c>
      <c r="AT620" s="18">
        <f t="shared" si="423"/>
        <v>4.2510908149511835</v>
      </c>
      <c r="AU620" s="18">
        <f t="shared" si="424"/>
        <v>2.676518009148495</v>
      </c>
      <c r="AV620" s="18">
        <f t="shared" si="425"/>
        <v>7.4805159122637548</v>
      </c>
      <c r="AW620" s="18">
        <f t="shared" si="426"/>
        <v>5.012164960276948</v>
      </c>
      <c r="AX620" s="18">
        <f t="shared" si="427"/>
        <v>7.8725728884349238</v>
      </c>
      <c r="AY620" s="18">
        <f t="shared" si="428"/>
        <v>3.1298234408189245</v>
      </c>
      <c r="AZ620" s="18">
        <f t="shared" si="429"/>
        <v>-5.5733248217159854</v>
      </c>
      <c r="BA620" t="str">
        <f t="shared" si="430"/>
        <v>BI-RUI-C033LD</v>
      </c>
      <c r="BB620" t="b">
        <f t="shared" si="431"/>
        <v>0</v>
      </c>
    </row>
    <row r="621" spans="1:54">
      <c r="A621" s="1">
        <v>359</v>
      </c>
      <c r="B621" t="s">
        <v>36</v>
      </c>
      <c r="C621" t="s">
        <v>108</v>
      </c>
      <c r="E621" s="3">
        <f t="shared" si="458"/>
        <v>63.960085352539686</v>
      </c>
      <c r="F621" s="3">
        <f t="shared" si="435"/>
        <v>67.408093174917894</v>
      </c>
      <c r="G621" s="3">
        <f t="shared" si="436"/>
        <v>60.848210692675167</v>
      </c>
      <c r="H621" s="5">
        <v>63.245800517608053</v>
      </c>
      <c r="I621" s="5">
        <v>62.764898093404348</v>
      </c>
      <c r="J621" s="5">
        <v>59.884195084067777</v>
      </c>
      <c r="K621" s="5">
        <v>61.273229901606427</v>
      </c>
      <c r="L621" s="5">
        <v>65.663337098816726</v>
      </c>
      <c r="M621" s="5">
        <v>58.386671443670579</v>
      </c>
      <c r="N621" s="5">
        <v>63.338589662099608</v>
      </c>
      <c r="O621" s="5">
        <v>65.617413970990341</v>
      </c>
      <c r="P621" s="5">
        <v>58.04780563636568</v>
      </c>
      <c r="Q621" s="5">
        <v>67.279324118972355</v>
      </c>
      <c r="R621" s="5">
        <v>69.76837776080464</v>
      </c>
      <c r="S621" s="5">
        <v>60.533175443102401</v>
      </c>
      <c r="T621" s="5">
        <v>64.201258547028999</v>
      </c>
      <c r="U621" s="5">
        <v>69.791597495291626</v>
      </c>
      <c r="V621" s="5">
        <v>62.201239242846569</v>
      </c>
      <c r="W621" s="5">
        <v>63.876121915794187</v>
      </c>
      <c r="X621" s="5">
        <v>67.80064267051425</v>
      </c>
      <c r="Y621" s="5">
        <v>64.136464633954176</v>
      </c>
      <c r="Z621" s="5">
        <v>61.449129101022393</v>
      </c>
      <c r="AA621" s="5">
        <v>66.315865071989649</v>
      </c>
      <c r="AB621" s="5">
        <v>59.168247010735897</v>
      </c>
      <c r="AC621" s="5">
        <f t="shared" si="459"/>
        <v>3.1118746598645188</v>
      </c>
      <c r="AD621" s="5">
        <f t="shared" si="460"/>
        <v>-3.4480078223782087</v>
      </c>
      <c r="AE621" s="5">
        <f t="shared" si="437"/>
        <v>6.5598824822427275</v>
      </c>
      <c r="AF621" s="3">
        <f t="shared" si="441"/>
        <v>3.3616054335402765</v>
      </c>
      <c r="AG621" s="3">
        <f t="shared" si="442"/>
        <v>2.8865584579358483</v>
      </c>
      <c r="AH621" s="3">
        <f t="shared" si="443"/>
        <v>5.2907840257339274</v>
      </c>
      <c r="AI621" s="3">
        <f t="shared" si="444"/>
        <v>6.7461486758699536</v>
      </c>
      <c r="AJ621" s="3">
        <f t="shared" si="445"/>
        <v>2.0000193041824303</v>
      </c>
      <c r="AK621" s="3">
        <f t="shared" si="446"/>
        <v>-0.26034271815998977</v>
      </c>
      <c r="AL621" s="3">
        <f t="shared" si="447"/>
        <v>2.2808820902864966</v>
      </c>
      <c r="AM621" s="18">
        <f t="shared" si="448"/>
        <v>0.48090242420370544</v>
      </c>
      <c r="AN621" s="3">
        <f t="shared" si="449"/>
        <v>2.8807030093365711</v>
      </c>
      <c r="AO621" s="3">
        <f t="shared" si="450"/>
        <v>-2.2788243088907336</v>
      </c>
      <c r="AP621" s="3">
        <f t="shared" si="451"/>
        <v>-2.4890536418322853</v>
      </c>
      <c r="AQ621" s="3">
        <f t="shared" si="452"/>
        <v>-5.5903389482626267</v>
      </c>
      <c r="AR621" s="3">
        <f t="shared" si="453"/>
        <v>-3.9245207547200636</v>
      </c>
      <c r="AS621" s="3">
        <f t="shared" si="454"/>
        <v>-4.8667359709672553</v>
      </c>
      <c r="AT621" s="18">
        <f t="shared" si="423"/>
        <v>2.8807030093365711</v>
      </c>
      <c r="AU621" s="18">
        <f t="shared" si="424"/>
        <v>7.2766656551461466</v>
      </c>
      <c r="AV621" s="18">
        <f t="shared" si="425"/>
        <v>7.569608334624661</v>
      </c>
      <c r="AW621" s="18">
        <f t="shared" si="426"/>
        <v>9.2352023177022389</v>
      </c>
      <c r="AX621" s="18">
        <f t="shared" si="427"/>
        <v>7.590358252445057</v>
      </c>
      <c r="AY621" s="18">
        <f t="shared" si="428"/>
        <v>3.6641780365600738</v>
      </c>
      <c r="AZ621" s="18">
        <f t="shared" si="429"/>
        <v>7.1476180612537519</v>
      </c>
      <c r="BA621" t="str">
        <f t="shared" si="430"/>
        <v>BI-RUI-C033LD</v>
      </c>
      <c r="BB621" t="str">
        <f t="shared" si="431"/>
        <v>BI-RUI-C033LD</v>
      </c>
    </row>
    <row r="622" spans="1:54">
      <c r="A622" s="1">
        <v>110</v>
      </c>
      <c r="B622" t="s">
        <v>37</v>
      </c>
      <c r="C622" t="s">
        <v>108</v>
      </c>
      <c r="E622" s="3">
        <f t="shared" si="458"/>
        <v>72.806717451345264</v>
      </c>
      <c r="F622" s="3">
        <f t="shared" si="435"/>
        <v>67.137715125719936</v>
      </c>
      <c r="G622" s="3">
        <f t="shared" si="436"/>
        <v>61.637543775134603</v>
      </c>
      <c r="H622" s="5">
        <v>62.755086048277967</v>
      </c>
      <c r="I622" s="5">
        <v>65.050052289264102</v>
      </c>
      <c r="J622" s="5">
        <v>57.941604446493557</v>
      </c>
      <c r="K622" s="5">
        <v>62.942523888508497</v>
      </c>
      <c r="L622" s="5">
        <v>64.599365172192165</v>
      </c>
      <c r="M622" s="5">
        <v>61.454499630117027</v>
      </c>
      <c r="N622" s="5">
        <v>63.157555735432922</v>
      </c>
      <c r="O622" s="5">
        <v>62.596616138009871</v>
      </c>
      <c r="P622" s="5">
        <v>60.314718667152718</v>
      </c>
      <c r="Q622" s="5">
        <v>80.704895996812226</v>
      </c>
      <c r="R622" s="5">
        <v>69.106463939649061</v>
      </c>
      <c r="S622" s="5">
        <v>62.903393010807712</v>
      </c>
      <c r="T622" s="5">
        <v>66.889144055075747</v>
      </c>
      <c r="U622" s="5">
        <v>66.495291254493708</v>
      </c>
      <c r="V622" s="5">
        <v>63.610990976387342</v>
      </c>
      <c r="W622" s="5">
        <v>64.667982972367668</v>
      </c>
      <c r="X622" s="5">
        <v>70.435722304828047</v>
      </c>
      <c r="Y622" s="5">
        <v>61.710002555191338</v>
      </c>
      <c r="Z622" s="5">
        <v>63.478140388823888</v>
      </c>
      <c r="AA622" s="5">
        <v>66.679050287930266</v>
      </c>
      <c r="AB622" s="5">
        <v>61.398359285243792</v>
      </c>
      <c r="AC622" s="5">
        <f t="shared" si="459"/>
        <v>11.169173676210661</v>
      </c>
      <c r="AD622" s="5">
        <f t="shared" si="460"/>
        <v>5.6690023256253284</v>
      </c>
      <c r="AE622" s="5">
        <f t="shared" si="437"/>
        <v>5.5001713505853331</v>
      </c>
      <c r="AF622" s="3">
        <f t="shared" si="441"/>
        <v>4.8134816017844102</v>
      </c>
      <c r="AG622" s="3">
        <f t="shared" si="442"/>
        <v>1.4880242583914693</v>
      </c>
      <c r="AH622" s="3">
        <f t="shared" si="443"/>
        <v>2.842837068280204</v>
      </c>
      <c r="AI622" s="3">
        <f t="shared" si="444"/>
        <v>17.801502986004515</v>
      </c>
      <c r="AJ622" s="3">
        <f t="shared" si="445"/>
        <v>3.2781530786884048</v>
      </c>
      <c r="AK622" s="3">
        <f t="shared" si="446"/>
        <v>2.95798041717633</v>
      </c>
      <c r="AL622" s="3">
        <f t="shared" si="447"/>
        <v>2.0797811035800962</v>
      </c>
      <c r="AM622" s="18">
        <f t="shared" si="448"/>
        <v>-2.2949662409861347</v>
      </c>
      <c r="AN622" s="3">
        <f t="shared" si="449"/>
        <v>7.1084478427705449</v>
      </c>
      <c r="AO622" s="3">
        <f t="shared" si="450"/>
        <v>0.56093959742305088</v>
      </c>
      <c r="AP622" s="3">
        <f t="shared" si="451"/>
        <v>11.598432057163166</v>
      </c>
      <c r="AQ622" s="3">
        <f t="shared" si="452"/>
        <v>0.39385280058203875</v>
      </c>
      <c r="AR622" s="3">
        <f t="shared" si="453"/>
        <v>-5.7677393324603798</v>
      </c>
      <c r="AS622" s="3">
        <f t="shared" si="454"/>
        <v>-3.200909899106378</v>
      </c>
      <c r="AT622" s="18">
        <f t="shared" si="423"/>
        <v>7.1084478427705449</v>
      </c>
      <c r="AU622" s="18">
        <f t="shared" si="424"/>
        <v>3.1448655420751379</v>
      </c>
      <c r="AV622" s="18">
        <f t="shared" si="425"/>
        <v>2.2818974708571531</v>
      </c>
      <c r="AW622" s="18">
        <f t="shared" si="426"/>
        <v>6.203070928841349</v>
      </c>
      <c r="AX622" s="18">
        <f t="shared" si="427"/>
        <v>2.884300278106366</v>
      </c>
      <c r="AY622" s="18">
        <f t="shared" si="428"/>
        <v>8.7257197496367098</v>
      </c>
      <c r="AZ622" s="18">
        <f t="shared" si="429"/>
        <v>5.2806910026864742</v>
      </c>
      <c r="BA622" t="str">
        <f t="shared" si="430"/>
        <v/>
      </c>
      <c r="BB622" t="str">
        <f t="shared" si="431"/>
        <v>BI-RUI-C033LD</v>
      </c>
    </row>
    <row r="623" spans="1:54">
      <c r="A623" s="1">
        <v>731</v>
      </c>
      <c r="B623" t="s">
        <v>38</v>
      </c>
      <c r="C623" t="s">
        <v>108</v>
      </c>
      <c r="E623" s="3">
        <f t="shared" si="458"/>
        <v>56.186273254005158</v>
      </c>
      <c r="F623" s="3">
        <f t="shared" si="435"/>
        <v>61.460089157784395</v>
      </c>
      <c r="G623" s="3">
        <f t="shared" si="436"/>
        <v>52.41392843125282</v>
      </c>
      <c r="H623" s="5">
        <v>49.891952041239222</v>
      </c>
      <c r="I623" s="5">
        <v>54.556571043279398</v>
      </c>
      <c r="J623" s="5">
        <v>46.358323945382537</v>
      </c>
      <c r="K623" s="5">
        <v>55.102173264528602</v>
      </c>
      <c r="L623" s="5">
        <v>58.268143861861112</v>
      </c>
      <c r="M623" s="5">
        <v>49.718198125344898</v>
      </c>
      <c r="N623" s="5">
        <v>53.892664470445602</v>
      </c>
      <c r="O623" s="5">
        <v>58.380173394243471</v>
      </c>
      <c r="P623" s="5">
        <v>48.97235165369483</v>
      </c>
      <c r="Q623" s="5">
        <v>59.13311717143803</v>
      </c>
      <c r="R623" s="5">
        <v>66.572220959701994</v>
      </c>
      <c r="S623" s="5">
        <v>51.828073644933717</v>
      </c>
      <c r="T623" s="5">
        <v>59.327432416530009</v>
      </c>
      <c r="U623" s="5">
        <v>62.666792331924903</v>
      </c>
      <c r="V623" s="5">
        <v>55.860800403331453</v>
      </c>
      <c r="W623" s="5">
        <v>54.191761496418778</v>
      </c>
      <c r="X623" s="5">
        <v>61.822078178983922</v>
      </c>
      <c r="Y623" s="5">
        <v>54.455619800002687</v>
      </c>
      <c r="Z623" s="5">
        <v>54.834588068194243</v>
      </c>
      <c r="AA623" s="5">
        <v>53.820897444162782</v>
      </c>
      <c r="AB623" s="5">
        <v>52.732964579858432</v>
      </c>
      <c r="AC623" s="5">
        <f t="shared" si="459"/>
        <v>3.7723448227523377</v>
      </c>
      <c r="AD623" s="5">
        <f t="shared" si="460"/>
        <v>-5.2738159037792371</v>
      </c>
      <c r="AE623" s="5">
        <f t="shared" si="437"/>
        <v>9.0461607265315749</v>
      </c>
      <c r="AF623" s="3">
        <f t="shared" si="441"/>
        <v>3.5336280958566846</v>
      </c>
      <c r="AG623" s="3">
        <f t="shared" si="442"/>
        <v>5.3839751391837041</v>
      </c>
      <c r="AH623" s="3">
        <f t="shared" si="443"/>
        <v>4.9203128167507728</v>
      </c>
      <c r="AI623" s="3">
        <f t="shared" si="444"/>
        <v>7.3050435265043134</v>
      </c>
      <c r="AJ623" s="3">
        <f t="shared" si="445"/>
        <v>3.4666320131985557</v>
      </c>
      <c r="AK623" s="3">
        <f t="shared" si="446"/>
        <v>-0.26385830358390905</v>
      </c>
      <c r="AL623" s="3">
        <f t="shared" si="447"/>
        <v>2.1016234883358109</v>
      </c>
      <c r="AM623" s="18">
        <f t="shared" si="448"/>
        <v>-4.6646190020401761</v>
      </c>
      <c r="AN623" s="3">
        <f t="shared" si="449"/>
        <v>8.1982470978968607</v>
      </c>
      <c r="AO623" s="3">
        <f t="shared" si="450"/>
        <v>-4.4875089237978685</v>
      </c>
      <c r="AP623" s="3">
        <f t="shared" si="451"/>
        <v>-7.4391037882639637</v>
      </c>
      <c r="AQ623" s="3">
        <f t="shared" si="452"/>
        <v>-3.3393599153948941</v>
      </c>
      <c r="AR623" s="3">
        <f t="shared" si="453"/>
        <v>-7.6303166825651445</v>
      </c>
      <c r="AS623" s="3">
        <f t="shared" si="454"/>
        <v>1.0136906240314616</v>
      </c>
      <c r="AT623" s="18">
        <f t="shared" si="423"/>
        <v>8.1982470978968607</v>
      </c>
      <c r="AU623" s="18">
        <f t="shared" si="424"/>
        <v>8.5499457365162144</v>
      </c>
      <c r="AV623" s="18">
        <f t="shared" si="425"/>
        <v>9.4078217405486413</v>
      </c>
      <c r="AW623" s="18">
        <f t="shared" si="426"/>
        <v>14.744147314768277</v>
      </c>
      <c r="AX623" s="18">
        <f t="shared" si="427"/>
        <v>6.8059919285934498</v>
      </c>
      <c r="AY623" s="18">
        <f t="shared" si="428"/>
        <v>7.3664583789812355</v>
      </c>
      <c r="AZ623" s="18">
        <f t="shared" si="429"/>
        <v>1.0879328643043493</v>
      </c>
      <c r="BA623" t="b">
        <f t="shared" si="430"/>
        <v>0</v>
      </c>
      <c r="BB623" t="b">
        <f t="shared" si="431"/>
        <v>0</v>
      </c>
    </row>
    <row r="624" spans="1:54">
      <c r="A624" s="1">
        <v>671</v>
      </c>
      <c r="B624" t="s">
        <v>39</v>
      </c>
      <c r="C624" t="s">
        <v>108</v>
      </c>
      <c r="E624" s="3">
        <f t="shared" si="458"/>
        <v>55.768665442484078</v>
      </c>
      <c r="F624" s="3">
        <f t="shared" si="435"/>
        <v>64.798554175657614</v>
      </c>
      <c r="G624" s="3">
        <f t="shared" si="436"/>
        <v>55.895219417240476</v>
      </c>
      <c r="H624" s="5">
        <v>53.848611921377703</v>
      </c>
      <c r="I624" s="5">
        <v>69.100226101550078</v>
      </c>
      <c r="J624" s="5">
        <v>47.585120513175127</v>
      </c>
      <c r="K624" s="5">
        <v>58.068847852892858</v>
      </c>
      <c r="L624" s="5">
        <v>58.135074799189198</v>
      </c>
      <c r="M624" s="5">
        <v>51.471623615261009</v>
      </c>
      <c r="N624" s="5">
        <v>55.81455499446912</v>
      </c>
      <c r="O624" s="5">
        <v>57.939070084813189</v>
      </c>
      <c r="P624" s="5">
        <v>51.26253443526717</v>
      </c>
      <c r="Q624" s="5">
        <v>54.706758069741483</v>
      </c>
      <c r="R624" s="5">
        <v>61.002526263103903</v>
      </c>
      <c r="S624" s="5">
        <v>50.293219600231637</v>
      </c>
      <c r="T624" s="5">
        <v>56.6386916414898</v>
      </c>
      <c r="U624" s="5">
        <v>68.341067588707617</v>
      </c>
      <c r="V624" s="5">
        <v>60.592444143592047</v>
      </c>
      <c r="W624" s="5">
        <v>55.74565325718028</v>
      </c>
      <c r="X624" s="5">
        <v>65.326730544780034</v>
      </c>
      <c r="Y624" s="5">
        <v>59.043784499553539</v>
      </c>
      <c r="Z624" s="5">
        <v>53.889605169955239</v>
      </c>
      <c r="AA624" s="5">
        <v>53.743017055217408</v>
      </c>
      <c r="AB624" s="5">
        <v>55.229419014980088</v>
      </c>
      <c r="AC624" s="5">
        <f t="shared" si="459"/>
        <v>-0.12655397475639774</v>
      </c>
      <c r="AD624" s="5">
        <f t="shared" si="460"/>
        <v>-9.0298887331735358</v>
      </c>
      <c r="AE624" s="5">
        <f t="shared" si="437"/>
        <v>8.9033347584171381</v>
      </c>
      <c r="AF624" s="3">
        <f t="shared" si="441"/>
        <v>6.2634914082025759</v>
      </c>
      <c r="AG624" s="3">
        <f t="shared" si="442"/>
        <v>6.5972242376318491</v>
      </c>
      <c r="AH624" s="3">
        <f t="shared" si="443"/>
        <v>4.5520205592019494</v>
      </c>
      <c r="AI624" s="3">
        <f t="shared" si="444"/>
        <v>4.4135384695098452</v>
      </c>
      <c r="AJ624" s="3">
        <f t="shared" si="445"/>
        <v>-3.9537525021022475</v>
      </c>
      <c r="AK624" s="3">
        <f t="shared" si="446"/>
        <v>-3.2981312423732589</v>
      </c>
      <c r="AL624" s="3">
        <f t="shared" si="447"/>
        <v>-1.3398138450248496</v>
      </c>
      <c r="AM624" s="18">
        <f t="shared" si="448"/>
        <v>-15.251614180172375</v>
      </c>
      <c r="AN624" s="3">
        <f t="shared" si="449"/>
        <v>21.515105588374951</v>
      </c>
      <c r="AO624" s="3">
        <f t="shared" si="450"/>
        <v>-2.1245150903440688</v>
      </c>
      <c r="AP624" s="3">
        <f t="shared" si="451"/>
        <v>-6.2957681933624201</v>
      </c>
      <c r="AQ624" s="3">
        <f t="shared" si="452"/>
        <v>-11.702375947217817</v>
      </c>
      <c r="AR624" s="3">
        <f t="shared" si="453"/>
        <v>-9.5810772875997543</v>
      </c>
      <c r="AS624" s="3">
        <f t="shared" si="454"/>
        <v>0.14658811473783118</v>
      </c>
      <c r="AT624" s="18">
        <f t="shared" si="423"/>
        <v>21.515105588374951</v>
      </c>
      <c r="AU624" s="18">
        <f t="shared" si="424"/>
        <v>6.6634511839281885</v>
      </c>
      <c r="AV624" s="18">
        <f t="shared" si="425"/>
        <v>6.6765356495460182</v>
      </c>
      <c r="AW624" s="18">
        <f t="shared" si="426"/>
        <v>10.709306662872265</v>
      </c>
      <c r="AX624" s="18">
        <f t="shared" si="427"/>
        <v>7.7486234451155696</v>
      </c>
      <c r="AY624" s="18">
        <f t="shared" si="428"/>
        <v>6.2829460452264954</v>
      </c>
      <c r="AZ624" s="18">
        <f t="shared" si="429"/>
        <v>-1.4864019597626807</v>
      </c>
      <c r="BA624" t="str">
        <f t="shared" si="430"/>
        <v>BI-RUI-C033LD</v>
      </c>
      <c r="BB624" t="b">
        <f t="shared" si="431"/>
        <v>0</v>
      </c>
    </row>
    <row r="625" spans="1:54">
      <c r="A625" s="1">
        <v>609</v>
      </c>
      <c r="B625" t="s">
        <v>40</v>
      </c>
      <c r="C625" t="s">
        <v>108</v>
      </c>
      <c r="E625" s="3">
        <f t="shared" si="458"/>
        <v>56.296516476255782</v>
      </c>
      <c r="F625" s="3">
        <f t="shared" si="435"/>
        <v>60.223613786364155</v>
      </c>
      <c r="G625" s="3">
        <f t="shared" si="436"/>
        <v>54.551258220138294</v>
      </c>
      <c r="H625" s="5">
        <v>56.64981946529538</v>
      </c>
      <c r="I625" s="5">
        <v>53.332780846396091</v>
      </c>
      <c r="J625" s="5">
        <v>49.636029619704232</v>
      </c>
      <c r="K625" s="5">
        <v>54.506295229221323</v>
      </c>
      <c r="L625" s="5">
        <v>56.159604147339188</v>
      </c>
      <c r="M625" s="5">
        <v>51.034110331652663</v>
      </c>
      <c r="N625" s="5">
        <v>56.710237422892853</v>
      </c>
      <c r="O625" s="5">
        <v>55.123168721971538</v>
      </c>
      <c r="P625" s="5">
        <v>51.083061830673863</v>
      </c>
      <c r="Q625" s="5">
        <v>54.960284070519343</v>
      </c>
      <c r="R625" s="5">
        <v>59.26265174732886</v>
      </c>
      <c r="S625" s="5">
        <v>51.032844496848213</v>
      </c>
      <c r="T625" s="5">
        <v>56.46970304095121</v>
      </c>
      <c r="U625" s="5">
        <v>63.21978898503523</v>
      </c>
      <c r="V625" s="5">
        <v>56.819463770528429</v>
      </c>
      <c r="W625" s="5">
        <v>57.431190059427529</v>
      </c>
      <c r="X625" s="5">
        <v>65.230716249220592</v>
      </c>
      <c r="Y625" s="5">
        <v>58.089038671987211</v>
      </c>
      <c r="Z625" s="5">
        <v>56.625551463036807</v>
      </c>
      <c r="AA625" s="5">
        <v>51.417969349635023</v>
      </c>
      <c r="AB625" s="5">
        <v>55.993006220163863</v>
      </c>
      <c r="AC625" s="5">
        <f t="shared" si="459"/>
        <v>1.7452582561174879</v>
      </c>
      <c r="AD625" s="5">
        <f t="shared" si="460"/>
        <v>-3.9270973101083726</v>
      </c>
      <c r="AE625" s="5">
        <f t="shared" si="437"/>
        <v>5.6723555662258605</v>
      </c>
      <c r="AF625" s="3">
        <f t="shared" si="441"/>
        <v>7.0137898455911483</v>
      </c>
      <c r="AG625" s="3">
        <f t="shared" si="442"/>
        <v>3.4721848975686598</v>
      </c>
      <c r="AH625" s="3">
        <f t="shared" si="443"/>
        <v>5.6271755922189897</v>
      </c>
      <c r="AI625" s="3">
        <f t="shared" si="444"/>
        <v>3.9274395736711298</v>
      </c>
      <c r="AJ625" s="3">
        <f t="shared" si="445"/>
        <v>-0.34976072957721982</v>
      </c>
      <c r="AK625" s="3">
        <f t="shared" si="446"/>
        <v>-0.65784861255968252</v>
      </c>
      <c r="AL625" s="3">
        <f t="shared" si="447"/>
        <v>0.63254524287294345</v>
      </c>
      <c r="AM625" s="18">
        <f t="shared" si="448"/>
        <v>3.3170386188992893</v>
      </c>
      <c r="AN625" s="3">
        <f t="shared" si="449"/>
        <v>3.696751226691859</v>
      </c>
      <c r="AO625" s="3">
        <f t="shared" si="450"/>
        <v>1.5870687009213142</v>
      </c>
      <c r="AP625" s="3">
        <f t="shared" si="451"/>
        <v>-4.3023676768095171</v>
      </c>
      <c r="AQ625" s="3">
        <f t="shared" si="452"/>
        <v>-6.7500859440840202</v>
      </c>
      <c r="AR625" s="3">
        <f t="shared" si="453"/>
        <v>-7.7995261897930632</v>
      </c>
      <c r="AS625" s="3">
        <f t="shared" si="454"/>
        <v>5.2075821134017843</v>
      </c>
      <c r="AT625" s="18">
        <f t="shared" si="423"/>
        <v>3.696751226691859</v>
      </c>
      <c r="AU625" s="18">
        <f t="shared" si="424"/>
        <v>5.1254938156865251</v>
      </c>
      <c r="AV625" s="18">
        <f t="shared" si="425"/>
        <v>4.0401068912976754</v>
      </c>
      <c r="AW625" s="18">
        <f t="shared" si="426"/>
        <v>8.229807250480647</v>
      </c>
      <c r="AX625" s="18">
        <f t="shared" si="427"/>
        <v>6.4003252145068004</v>
      </c>
      <c r="AY625" s="18">
        <f t="shared" si="428"/>
        <v>7.1416775772333807</v>
      </c>
      <c r="AZ625" s="18">
        <f t="shared" si="429"/>
        <v>-4.5750368705288409</v>
      </c>
      <c r="BA625" t="str">
        <f t="shared" si="430"/>
        <v>BI-RUI-C033LD</v>
      </c>
      <c r="BB625" t="b">
        <f t="shared" si="431"/>
        <v>0</v>
      </c>
    </row>
    <row r="626" spans="1:54" s="12" customFormat="1" ht="15.75" thickBot="1">
      <c r="A626" s="1">
        <v>171</v>
      </c>
      <c r="B626" s="12" t="s">
        <v>41</v>
      </c>
      <c r="C626" s="12" t="s">
        <v>108</v>
      </c>
      <c r="D626"/>
      <c r="E626" s="3">
        <f t="shared" si="458"/>
        <v>59.678562146495644</v>
      </c>
      <c r="F626" s="3">
        <f t="shared" si="435"/>
        <v>64.267758225882815</v>
      </c>
      <c r="G626" s="3">
        <f t="shared" si="436"/>
        <v>60.133332696661256</v>
      </c>
      <c r="H626" s="5">
        <v>53.277497486838627</v>
      </c>
      <c r="I626" s="5">
        <v>58.417830068708753</v>
      </c>
      <c r="J626" s="5">
        <v>51.082439414005457</v>
      </c>
      <c r="K626" s="5">
        <v>54.178309989790122</v>
      </c>
      <c r="L626" s="5">
        <v>54.128681620109049</v>
      </c>
      <c r="M626" s="5">
        <v>52.700721053697848</v>
      </c>
      <c r="N626" s="5">
        <v>56.853566135702252</v>
      </c>
      <c r="O626" s="5">
        <v>58.671149189629013</v>
      </c>
      <c r="P626" s="5">
        <v>48.702296236553657</v>
      </c>
      <c r="Q626" s="5">
        <v>54.798012364126564</v>
      </c>
      <c r="R626" s="5">
        <v>62.850486499407211</v>
      </c>
      <c r="S626" s="5">
        <v>52.7195164343063</v>
      </c>
      <c r="T626" s="5">
        <v>56.651907660422282</v>
      </c>
      <c r="U626" s="5">
        <v>66.203739984051793</v>
      </c>
      <c r="V626" s="5">
        <v>58.58313443331415</v>
      </c>
      <c r="W626" s="5">
        <v>66.218765139121743</v>
      </c>
      <c r="X626" s="5">
        <v>70.344891990347222</v>
      </c>
      <c r="Y626" s="5">
        <v>67.612677844318426</v>
      </c>
      <c r="Z626" s="5">
        <v>57.71181728952368</v>
      </c>
      <c r="AA626" s="5">
        <v>49.294858300012557</v>
      </c>
      <c r="AB626" s="5">
        <v>51.75010971625629</v>
      </c>
      <c r="AC626" s="5">
        <f>E626-G626</f>
        <v>-0.45477055016561252</v>
      </c>
      <c r="AD626" s="5">
        <f>E626-F626</f>
        <v>-4.5891960793871718</v>
      </c>
      <c r="AE626" s="5">
        <f t="shared" si="437"/>
        <v>4.1344255292215593</v>
      </c>
      <c r="AF626" s="3">
        <f t="shared" ref="AF626:AF657" si="461">H626-J626</f>
        <v>2.1950580728331701</v>
      </c>
      <c r="AG626" s="3">
        <f t="shared" ref="AG626:AG657" si="462">K626-M626</f>
        <v>1.4775889360922747</v>
      </c>
      <c r="AH626" s="3">
        <f t="shared" ref="AH626:AH657" si="463">N626-P626</f>
        <v>8.1512698991485948</v>
      </c>
      <c r="AI626" s="3">
        <f t="shared" ref="AI626:AI657" si="464">Q626-S626</f>
        <v>2.0784959298202637</v>
      </c>
      <c r="AJ626" s="3">
        <f t="shared" ref="AJ626:AJ657" si="465">T626-V626</f>
        <v>-1.9312267728918684</v>
      </c>
      <c r="AK626" s="3">
        <f t="shared" ref="AK626:AK657" si="466">W626-Y626</f>
        <v>-1.3939127051966835</v>
      </c>
      <c r="AL626" s="3">
        <f t="shared" ref="AL626:AL657" si="467">Z626-AB626</f>
        <v>5.9617075732673896</v>
      </c>
      <c r="AM626" s="18">
        <f t="shared" ref="AM626:AM657" si="468">H626-I626</f>
        <v>-5.1403325818701262</v>
      </c>
      <c r="AN626" s="3">
        <f t="shared" ref="AN626:AN657" si="469">I626-J626</f>
        <v>7.3353906547032963</v>
      </c>
      <c r="AO626" s="3">
        <f t="shared" ref="AO626:AO657" si="470">N626-O626</f>
        <v>-1.8175830539267608</v>
      </c>
      <c r="AP626" s="3">
        <f t="shared" ref="AP626:AP657" si="471">Q626-R626</f>
        <v>-8.0524741352806473</v>
      </c>
      <c r="AQ626" s="3">
        <f t="shared" ref="AQ626:AQ657" si="472">T626-U626</f>
        <v>-9.5518323236295117</v>
      </c>
      <c r="AR626" s="3">
        <f t="shared" ref="AR626:AR657" si="473">W626-X626</f>
        <v>-4.1261268512254787</v>
      </c>
      <c r="AS626" s="3">
        <f t="shared" ref="AS626:AS657" si="474">Z626-AA626</f>
        <v>8.416958989511123</v>
      </c>
      <c r="AT626" s="18">
        <f t="shared" si="423"/>
        <v>7.3353906547032963</v>
      </c>
      <c r="AU626" s="18">
        <f t="shared" si="424"/>
        <v>1.4279605664112012</v>
      </c>
      <c r="AV626" s="18">
        <f t="shared" si="425"/>
        <v>9.9688529530753556</v>
      </c>
      <c r="AW626" s="18">
        <f t="shared" si="426"/>
        <v>10.130970065100911</v>
      </c>
      <c r="AX626" s="18">
        <f t="shared" si="427"/>
        <v>7.6206055507376433</v>
      </c>
      <c r="AY626" s="18">
        <f t="shared" si="428"/>
        <v>2.7322141460287952</v>
      </c>
      <c r="AZ626" s="18">
        <f t="shared" si="429"/>
        <v>-2.4552514162437333</v>
      </c>
      <c r="BA626" t="b">
        <f t="shared" si="430"/>
        <v>0</v>
      </c>
      <c r="BB626" t="b">
        <f t="shared" si="431"/>
        <v>0</v>
      </c>
    </row>
    <row r="627" spans="1:54" ht="15.75" thickBot="1">
      <c r="A627" s="21"/>
      <c r="B627" s="22" t="s">
        <v>137</v>
      </c>
      <c r="C627" s="23" t="str">
        <f>C615</f>
        <v>BI-RUI-C033LD</v>
      </c>
      <c r="D627" s="23">
        <f>D615</f>
        <v>0</v>
      </c>
      <c r="E627" s="34" cm="1">
        <f t="array" ref="E627">10*LOG(AVERAGE(10^(E615:E626/10)))</f>
        <v>67.00558015899594</v>
      </c>
      <c r="F627" s="35" cm="1">
        <f t="array" ref="F627">10*LOG(AVERAGE(10^(F615:F626/10)))</f>
        <v>66.789354859833722</v>
      </c>
      <c r="G627" s="36" cm="1">
        <f t="array" ref="G627">10*LOG(AVERAGE(10^(G615:G626/10)))</f>
        <v>60.280688941931977</v>
      </c>
      <c r="H627" s="34" cm="1">
        <f t="array" ref="H627">10*LOG(AVERAGE(10^(H615:H626/10)))</f>
        <v>60.743279061067355</v>
      </c>
      <c r="I627" s="35" cm="1">
        <f t="array" ref="I627">10*LOG(AVERAGE(10^(I615:I626/10)))</f>
        <v>63.567540158418964</v>
      </c>
      <c r="J627" s="36" cm="1">
        <f t="array" ref="J627">10*LOG(AVERAGE(10^(J615:J626/10)))</f>
        <v>55.22410343412961</v>
      </c>
      <c r="K627" s="34" cm="1">
        <f t="array" ref="K627">10*LOG(AVERAGE(10^(K615:K626/10)))</f>
        <v>71.200731945519749</v>
      </c>
      <c r="L627" s="35" cm="1">
        <f t="array" ref="L627">10*LOG(AVERAGE(10^(L615:L626/10)))</f>
        <v>63.940472554247094</v>
      </c>
      <c r="M627" s="36" cm="1">
        <f t="array" ref="M627">10*LOG(AVERAGE(10^(M615:M626/10)))</f>
        <v>58.270860231154231</v>
      </c>
      <c r="N627" s="34" cm="1">
        <f t="array" ref="N627">10*LOG(AVERAGE(10^(N615:N626/10)))</f>
        <v>62.381394526486616</v>
      </c>
      <c r="O627" s="35" cm="1">
        <f t="array" ref="O627">10*LOG(AVERAGE(10^(O615:O626/10)))</f>
        <v>63.32725655271971</v>
      </c>
      <c r="P627" s="36" cm="1">
        <f t="array" ref="P627">10*LOG(AVERAGE(10^(P615:P626/10)))</f>
        <v>57.981398862430993</v>
      </c>
      <c r="Q627" s="34" cm="1">
        <f t="array" ref="Q627">10*LOG(AVERAGE(10^(Q615:Q626/10)))</f>
        <v>70.625151891009295</v>
      </c>
      <c r="R627" s="35" cm="1">
        <f t="array" ref="R627">10*LOG(AVERAGE(10^(R615:R626/10)))</f>
        <v>67.555872489638546</v>
      </c>
      <c r="S627" s="36" cm="1">
        <f t="array" ref="S627">10*LOG(AVERAGE(10^(S615:S626/10)))</f>
        <v>60.27359440948311</v>
      </c>
      <c r="T627" s="34" cm="1">
        <f t="array" ref="T627">10*LOG(AVERAGE(10^(T615:T626/10)))</f>
        <v>62.299293398429228</v>
      </c>
      <c r="U627" s="35" cm="1">
        <f t="array" ref="U627">10*LOG(AVERAGE(10^(U615:U626/10)))</f>
        <v>69.39122052893164</v>
      </c>
      <c r="V627" s="36" cm="1">
        <f t="array" ref="V627">10*LOG(AVERAGE(10^(V615:V626/10)))</f>
        <v>62.605771229414813</v>
      </c>
      <c r="W627" s="34" cm="1">
        <f t="array" ref="W627">10*LOG(AVERAGE(10^(W615:W626/10)))</f>
        <v>65.372509733651796</v>
      </c>
      <c r="X627" s="35" cm="1">
        <f t="array" ref="X627">10*LOG(AVERAGE(10^(X615:X626/10)))</f>
        <v>70.322356954862585</v>
      </c>
      <c r="Y627" s="36" cm="1">
        <f t="array" ref="Y627">10*LOG(AVERAGE(10^(Y615:Y626/10)))</f>
        <v>62.947320092208244</v>
      </c>
      <c r="Z627" s="34" cm="1">
        <f t="array" ref="Z627">10*LOG(AVERAGE(10^(Z615:Z626/10)))</f>
        <v>63.682322637090479</v>
      </c>
      <c r="AA627" s="35" cm="1">
        <f t="array" ref="AA627">10*LOG(AVERAGE(10^(AA615:AA626/10)))</f>
        <v>61.336640312310976</v>
      </c>
      <c r="AB627" s="36" cm="1">
        <f t="array" ref="AB627">10*LOG(AVERAGE(10^(AB615:AB626/10)))</f>
        <v>59.895432757624683</v>
      </c>
      <c r="AC627" s="29">
        <f>E627-G627</f>
        <v>6.7248912170639628</v>
      </c>
      <c r="AD627" s="24">
        <f>E627-F627</f>
        <v>0.21622529916221822</v>
      </c>
      <c r="AE627" s="24">
        <f t="shared" si="437"/>
        <v>6.5086659179017445</v>
      </c>
      <c r="AF627" s="30">
        <f t="shared" si="461"/>
        <v>5.519175626937745</v>
      </c>
      <c r="AG627" s="25">
        <f t="shared" si="462"/>
        <v>12.929871714365518</v>
      </c>
      <c r="AH627" s="25">
        <f t="shared" si="463"/>
        <v>4.3999956640556235</v>
      </c>
      <c r="AI627" s="25">
        <f t="shared" si="464"/>
        <v>10.351557481526186</v>
      </c>
      <c r="AJ627" s="25">
        <f t="shared" si="465"/>
        <v>-0.30647783098558534</v>
      </c>
      <c r="AK627" s="25">
        <f t="shared" si="466"/>
        <v>2.4251896414435521</v>
      </c>
      <c r="AL627" s="31">
        <f t="shared" si="467"/>
        <v>3.7868898794657966</v>
      </c>
      <c r="AM627" s="32">
        <f t="shared" si="468"/>
        <v>-2.8242610973516094</v>
      </c>
      <c r="AN627" s="27">
        <f t="shared" si="469"/>
        <v>8.3434367242893543</v>
      </c>
      <c r="AO627" s="27">
        <f t="shared" si="470"/>
        <v>-0.9458620262330939</v>
      </c>
      <c r="AP627" s="27">
        <f t="shared" si="471"/>
        <v>3.0692794013707498</v>
      </c>
      <c r="AQ627" s="27">
        <f t="shared" si="472"/>
        <v>-7.0919271305024125</v>
      </c>
      <c r="AR627" s="27">
        <f t="shared" si="473"/>
        <v>-4.9498472212107885</v>
      </c>
      <c r="AS627" s="33">
        <f t="shared" si="474"/>
        <v>2.3456823247795029</v>
      </c>
      <c r="AT627" s="27">
        <f t="shared" si="423"/>
        <v>8.3434367242893543</v>
      </c>
      <c r="AU627" s="26">
        <f t="shared" si="424"/>
        <v>5.6696123230928634</v>
      </c>
      <c r="AV627" s="26">
        <f t="shared" si="425"/>
        <v>5.3458576902887174</v>
      </c>
      <c r="AW627" s="26">
        <f t="shared" si="426"/>
        <v>7.2822780801554359</v>
      </c>
      <c r="AX627" s="26">
        <f t="shared" si="427"/>
        <v>6.7854492995168272</v>
      </c>
      <c r="AY627" s="26">
        <f t="shared" si="428"/>
        <v>7.3750368626543406</v>
      </c>
      <c r="AZ627" s="28">
        <f t="shared" si="429"/>
        <v>1.4412075546862937</v>
      </c>
    </row>
    <row r="628" spans="1:54">
      <c r="A628" s="2">
        <v>235</v>
      </c>
      <c r="B628" t="s">
        <v>27</v>
      </c>
      <c r="C628" t="s">
        <v>109</v>
      </c>
      <c r="E628" s="3">
        <f>10*LOG((1/7)*(10^(H628/10)+10^(K628/10)+10^(N628/10)+10^(Q628/10)+10^(T628/10)+10^(W628/10)+10^(Z628/10)))</f>
        <v>61.430328549566539</v>
      </c>
      <c r="F628" s="3">
        <f t="shared" si="435"/>
        <v>66.032622188165973</v>
      </c>
      <c r="G628" s="3">
        <f t="shared" si="436"/>
        <v>63.096264734730681</v>
      </c>
      <c r="H628" s="5">
        <v>63.637405621095368</v>
      </c>
      <c r="I628" s="5">
        <v>62.756189941451971</v>
      </c>
      <c r="J628" s="5">
        <v>54.977623183928493</v>
      </c>
      <c r="K628" s="5">
        <v>59.42886332841865</v>
      </c>
      <c r="L628" s="5">
        <v>62.586594749380787</v>
      </c>
      <c r="M628" s="5">
        <v>54.449224291718693</v>
      </c>
      <c r="N628" s="5">
        <v>61.743534074508077</v>
      </c>
      <c r="O628" s="5">
        <v>67.583958626183374</v>
      </c>
      <c r="P628" s="5">
        <v>55.190373005674033</v>
      </c>
      <c r="Q628" s="5">
        <v>59.559788146316649</v>
      </c>
      <c r="R628" s="5">
        <v>66.58358433368744</v>
      </c>
      <c r="S628" s="5">
        <v>54.333047258117674</v>
      </c>
      <c r="T628" s="5">
        <v>61.025755023193859</v>
      </c>
      <c r="U628" s="5">
        <v>68.370063483698445</v>
      </c>
      <c r="V628" s="5">
        <v>56.085412397856523</v>
      </c>
      <c r="W628" s="5">
        <v>62.899980466468143</v>
      </c>
      <c r="X628" s="5">
        <v>67.072753685554503</v>
      </c>
      <c r="Y628" s="5">
        <v>57.785705938522163</v>
      </c>
      <c r="Z628" s="5">
        <v>59.680553839559558</v>
      </c>
      <c r="AA628" s="5">
        <v>63.269590646857203</v>
      </c>
      <c r="AB628" s="5">
        <v>70.82013450404402</v>
      </c>
      <c r="AC628" s="5">
        <f>E628-G628</f>
        <v>-1.6659361851641421</v>
      </c>
      <c r="AD628" s="5">
        <f>E628-F628</f>
        <v>-4.6022936385994342</v>
      </c>
      <c r="AE628" s="5">
        <f t="shared" si="437"/>
        <v>2.9363574534352921</v>
      </c>
      <c r="AF628" s="3">
        <f t="shared" si="461"/>
        <v>8.659782437166875</v>
      </c>
      <c r="AG628" s="3">
        <f t="shared" si="462"/>
        <v>4.9796390366999574</v>
      </c>
      <c r="AH628" s="3">
        <f t="shared" si="463"/>
        <v>6.5531610688340436</v>
      </c>
      <c r="AI628" s="3">
        <f t="shared" si="464"/>
        <v>5.2267408881989752</v>
      </c>
      <c r="AJ628" s="3">
        <f t="shared" si="465"/>
        <v>4.9403426253373368</v>
      </c>
      <c r="AK628" s="3">
        <f t="shared" si="466"/>
        <v>5.1142745279459803</v>
      </c>
      <c r="AL628" s="3">
        <f t="shared" si="467"/>
        <v>-11.139580664484463</v>
      </c>
      <c r="AM628" s="18">
        <f t="shared" si="468"/>
        <v>0.88121567964339675</v>
      </c>
      <c r="AN628" s="3">
        <f t="shared" si="469"/>
        <v>7.7785667575234783</v>
      </c>
      <c r="AO628" s="3">
        <f t="shared" si="470"/>
        <v>-5.8404245516752979</v>
      </c>
      <c r="AP628" s="3">
        <f t="shared" si="471"/>
        <v>-7.0237961873707917</v>
      </c>
      <c r="AQ628" s="3">
        <f t="shared" si="472"/>
        <v>-7.3443084605045854</v>
      </c>
      <c r="AR628" s="3">
        <f t="shared" si="473"/>
        <v>-4.1727732190863591</v>
      </c>
      <c r="AS628" s="3">
        <f t="shared" si="474"/>
        <v>-3.5890368072976457</v>
      </c>
      <c r="AT628" s="18">
        <f t="shared" si="423"/>
        <v>7.7785667575234783</v>
      </c>
      <c r="AU628" s="18">
        <f t="shared" si="424"/>
        <v>8.1373704576620938</v>
      </c>
      <c r="AV628" s="18">
        <f t="shared" si="425"/>
        <v>12.393585620509342</v>
      </c>
      <c r="AW628" s="18">
        <f t="shared" si="426"/>
        <v>12.250537075569767</v>
      </c>
      <c r="AX628" s="18">
        <f t="shared" si="427"/>
        <v>12.284651085841922</v>
      </c>
      <c r="AY628" s="18">
        <f t="shared" si="428"/>
        <v>9.2870477470323394</v>
      </c>
      <c r="AZ628" s="18">
        <f t="shared" si="429"/>
        <v>-7.5505438571868169</v>
      </c>
      <c r="BA628" t="str">
        <f t="shared" si="430"/>
        <v>BI-RUI-C034LD</v>
      </c>
      <c r="BB628" t="b">
        <f t="shared" si="431"/>
        <v>0</v>
      </c>
    </row>
    <row r="629" spans="1:54">
      <c r="A629" s="1">
        <v>298</v>
      </c>
      <c r="B629" t="s">
        <v>30</v>
      </c>
      <c r="C629" t="s">
        <v>109</v>
      </c>
      <c r="E629" s="3">
        <f t="shared" ref="E629:E639" si="475">10*LOG((1/7)*(10^(H629/10)+10^(K629/10)+10^(N629/10)+10^(Q629/10)+10^(T629/10)+10^(W629/10)+10^(Z629/10)))</f>
        <v>69.996594130469163</v>
      </c>
      <c r="F629" s="3">
        <f t="shared" si="435"/>
        <v>70.257037335115172</v>
      </c>
      <c r="G629" s="3">
        <f t="shared" si="436"/>
        <v>58.720126650996349</v>
      </c>
      <c r="H629" s="5">
        <v>63.453051853177882</v>
      </c>
      <c r="I629" s="5">
        <v>66.671061772736934</v>
      </c>
      <c r="J629" s="5">
        <v>55.003940335233978</v>
      </c>
      <c r="K629" s="5">
        <v>63.511434892189158</v>
      </c>
      <c r="L629" s="5">
        <v>64.239227084759733</v>
      </c>
      <c r="M629" s="5">
        <v>51.53511302111098</v>
      </c>
      <c r="N629" s="5">
        <v>62.483074459414787</v>
      </c>
      <c r="O629" s="5">
        <v>64.22225037542573</v>
      </c>
      <c r="P629" s="5">
        <v>53.649651030636868</v>
      </c>
      <c r="Q629" s="5">
        <v>76.686993511755901</v>
      </c>
      <c r="R629" s="5">
        <v>67.208575000422414</v>
      </c>
      <c r="S629" s="5">
        <v>59.95743785774664</v>
      </c>
      <c r="T629" s="5">
        <v>67.789398666294943</v>
      </c>
      <c r="U629" s="5">
        <v>75.618024535188482</v>
      </c>
      <c r="V629" s="5">
        <v>60.422807069961742</v>
      </c>
      <c r="W629" s="5">
        <v>68.963407986872056</v>
      </c>
      <c r="X629" s="5">
        <v>73.38518124472526</v>
      </c>
      <c r="Y629" s="5">
        <v>62.857331520429327</v>
      </c>
      <c r="Z629" s="5">
        <v>65.04240236893429</v>
      </c>
      <c r="AA629" s="5">
        <v>59.049641414118938</v>
      </c>
      <c r="AB629" s="5">
        <v>56.984129410385059</v>
      </c>
      <c r="AC629" s="5">
        <f t="shared" ref="AC629:AC638" si="476">E629-G629</f>
        <v>11.276467479472814</v>
      </c>
      <c r="AD629" s="5">
        <f t="shared" ref="AD629:AD638" si="477">E629-F629</f>
        <v>-0.26044320464600901</v>
      </c>
      <c r="AE629" s="5">
        <f t="shared" si="437"/>
        <v>11.536910684118823</v>
      </c>
      <c r="AF629" s="3">
        <f t="shared" si="461"/>
        <v>8.4491115179439049</v>
      </c>
      <c r="AG629" s="3">
        <f t="shared" si="462"/>
        <v>11.976321871078177</v>
      </c>
      <c r="AH629" s="3">
        <f t="shared" si="463"/>
        <v>8.8334234287779196</v>
      </c>
      <c r="AI629" s="3">
        <f t="shared" si="464"/>
        <v>16.72955565400926</v>
      </c>
      <c r="AJ629" s="3">
        <f t="shared" si="465"/>
        <v>7.3665915963332012</v>
      </c>
      <c r="AK629" s="3">
        <f t="shared" si="466"/>
        <v>6.1060764664427296</v>
      </c>
      <c r="AL629" s="3">
        <f t="shared" si="467"/>
        <v>8.0582729585492316</v>
      </c>
      <c r="AM629" s="18">
        <f t="shared" si="468"/>
        <v>-3.2180099195590515</v>
      </c>
      <c r="AN629" s="3">
        <f t="shared" si="469"/>
        <v>11.667121437502956</v>
      </c>
      <c r="AO629" s="3">
        <f t="shared" si="470"/>
        <v>-1.739175916010943</v>
      </c>
      <c r="AP629" s="3">
        <f t="shared" si="471"/>
        <v>9.4784185113334871</v>
      </c>
      <c r="AQ629" s="3">
        <f t="shared" si="472"/>
        <v>-7.8286258688935391</v>
      </c>
      <c r="AR629" s="3">
        <f t="shared" si="473"/>
        <v>-4.4217732578532036</v>
      </c>
      <c r="AS629" s="3">
        <f t="shared" si="474"/>
        <v>5.9927609548153526</v>
      </c>
      <c r="AT629" s="18">
        <f t="shared" si="423"/>
        <v>11.667121437502956</v>
      </c>
      <c r="AU629" s="18">
        <f t="shared" si="424"/>
        <v>12.704114063648753</v>
      </c>
      <c r="AV629" s="18">
        <f t="shared" si="425"/>
        <v>10.572599344788863</v>
      </c>
      <c r="AW629" s="18">
        <f t="shared" si="426"/>
        <v>7.2511371426757734</v>
      </c>
      <c r="AX629" s="18">
        <f t="shared" si="427"/>
        <v>15.19521746522674</v>
      </c>
      <c r="AY629" s="18">
        <f t="shared" si="428"/>
        <v>10.527849724295933</v>
      </c>
      <c r="AZ629" s="18">
        <f t="shared" si="429"/>
        <v>2.065512003733879</v>
      </c>
      <c r="BA629" t="str">
        <f t="shared" si="430"/>
        <v/>
      </c>
      <c r="BB629" t="b">
        <f t="shared" si="431"/>
        <v>0</v>
      </c>
    </row>
    <row r="630" spans="1:54">
      <c r="A630" s="1">
        <v>486</v>
      </c>
      <c r="B630" t="s">
        <v>32</v>
      </c>
      <c r="C630" t="s">
        <v>109</v>
      </c>
      <c r="E630" s="3">
        <f t="shared" si="475"/>
        <v>67.05959180528626</v>
      </c>
      <c r="F630" s="3">
        <f t="shared" si="435"/>
        <v>71.701672522942403</v>
      </c>
      <c r="G630" s="3">
        <f t="shared" si="436"/>
        <v>61.015591279525687</v>
      </c>
      <c r="H630" s="5">
        <v>65.250803684423161</v>
      </c>
      <c r="I630" s="5">
        <v>62.20795004742304</v>
      </c>
      <c r="J630" s="5">
        <v>55.044932585849203</v>
      </c>
      <c r="K630" s="5">
        <v>66.076883574782372</v>
      </c>
      <c r="L630" s="5">
        <v>69.547717537134631</v>
      </c>
      <c r="M630" s="5">
        <v>58.614278233964463</v>
      </c>
      <c r="N630" s="5">
        <v>65.838228798913732</v>
      </c>
      <c r="O630" s="5">
        <v>69.568108648289183</v>
      </c>
      <c r="P630" s="5">
        <v>59.494852324797627</v>
      </c>
      <c r="Q630" s="5">
        <v>66.501585597112097</v>
      </c>
      <c r="R630" s="5">
        <v>71.318515106704737</v>
      </c>
      <c r="S630" s="5">
        <v>60.699777017236123</v>
      </c>
      <c r="T630" s="5">
        <v>68.107572955941507</v>
      </c>
      <c r="U630" s="5">
        <v>77.081072322052819</v>
      </c>
      <c r="V630" s="5">
        <v>64.394765566815352</v>
      </c>
      <c r="W630" s="5">
        <v>68.669904549008351</v>
      </c>
      <c r="X630" s="5">
        <v>72.656895271407649</v>
      </c>
      <c r="Y630" s="5">
        <v>63.069990232906093</v>
      </c>
      <c r="Z630" s="5">
        <v>67.80437731500291</v>
      </c>
      <c r="AA630" s="5">
        <v>59.047950878824977</v>
      </c>
      <c r="AB630" s="5">
        <v>59.796448801582699</v>
      </c>
      <c r="AC630" s="5">
        <f t="shared" si="476"/>
        <v>6.0440005257605733</v>
      </c>
      <c r="AD630" s="5">
        <f t="shared" si="477"/>
        <v>-4.6420807176561425</v>
      </c>
      <c r="AE630" s="5">
        <f t="shared" si="437"/>
        <v>10.686081243416716</v>
      </c>
      <c r="AF630" s="3">
        <f t="shared" si="461"/>
        <v>10.205871098573958</v>
      </c>
      <c r="AG630" s="3">
        <f t="shared" si="462"/>
        <v>7.4626053408179089</v>
      </c>
      <c r="AH630" s="3">
        <f t="shared" si="463"/>
        <v>6.3433764741161056</v>
      </c>
      <c r="AI630" s="3">
        <f t="shared" si="464"/>
        <v>5.8018085798759742</v>
      </c>
      <c r="AJ630" s="3">
        <f t="shared" si="465"/>
        <v>3.712807389126155</v>
      </c>
      <c r="AK630" s="3">
        <f t="shared" si="466"/>
        <v>5.5999143161022573</v>
      </c>
      <c r="AL630" s="3">
        <f t="shared" si="467"/>
        <v>8.0079285134202109</v>
      </c>
      <c r="AM630" s="18">
        <f t="shared" si="468"/>
        <v>3.0428536370001211</v>
      </c>
      <c r="AN630" s="3">
        <f t="shared" si="469"/>
        <v>7.1630174615738369</v>
      </c>
      <c r="AO630" s="3">
        <f t="shared" si="470"/>
        <v>-3.7298798493754504</v>
      </c>
      <c r="AP630" s="3">
        <f t="shared" si="471"/>
        <v>-4.8169295095926401</v>
      </c>
      <c r="AQ630" s="3">
        <f t="shared" si="472"/>
        <v>-8.9734993661113123</v>
      </c>
      <c r="AR630" s="3">
        <f t="shared" si="473"/>
        <v>-3.9869907223992982</v>
      </c>
      <c r="AS630" s="3">
        <f t="shared" si="474"/>
        <v>8.7564264361779323</v>
      </c>
      <c r="AT630" s="18">
        <f t="shared" si="423"/>
        <v>7.1630174615738369</v>
      </c>
      <c r="AU630" s="18">
        <f t="shared" si="424"/>
        <v>10.933439303170168</v>
      </c>
      <c r="AV630" s="18">
        <f t="shared" si="425"/>
        <v>10.073256323491556</v>
      </c>
      <c r="AW630" s="18">
        <f t="shared" si="426"/>
        <v>10.618738089468614</v>
      </c>
      <c r="AX630" s="18">
        <f t="shared" si="427"/>
        <v>12.686306755237467</v>
      </c>
      <c r="AY630" s="18">
        <f t="shared" si="428"/>
        <v>9.5869050385015555</v>
      </c>
      <c r="AZ630" s="18">
        <f t="shared" si="429"/>
        <v>-0.74849792275772131</v>
      </c>
      <c r="BA630" t="str">
        <f t="shared" si="430"/>
        <v/>
      </c>
      <c r="BB630" t="b">
        <f t="shared" si="431"/>
        <v>0</v>
      </c>
    </row>
    <row r="631" spans="1:54">
      <c r="A631" s="1">
        <v>48</v>
      </c>
      <c r="B631" t="s">
        <v>33</v>
      </c>
      <c r="C631" t="s">
        <v>109</v>
      </c>
      <c r="E631" s="3">
        <f t="shared" si="475"/>
        <v>69.83602952888485</v>
      </c>
      <c r="F631" s="3">
        <f t="shared" si="435"/>
        <v>73.838787803797132</v>
      </c>
      <c r="G631" s="3">
        <f t="shared" si="436"/>
        <v>62.652045315441285</v>
      </c>
      <c r="H631" s="5">
        <v>65.906454096974855</v>
      </c>
      <c r="I631" s="5">
        <v>70.422346016156197</v>
      </c>
      <c r="J631" s="5">
        <v>56.831922530271378</v>
      </c>
      <c r="K631" s="5">
        <v>75.011448219460164</v>
      </c>
      <c r="L631" s="5">
        <v>71.851985851360624</v>
      </c>
      <c r="M631" s="5">
        <v>61.869107824998899</v>
      </c>
      <c r="N631" s="5">
        <v>65.545612578666507</v>
      </c>
      <c r="O631" s="5">
        <v>70.852024049848779</v>
      </c>
      <c r="P631" s="5">
        <v>61.113520865260391</v>
      </c>
      <c r="Q631" s="5">
        <v>67.204336171044488</v>
      </c>
      <c r="R631" s="5">
        <v>76.491946846349961</v>
      </c>
      <c r="S631" s="5">
        <v>63.531871826270653</v>
      </c>
      <c r="T631" s="5">
        <v>68.540064431437699</v>
      </c>
      <c r="U631" s="5">
        <v>76.786708810611827</v>
      </c>
      <c r="V631" s="5">
        <v>64.965545389107604</v>
      </c>
      <c r="W631" s="5">
        <v>68.860712380505618</v>
      </c>
      <c r="X631" s="5">
        <v>75.670827030421222</v>
      </c>
      <c r="Y631" s="5">
        <v>64.390130402162853</v>
      </c>
      <c r="Z631" s="5">
        <v>69.099488211420578</v>
      </c>
      <c r="AA631" s="5">
        <v>62.33209006244423</v>
      </c>
      <c r="AB631" s="5">
        <v>61.579795095735363</v>
      </c>
      <c r="AC631" s="5">
        <f t="shared" si="476"/>
        <v>7.1839842134435656</v>
      </c>
      <c r="AD631" s="5">
        <f t="shared" si="477"/>
        <v>-4.0027582749122814</v>
      </c>
      <c r="AE631" s="5">
        <f t="shared" si="437"/>
        <v>11.186742488355847</v>
      </c>
      <c r="AF631" s="3">
        <f t="shared" si="461"/>
        <v>9.0745315667034774</v>
      </c>
      <c r="AG631" s="3">
        <f t="shared" si="462"/>
        <v>13.142340394461264</v>
      </c>
      <c r="AH631" s="3">
        <f t="shared" si="463"/>
        <v>4.4320917134061162</v>
      </c>
      <c r="AI631" s="3">
        <f t="shared" si="464"/>
        <v>3.6724643447738359</v>
      </c>
      <c r="AJ631" s="3">
        <f t="shared" si="465"/>
        <v>3.5745190423300954</v>
      </c>
      <c r="AK631" s="3">
        <f t="shared" si="466"/>
        <v>4.4705819783427643</v>
      </c>
      <c r="AL631" s="3">
        <f t="shared" si="467"/>
        <v>7.5196931156852145</v>
      </c>
      <c r="AM631" s="18">
        <f t="shared" si="468"/>
        <v>-4.5158919191813425</v>
      </c>
      <c r="AN631" s="3">
        <f t="shared" si="469"/>
        <v>13.59042348588482</v>
      </c>
      <c r="AO631" s="3">
        <f t="shared" si="470"/>
        <v>-5.3064114711822725</v>
      </c>
      <c r="AP631" s="3">
        <f t="shared" si="471"/>
        <v>-9.2876106753054728</v>
      </c>
      <c r="AQ631" s="3">
        <f t="shared" si="472"/>
        <v>-8.2466443791741284</v>
      </c>
      <c r="AR631" s="3">
        <f t="shared" si="473"/>
        <v>-6.8101146499156044</v>
      </c>
      <c r="AS631" s="3">
        <f t="shared" si="474"/>
        <v>6.7673981489763477</v>
      </c>
      <c r="AT631" s="18">
        <f t="shared" si="423"/>
        <v>13.59042348588482</v>
      </c>
      <c r="AU631" s="18">
        <f t="shared" si="424"/>
        <v>9.9828780263617247</v>
      </c>
      <c r="AV631" s="18">
        <f t="shared" si="425"/>
        <v>9.7385031845883887</v>
      </c>
      <c r="AW631" s="18">
        <f t="shared" si="426"/>
        <v>12.960075020079309</v>
      </c>
      <c r="AX631" s="18">
        <f t="shared" si="427"/>
        <v>11.821163421504224</v>
      </c>
      <c r="AY631" s="18">
        <f t="shared" si="428"/>
        <v>11.280696628258369</v>
      </c>
      <c r="AZ631" s="18">
        <f t="shared" si="429"/>
        <v>0.75229496670886675</v>
      </c>
      <c r="BA631" t="str">
        <f t="shared" si="430"/>
        <v/>
      </c>
      <c r="BB631" t="b">
        <f t="shared" si="431"/>
        <v>0</v>
      </c>
    </row>
    <row r="632" spans="1:54">
      <c r="A632" s="1">
        <v>549</v>
      </c>
      <c r="B632" t="s">
        <v>34</v>
      </c>
      <c r="C632" t="s">
        <v>109</v>
      </c>
      <c r="E632" s="3">
        <f t="shared" si="475"/>
        <v>68.151412814171906</v>
      </c>
      <c r="F632" s="3">
        <f t="shared" si="435"/>
        <v>74.010568659684438</v>
      </c>
      <c r="G632" s="3">
        <f t="shared" si="436"/>
        <v>64.568510741042488</v>
      </c>
      <c r="H632" s="5">
        <v>66.032099366368712</v>
      </c>
      <c r="I632" s="5">
        <v>67.254429730182039</v>
      </c>
      <c r="J632" s="5">
        <v>59.30151351239617</v>
      </c>
      <c r="K632" s="5">
        <v>64.895744928876212</v>
      </c>
      <c r="L632" s="5">
        <v>68.545790448097449</v>
      </c>
      <c r="M632" s="5">
        <v>59.589394499649742</v>
      </c>
      <c r="N632" s="5">
        <v>65.760592969885806</v>
      </c>
      <c r="O632" s="5">
        <v>69.275841957593926</v>
      </c>
      <c r="P632" s="5">
        <v>61.275742702031849</v>
      </c>
      <c r="Q632" s="5">
        <v>67.110313745989345</v>
      </c>
      <c r="R632" s="5">
        <v>75.407864977548627</v>
      </c>
      <c r="S632" s="5">
        <v>62.435778671165487</v>
      </c>
      <c r="T632" s="5">
        <v>69.188213757124231</v>
      </c>
      <c r="U632" s="5">
        <v>78.596697495331441</v>
      </c>
      <c r="V632" s="5">
        <v>67.052899335592059</v>
      </c>
      <c r="W632" s="5">
        <v>72.056601184859701</v>
      </c>
      <c r="X632" s="5">
        <v>76.739227926054582</v>
      </c>
      <c r="Y632" s="5">
        <v>68.305544790286916</v>
      </c>
      <c r="Z632" s="5">
        <v>67.304465477391204</v>
      </c>
      <c r="AA632" s="5">
        <v>60.019765604021593</v>
      </c>
      <c r="AB632" s="5">
        <v>65.243655909029044</v>
      </c>
      <c r="AC632" s="5">
        <f t="shared" si="476"/>
        <v>3.5829020731294179</v>
      </c>
      <c r="AD632" s="5">
        <f t="shared" si="477"/>
        <v>-5.8591558455125323</v>
      </c>
      <c r="AE632" s="5">
        <f t="shared" si="437"/>
        <v>9.4420579186419502</v>
      </c>
      <c r="AF632" s="3">
        <f t="shared" si="461"/>
        <v>6.7305858539725421</v>
      </c>
      <c r="AG632" s="3">
        <f t="shared" si="462"/>
        <v>5.3063504292264696</v>
      </c>
      <c r="AH632" s="3">
        <f t="shared" si="463"/>
        <v>4.4848502678539575</v>
      </c>
      <c r="AI632" s="3">
        <f t="shared" si="464"/>
        <v>4.6745350748238579</v>
      </c>
      <c r="AJ632" s="3">
        <f t="shared" si="465"/>
        <v>2.135314421532172</v>
      </c>
      <c r="AK632" s="3">
        <f t="shared" si="466"/>
        <v>3.7510563945727853</v>
      </c>
      <c r="AL632" s="3">
        <f t="shared" si="467"/>
        <v>2.0608095683621599</v>
      </c>
      <c r="AM632" s="18">
        <f t="shared" si="468"/>
        <v>-1.2223303638133274</v>
      </c>
      <c r="AN632" s="3">
        <f t="shared" si="469"/>
        <v>7.9529162177858694</v>
      </c>
      <c r="AO632" s="3">
        <f t="shared" si="470"/>
        <v>-3.5152489877081194</v>
      </c>
      <c r="AP632" s="3">
        <f t="shared" si="471"/>
        <v>-8.2975512315592823</v>
      </c>
      <c r="AQ632" s="3">
        <f t="shared" si="472"/>
        <v>-9.4084837382072095</v>
      </c>
      <c r="AR632" s="3">
        <f t="shared" si="473"/>
        <v>-4.6826267411948805</v>
      </c>
      <c r="AS632" s="3">
        <f t="shared" si="474"/>
        <v>7.2846998733696111</v>
      </c>
      <c r="AT632" s="18">
        <f t="shared" si="423"/>
        <v>7.9529162177858694</v>
      </c>
      <c r="AU632" s="18">
        <f t="shared" si="424"/>
        <v>8.9563959484477067</v>
      </c>
      <c r="AV632" s="18">
        <f t="shared" si="425"/>
        <v>8.0000992555620769</v>
      </c>
      <c r="AW632" s="18">
        <f t="shared" si="426"/>
        <v>12.97208630638314</v>
      </c>
      <c r="AX632" s="18">
        <f t="shared" si="427"/>
        <v>11.543798159739382</v>
      </c>
      <c r="AY632" s="18">
        <f t="shared" si="428"/>
        <v>8.4336831357676658</v>
      </c>
      <c r="AZ632" s="18">
        <f t="shared" si="429"/>
        <v>-5.2238903050074512</v>
      </c>
      <c r="BA632" t="str">
        <f t="shared" si="430"/>
        <v/>
      </c>
      <c r="BB632" t="b">
        <f t="shared" si="431"/>
        <v>0</v>
      </c>
    </row>
    <row r="633" spans="1:54">
      <c r="A633" s="1">
        <v>423</v>
      </c>
      <c r="B633" t="s">
        <v>35</v>
      </c>
      <c r="C633" t="s">
        <v>109</v>
      </c>
      <c r="E633" s="3">
        <f t="shared" si="475"/>
        <v>66.719059818586587</v>
      </c>
      <c r="F633" s="3">
        <f t="shared" si="435"/>
        <v>71.861595367259113</v>
      </c>
      <c r="G633" s="3">
        <f t="shared" si="436"/>
        <v>60.358669596972383</v>
      </c>
      <c r="H633" s="5">
        <v>64.839394098929745</v>
      </c>
      <c r="I633" s="5">
        <v>68.579365432157857</v>
      </c>
      <c r="J633" s="5">
        <v>55.386846393696153</v>
      </c>
      <c r="K633" s="5">
        <v>65.681059890379771</v>
      </c>
      <c r="L633" s="5">
        <v>68.736981163815628</v>
      </c>
      <c r="M633" s="5">
        <v>58.13397393926909</v>
      </c>
      <c r="N633" s="5">
        <v>65.553325238229291</v>
      </c>
      <c r="O633" s="5">
        <v>71.850865908276106</v>
      </c>
      <c r="P633" s="5">
        <v>57.344997603372917</v>
      </c>
      <c r="Q633" s="5">
        <v>66.545462956430299</v>
      </c>
      <c r="R633" s="5">
        <v>72.915379545330069</v>
      </c>
      <c r="S633" s="5">
        <v>61.043774684623969</v>
      </c>
      <c r="T633" s="5">
        <v>67.634369317946124</v>
      </c>
      <c r="U633" s="5">
        <v>76.05696870910657</v>
      </c>
      <c r="V633" s="5">
        <v>63.90074114137974</v>
      </c>
      <c r="W633" s="5">
        <v>67.534538674092445</v>
      </c>
      <c r="X633" s="5">
        <v>72.257139800950597</v>
      </c>
      <c r="Y633" s="5">
        <v>62.031101500315671</v>
      </c>
      <c r="Z633" s="5">
        <v>68.172063157036717</v>
      </c>
      <c r="AA633" s="5">
        <v>58.707297891984837</v>
      </c>
      <c r="AB633" s="5">
        <v>58.695375191498947</v>
      </c>
      <c r="AC633" s="5">
        <f t="shared" si="476"/>
        <v>6.3603902216142032</v>
      </c>
      <c r="AD633" s="5">
        <f t="shared" si="477"/>
        <v>-5.1425355486725266</v>
      </c>
      <c r="AE633" s="5">
        <f t="shared" si="437"/>
        <v>11.50292577028673</v>
      </c>
      <c r="AF633" s="3">
        <f t="shared" si="461"/>
        <v>9.4525477052335916</v>
      </c>
      <c r="AG633" s="3">
        <f t="shared" si="462"/>
        <v>7.5470859511106809</v>
      </c>
      <c r="AH633" s="3">
        <f t="shared" si="463"/>
        <v>8.2083276348563743</v>
      </c>
      <c r="AI633" s="3">
        <f t="shared" si="464"/>
        <v>5.50168827180633</v>
      </c>
      <c r="AJ633" s="3">
        <f t="shared" si="465"/>
        <v>3.7336281765663841</v>
      </c>
      <c r="AK633" s="3">
        <f t="shared" si="466"/>
        <v>5.5034371737767742</v>
      </c>
      <c r="AL633" s="3">
        <f t="shared" si="467"/>
        <v>9.4766879655377707</v>
      </c>
      <c r="AM633" s="18">
        <f t="shared" si="468"/>
        <v>-3.7399713332281124</v>
      </c>
      <c r="AN633" s="3">
        <f t="shared" si="469"/>
        <v>13.192519038461704</v>
      </c>
      <c r="AO633" s="3">
        <f t="shared" si="470"/>
        <v>-6.2975406700468142</v>
      </c>
      <c r="AP633" s="3">
        <f t="shared" si="471"/>
        <v>-6.3699165888997697</v>
      </c>
      <c r="AQ633" s="3">
        <f t="shared" si="472"/>
        <v>-8.4225993911604462</v>
      </c>
      <c r="AR633" s="3">
        <f t="shared" si="473"/>
        <v>-4.7226011268581516</v>
      </c>
      <c r="AS633" s="3">
        <f t="shared" si="474"/>
        <v>9.4647652650518808</v>
      </c>
      <c r="AT633" s="18">
        <f t="shared" si="423"/>
        <v>13.192519038461704</v>
      </c>
      <c r="AU633" s="18">
        <f t="shared" si="424"/>
        <v>10.603007224546538</v>
      </c>
      <c r="AV633" s="18">
        <f t="shared" si="425"/>
        <v>14.505868304903188</v>
      </c>
      <c r="AW633" s="18">
        <f t="shared" si="426"/>
        <v>11.8716048607061</v>
      </c>
      <c r="AX633" s="18">
        <f t="shared" si="427"/>
        <v>12.15622756772683</v>
      </c>
      <c r="AY633" s="18">
        <f t="shared" si="428"/>
        <v>10.226038300634926</v>
      </c>
      <c r="AZ633" s="18">
        <f t="shared" si="429"/>
        <v>1.1922700485889948E-2</v>
      </c>
      <c r="BA633" t="str">
        <f t="shared" si="430"/>
        <v/>
      </c>
      <c r="BB633" t="b">
        <f t="shared" si="431"/>
        <v>0</v>
      </c>
    </row>
    <row r="634" spans="1:54">
      <c r="A634" s="1">
        <v>360</v>
      </c>
      <c r="B634" t="s">
        <v>36</v>
      </c>
      <c r="C634" t="s">
        <v>109</v>
      </c>
      <c r="E634" s="3">
        <f t="shared" si="475"/>
        <v>64.640324232952935</v>
      </c>
      <c r="F634" s="3">
        <f t="shared" si="435"/>
        <v>70.559992414872553</v>
      </c>
      <c r="G634" s="3">
        <f t="shared" si="436"/>
        <v>58.083187965242999</v>
      </c>
      <c r="H634" s="5">
        <v>64.695816567955234</v>
      </c>
      <c r="I634" s="5">
        <v>71.838262853771994</v>
      </c>
      <c r="J634" s="5">
        <v>56.717484481221433</v>
      </c>
      <c r="K634" s="5">
        <v>64.659946234759545</v>
      </c>
      <c r="L634" s="5">
        <v>70.518090065376612</v>
      </c>
      <c r="M634" s="5">
        <v>54.305208196584253</v>
      </c>
      <c r="N634" s="5">
        <v>64.795555066877469</v>
      </c>
      <c r="O634" s="5">
        <v>70.536018111299697</v>
      </c>
      <c r="P634" s="5">
        <v>57.079991592268932</v>
      </c>
      <c r="Q634" s="5">
        <v>64.551413684805027</v>
      </c>
      <c r="R634" s="5">
        <v>72.189472377333161</v>
      </c>
      <c r="S634" s="5">
        <v>58.96927389683033</v>
      </c>
      <c r="T634" s="5">
        <v>65.338995279546225</v>
      </c>
      <c r="U634" s="5">
        <v>71.995623663444249</v>
      </c>
      <c r="V634" s="5">
        <v>60.726256745134421</v>
      </c>
      <c r="W634" s="5">
        <v>64.562481888281482</v>
      </c>
      <c r="X634" s="5">
        <v>69.373551800005458</v>
      </c>
      <c r="Y634" s="5">
        <v>60.299477082435907</v>
      </c>
      <c r="Z634" s="5">
        <v>63.723634078527581</v>
      </c>
      <c r="AA634" s="5">
        <v>58.681514247534963</v>
      </c>
      <c r="AB634" s="5">
        <v>53.229926660390241</v>
      </c>
      <c r="AC634" s="5">
        <f t="shared" si="476"/>
        <v>6.5571362677099359</v>
      </c>
      <c r="AD634" s="5">
        <f t="shared" si="477"/>
        <v>-5.9196681819196186</v>
      </c>
      <c r="AE634" s="5">
        <f t="shared" si="437"/>
        <v>12.476804449629554</v>
      </c>
      <c r="AF634" s="3">
        <f t="shared" si="461"/>
        <v>7.9783320867338006</v>
      </c>
      <c r="AG634" s="3">
        <f t="shared" si="462"/>
        <v>10.354738038175292</v>
      </c>
      <c r="AH634" s="3">
        <f t="shared" si="463"/>
        <v>7.7155634746085369</v>
      </c>
      <c r="AI634" s="3">
        <f t="shared" si="464"/>
        <v>5.5821397879746968</v>
      </c>
      <c r="AJ634" s="3">
        <f t="shared" si="465"/>
        <v>4.6127385344118039</v>
      </c>
      <c r="AK634" s="3">
        <f t="shared" si="466"/>
        <v>4.2630048058455756</v>
      </c>
      <c r="AL634" s="3">
        <f t="shared" si="467"/>
        <v>10.49370741813734</v>
      </c>
      <c r="AM634" s="18">
        <f t="shared" si="468"/>
        <v>-7.1424462858167601</v>
      </c>
      <c r="AN634" s="3">
        <f t="shared" si="469"/>
        <v>15.120778372550561</v>
      </c>
      <c r="AO634" s="3">
        <f t="shared" si="470"/>
        <v>-5.7404630444222278</v>
      </c>
      <c r="AP634" s="3">
        <f t="shared" si="471"/>
        <v>-7.6380586925281335</v>
      </c>
      <c r="AQ634" s="3">
        <f t="shared" si="472"/>
        <v>-6.656628383898024</v>
      </c>
      <c r="AR634" s="3">
        <f t="shared" si="473"/>
        <v>-4.8110699117239761</v>
      </c>
      <c r="AS634" s="3">
        <f t="shared" si="474"/>
        <v>5.0421198309926183</v>
      </c>
      <c r="AT634" s="18">
        <f t="shared" si="423"/>
        <v>15.120778372550561</v>
      </c>
      <c r="AU634" s="18">
        <f t="shared" si="424"/>
        <v>16.212881868792358</v>
      </c>
      <c r="AV634" s="18">
        <f t="shared" si="425"/>
        <v>13.456026519030765</v>
      </c>
      <c r="AW634" s="18">
        <f t="shared" si="426"/>
        <v>13.22019848050283</v>
      </c>
      <c r="AX634" s="18">
        <f t="shared" si="427"/>
        <v>11.269366918309828</v>
      </c>
      <c r="AY634" s="18">
        <f t="shared" si="428"/>
        <v>9.0740747175695518</v>
      </c>
      <c r="AZ634" s="18">
        <f t="shared" si="429"/>
        <v>5.4515875871447221</v>
      </c>
      <c r="BA634" t="b">
        <f t="shared" si="430"/>
        <v>0</v>
      </c>
      <c r="BB634" t="b">
        <f t="shared" si="431"/>
        <v>0</v>
      </c>
    </row>
    <row r="635" spans="1:54">
      <c r="A635" s="1">
        <v>111</v>
      </c>
      <c r="B635" t="s">
        <v>37</v>
      </c>
      <c r="C635" t="s">
        <v>109</v>
      </c>
      <c r="E635" s="3">
        <f t="shared" si="475"/>
        <v>74.324585817907945</v>
      </c>
      <c r="F635" s="3">
        <f t="shared" si="435"/>
        <v>69.365011980799892</v>
      </c>
      <c r="G635" s="3">
        <f t="shared" si="436"/>
        <v>61.105698233670516</v>
      </c>
      <c r="H635" s="5">
        <v>63.493666193112901</v>
      </c>
      <c r="I635" s="5">
        <v>70.398654974112333</v>
      </c>
      <c r="J635" s="5">
        <v>60.004063626494883</v>
      </c>
      <c r="K635" s="5">
        <v>65.61346564889017</v>
      </c>
      <c r="L635" s="5">
        <v>68.822357959555205</v>
      </c>
      <c r="M635" s="5">
        <v>60.668264586164099</v>
      </c>
      <c r="N635" s="5">
        <v>64.7181640108804</v>
      </c>
      <c r="O635" s="5">
        <v>68.500271222064768</v>
      </c>
      <c r="P635" s="5">
        <v>55.595573799513232</v>
      </c>
      <c r="Q635" s="5">
        <v>82.362345859868626</v>
      </c>
      <c r="R635" s="5">
        <v>72.135950326306627</v>
      </c>
      <c r="S635" s="5">
        <v>63.462998145056268</v>
      </c>
      <c r="T635" s="5">
        <v>64.840099261876517</v>
      </c>
      <c r="U635" s="5">
        <v>69.113933601291734</v>
      </c>
      <c r="V635" s="5">
        <v>63.142778877044002</v>
      </c>
      <c r="W635" s="5">
        <v>64.814657186875607</v>
      </c>
      <c r="X635" s="5">
        <v>66.722268964441867</v>
      </c>
      <c r="Y635" s="5">
        <v>61.958237012206858</v>
      </c>
      <c r="Z635" s="5">
        <v>63.575432353375497</v>
      </c>
      <c r="AA635" s="5">
        <v>67.484443490098187</v>
      </c>
      <c r="AB635" s="5">
        <v>58.117064424715068</v>
      </c>
      <c r="AC635" s="5">
        <f t="shared" si="476"/>
        <v>13.218887584237429</v>
      </c>
      <c r="AD635" s="5">
        <f t="shared" si="477"/>
        <v>4.9595738371080529</v>
      </c>
      <c r="AE635" s="5">
        <f t="shared" si="437"/>
        <v>8.2593137471293758</v>
      </c>
      <c r="AF635" s="3">
        <f t="shared" si="461"/>
        <v>3.4896025666180179</v>
      </c>
      <c r="AG635" s="3">
        <f t="shared" si="462"/>
        <v>4.9452010627260705</v>
      </c>
      <c r="AH635" s="3">
        <f t="shared" si="463"/>
        <v>9.122590211367168</v>
      </c>
      <c r="AI635" s="3">
        <f t="shared" si="464"/>
        <v>18.899347714812357</v>
      </c>
      <c r="AJ635" s="3">
        <f t="shared" si="465"/>
        <v>1.6973203848325156</v>
      </c>
      <c r="AK635" s="3">
        <f t="shared" si="466"/>
        <v>2.8564201746687488</v>
      </c>
      <c r="AL635" s="3">
        <f t="shared" si="467"/>
        <v>5.4583679286604294</v>
      </c>
      <c r="AM635" s="18">
        <f t="shared" si="468"/>
        <v>-6.9049887809994317</v>
      </c>
      <c r="AN635" s="3">
        <f t="shared" si="469"/>
        <v>10.39459134761745</v>
      </c>
      <c r="AO635" s="3">
        <f t="shared" si="470"/>
        <v>-3.7821072111843677</v>
      </c>
      <c r="AP635" s="3">
        <f t="shared" si="471"/>
        <v>10.226395533561998</v>
      </c>
      <c r="AQ635" s="3">
        <f t="shared" si="472"/>
        <v>-4.2738343394152167</v>
      </c>
      <c r="AR635" s="3">
        <f t="shared" si="473"/>
        <v>-1.9076117775662595</v>
      </c>
      <c r="AS635" s="3">
        <f t="shared" si="474"/>
        <v>-3.9090111367226896</v>
      </c>
      <c r="AT635" s="18">
        <f t="shared" si="423"/>
        <v>10.39459134761745</v>
      </c>
      <c r="AU635" s="18">
        <f t="shared" si="424"/>
        <v>8.1540933733911061</v>
      </c>
      <c r="AV635" s="18">
        <f t="shared" si="425"/>
        <v>12.904697422551536</v>
      </c>
      <c r="AW635" s="18">
        <f t="shared" si="426"/>
        <v>8.6729521812503592</v>
      </c>
      <c r="AX635" s="18">
        <f t="shared" si="427"/>
        <v>5.9711547242477323</v>
      </c>
      <c r="AY635" s="18">
        <f t="shared" si="428"/>
        <v>4.7640319522350083</v>
      </c>
      <c r="AZ635" s="18">
        <f t="shared" si="429"/>
        <v>9.367379065383119</v>
      </c>
      <c r="BA635" t="str">
        <f t="shared" si="430"/>
        <v>BI-RUI-C034LD</v>
      </c>
      <c r="BB635" t="str">
        <f t="shared" si="431"/>
        <v>BI-RUI-C034LD</v>
      </c>
    </row>
    <row r="636" spans="1:54">
      <c r="A636" s="1">
        <v>732</v>
      </c>
      <c r="B636" t="s">
        <v>38</v>
      </c>
      <c r="C636" t="s">
        <v>109</v>
      </c>
      <c r="E636" s="3">
        <f t="shared" si="475"/>
        <v>58.908998509646686</v>
      </c>
      <c r="F636" s="3">
        <f t="shared" si="435"/>
        <v>66.692726914394427</v>
      </c>
      <c r="G636" s="3">
        <f t="shared" si="436"/>
        <v>54.606657109083997</v>
      </c>
      <c r="H636" s="5">
        <v>58.075435766463428</v>
      </c>
      <c r="I636" s="5">
        <v>66.40209303149318</v>
      </c>
      <c r="J636" s="5">
        <v>51.490480663082643</v>
      </c>
      <c r="K636" s="5">
        <v>58.123700678511909</v>
      </c>
      <c r="L636" s="5">
        <v>60.924842095558247</v>
      </c>
      <c r="M636" s="5">
        <v>50.646279707624522</v>
      </c>
      <c r="N636" s="5">
        <v>59.256931977925298</v>
      </c>
      <c r="O636" s="5">
        <v>66.092310263764332</v>
      </c>
      <c r="P636" s="5">
        <v>50.119305022030943</v>
      </c>
      <c r="Q636" s="5">
        <v>60.284234840858339</v>
      </c>
      <c r="R636" s="5">
        <v>69.565170852997028</v>
      </c>
      <c r="S636" s="5">
        <v>54.641359137495797</v>
      </c>
      <c r="T636" s="5">
        <v>61.232029689221179</v>
      </c>
      <c r="U636" s="5">
        <v>69.49967938006381</v>
      </c>
      <c r="V636" s="5">
        <v>59.439364922331272</v>
      </c>
      <c r="W636" s="5">
        <v>56.670947504895693</v>
      </c>
      <c r="X636" s="5">
        <v>66.879231712481939</v>
      </c>
      <c r="Y636" s="5">
        <v>55.506267831515324</v>
      </c>
      <c r="Z636" s="5">
        <v>56.539767746878297</v>
      </c>
      <c r="AA636" s="5">
        <v>52.599639953407859</v>
      </c>
      <c r="AB636" s="5">
        <v>51.359631667226047</v>
      </c>
      <c r="AC636" s="5">
        <f t="shared" si="476"/>
        <v>4.302341400562689</v>
      </c>
      <c r="AD636" s="5">
        <f t="shared" si="477"/>
        <v>-7.7837284047477411</v>
      </c>
      <c r="AE636" s="5">
        <f t="shared" si="437"/>
        <v>12.08606980531043</v>
      </c>
      <c r="AF636" s="3">
        <f t="shared" si="461"/>
        <v>6.5849551033807856</v>
      </c>
      <c r="AG636" s="3">
        <f t="shared" si="462"/>
        <v>7.4774209708873869</v>
      </c>
      <c r="AH636" s="3">
        <f t="shared" si="463"/>
        <v>9.1376269558943548</v>
      </c>
      <c r="AI636" s="3">
        <f t="shared" si="464"/>
        <v>5.6428757033625416</v>
      </c>
      <c r="AJ636" s="3">
        <f t="shared" si="465"/>
        <v>1.7926647668899065</v>
      </c>
      <c r="AK636" s="3">
        <f t="shared" si="466"/>
        <v>1.1646796733803697</v>
      </c>
      <c r="AL636" s="3">
        <f t="shared" si="467"/>
        <v>5.1801360796522502</v>
      </c>
      <c r="AM636" s="18">
        <f t="shared" si="468"/>
        <v>-8.3266572650297519</v>
      </c>
      <c r="AN636" s="3">
        <f t="shared" si="469"/>
        <v>14.911612368410537</v>
      </c>
      <c r="AO636" s="3">
        <f t="shared" si="470"/>
        <v>-6.8353782858390346</v>
      </c>
      <c r="AP636" s="3">
        <f t="shared" si="471"/>
        <v>-9.2809360121386888</v>
      </c>
      <c r="AQ636" s="3">
        <f t="shared" si="472"/>
        <v>-8.2676496908426316</v>
      </c>
      <c r="AR636" s="3">
        <f t="shared" si="473"/>
        <v>-10.208284207586246</v>
      </c>
      <c r="AS636" s="3">
        <f t="shared" si="474"/>
        <v>3.9401277934704382</v>
      </c>
      <c r="AT636" s="18">
        <f t="shared" si="423"/>
        <v>14.911612368410537</v>
      </c>
      <c r="AU636" s="18">
        <f t="shared" si="424"/>
        <v>10.278562387933725</v>
      </c>
      <c r="AV636" s="18">
        <f t="shared" si="425"/>
        <v>15.973005241733389</v>
      </c>
      <c r="AW636" s="18">
        <f t="shared" si="426"/>
        <v>14.92381171550123</v>
      </c>
      <c r="AX636" s="18">
        <f t="shared" si="427"/>
        <v>10.060314457732538</v>
      </c>
      <c r="AY636" s="18">
        <f t="shared" si="428"/>
        <v>11.372963880966616</v>
      </c>
      <c r="AZ636" s="18">
        <f t="shared" si="429"/>
        <v>1.240008286181812</v>
      </c>
      <c r="BA636" t="b">
        <f t="shared" si="430"/>
        <v>0</v>
      </c>
      <c r="BB636" t="b">
        <f t="shared" si="431"/>
        <v>0</v>
      </c>
    </row>
    <row r="637" spans="1:54">
      <c r="A637" s="1">
        <v>672</v>
      </c>
      <c r="B637" t="s">
        <v>39</v>
      </c>
      <c r="C637" t="s">
        <v>109</v>
      </c>
      <c r="E637" s="3">
        <f t="shared" si="475"/>
        <v>61.105019906612135</v>
      </c>
      <c r="F637" s="3">
        <f t="shared" si="435"/>
        <v>66.626588364957385</v>
      </c>
      <c r="G637" s="3">
        <f t="shared" si="436"/>
        <v>55.779044250421094</v>
      </c>
      <c r="H637" s="5">
        <v>59.871627165115207</v>
      </c>
      <c r="I637" s="5">
        <v>61.494689103678311</v>
      </c>
      <c r="J637" s="5">
        <v>52.988849198676661</v>
      </c>
      <c r="K637" s="5">
        <v>60.397598259589778</v>
      </c>
      <c r="L637" s="5">
        <v>65.142058395658978</v>
      </c>
      <c r="M637" s="5">
        <v>53.639191557990031</v>
      </c>
      <c r="N637" s="5">
        <v>60.386785593384417</v>
      </c>
      <c r="O637" s="5">
        <v>60.629460484388382</v>
      </c>
      <c r="P637" s="5">
        <v>53.803488924839293</v>
      </c>
      <c r="Q637" s="5">
        <v>60.166211073363073</v>
      </c>
      <c r="R637" s="5">
        <v>66.82625975157346</v>
      </c>
      <c r="S637" s="5">
        <v>51.380461202473562</v>
      </c>
      <c r="T637" s="5">
        <v>62.243392601493653</v>
      </c>
      <c r="U637" s="5">
        <v>71.257329601458409</v>
      </c>
      <c r="V637" s="5">
        <v>58.936971157799277</v>
      </c>
      <c r="W637" s="5">
        <v>62.468560074356319</v>
      </c>
      <c r="X637" s="5">
        <v>68.899093576224701</v>
      </c>
      <c r="Y637" s="5">
        <v>58.30904934117499</v>
      </c>
      <c r="Z637" s="5">
        <v>61.422537037064437</v>
      </c>
      <c r="AA637" s="5">
        <v>56.279135163793448</v>
      </c>
      <c r="AB637" s="5">
        <v>55.803154176955047</v>
      </c>
      <c r="AC637" s="5">
        <f t="shared" si="476"/>
        <v>5.3259756561910407</v>
      </c>
      <c r="AD637" s="5">
        <f t="shared" si="477"/>
        <v>-5.52156845834525</v>
      </c>
      <c r="AE637" s="5">
        <f t="shared" si="437"/>
        <v>10.847544114536291</v>
      </c>
      <c r="AF637" s="3">
        <f t="shared" si="461"/>
        <v>6.882777966438546</v>
      </c>
      <c r="AG637" s="3">
        <f t="shared" si="462"/>
        <v>6.7584067015997462</v>
      </c>
      <c r="AH637" s="3">
        <f t="shared" si="463"/>
        <v>6.583296668545124</v>
      </c>
      <c r="AI637" s="3">
        <f t="shared" si="464"/>
        <v>8.7857498708895108</v>
      </c>
      <c r="AJ637" s="3">
        <f t="shared" si="465"/>
        <v>3.3064214436943757</v>
      </c>
      <c r="AK637" s="3">
        <f t="shared" si="466"/>
        <v>4.1595107331813281</v>
      </c>
      <c r="AL637" s="3">
        <f t="shared" si="467"/>
        <v>5.6193828601093898</v>
      </c>
      <c r="AM637" s="18">
        <f t="shared" si="468"/>
        <v>-1.6230619385631044</v>
      </c>
      <c r="AN637" s="3">
        <f t="shared" si="469"/>
        <v>8.5058399050016504</v>
      </c>
      <c r="AO637" s="3">
        <f t="shared" si="470"/>
        <v>-0.24267489100396489</v>
      </c>
      <c r="AP637" s="3">
        <f t="shared" si="471"/>
        <v>-6.6600486782103872</v>
      </c>
      <c r="AQ637" s="3">
        <f t="shared" si="472"/>
        <v>-9.0139369999647556</v>
      </c>
      <c r="AR637" s="3">
        <f t="shared" si="473"/>
        <v>-6.430533501868382</v>
      </c>
      <c r="AS637" s="3">
        <f t="shared" si="474"/>
        <v>5.1434018732709887</v>
      </c>
      <c r="AT637" s="18">
        <f t="shared" ref="AT637:AT706" si="478">I637-J637</f>
        <v>8.5058399050016504</v>
      </c>
      <c r="AU637" s="18">
        <f t="shared" ref="AU637:AU706" si="479">L637-M637</f>
        <v>11.502866837668947</v>
      </c>
      <c r="AV637" s="18">
        <f t="shared" ref="AV637:AV706" si="480">O637-P637</f>
        <v>6.8259715595490889</v>
      </c>
      <c r="AW637" s="18">
        <f t="shared" ref="AW637:AW706" si="481">R637-S637</f>
        <v>15.445798549099898</v>
      </c>
      <c r="AX637" s="18">
        <f t="shared" ref="AX637:AX706" si="482">U637-V637</f>
        <v>12.320358443659131</v>
      </c>
      <c r="AY637" s="18">
        <f t="shared" ref="AY637:AY706" si="483">X637-Y637</f>
        <v>10.59004423504971</v>
      </c>
      <c r="AZ637" s="18">
        <f t="shared" ref="AZ637:AZ706" si="484">AA637-AB637</f>
        <v>0.47598098683840107</v>
      </c>
      <c r="BA637" t="str">
        <f t="shared" ref="BA637:BA706" si="485">IF(AB637&gt;55,IF(AL637&lt;2,C637,IF(Y637&gt;55,IF(AK637&lt;2,C637,IF(V637&gt;55,IF(AJ637&lt;2,C637,""))))))</f>
        <v/>
      </c>
      <c r="BB637" t="b">
        <f t="shared" ref="BB637:BB706" si="486">IF(AA637&gt;65,IF(AS637&lt;2,C637,IF(X637&gt;65,IF(AR637&lt;2,C637,IF(U637&gt;65,IF(AQ637&lt;2,C637,""))))))</f>
        <v>0</v>
      </c>
    </row>
    <row r="638" spans="1:54">
      <c r="A638" s="1">
        <v>610</v>
      </c>
      <c r="B638" t="s">
        <v>40</v>
      </c>
      <c r="C638" t="s">
        <v>109</v>
      </c>
      <c r="E638" s="3">
        <f t="shared" si="475"/>
        <v>69.505112475835674</v>
      </c>
      <c r="F638" s="3">
        <f t="shared" si="435"/>
        <v>65.915315738283894</v>
      </c>
      <c r="G638" s="3">
        <f t="shared" si="436"/>
        <v>56.773599476333658</v>
      </c>
      <c r="H638" s="5">
        <v>66.859590249173394</v>
      </c>
      <c r="I638" s="5">
        <v>59.698453100360112</v>
      </c>
      <c r="J638" s="5">
        <v>53.031309310422827</v>
      </c>
      <c r="K638" s="5">
        <v>65.543554620821126</v>
      </c>
      <c r="L638" s="5">
        <v>60.750271679592807</v>
      </c>
      <c r="M638" s="5">
        <v>54.036585271364132</v>
      </c>
      <c r="N638" s="5">
        <v>62.965469935184217</v>
      </c>
      <c r="O638" s="5">
        <v>63.587901070373292</v>
      </c>
      <c r="P638" s="5">
        <v>58.351557346385853</v>
      </c>
      <c r="Q638" s="5">
        <v>73.215276946629743</v>
      </c>
      <c r="R638" s="5">
        <v>64.43186456908289</v>
      </c>
      <c r="S638" s="5">
        <v>53.419855312506627</v>
      </c>
      <c r="T638" s="5">
        <v>74.126685413950625</v>
      </c>
      <c r="U638" s="5">
        <v>70.487294257078162</v>
      </c>
      <c r="V638" s="5">
        <v>59.302663263836223</v>
      </c>
      <c r="W638" s="5">
        <v>65.55280982548706</v>
      </c>
      <c r="X638" s="5">
        <v>69.394699451237656</v>
      </c>
      <c r="Y638" s="5">
        <v>59.170038987891473</v>
      </c>
      <c r="Z638" s="5">
        <v>62.107881253425951</v>
      </c>
      <c r="AA638" s="5">
        <v>54.19040934710587</v>
      </c>
      <c r="AB638" s="5">
        <v>54.686144344209147</v>
      </c>
      <c r="AC638" s="5">
        <f t="shared" si="476"/>
        <v>12.731512999502016</v>
      </c>
      <c r="AD638" s="5">
        <f t="shared" si="477"/>
        <v>3.5897967375517794</v>
      </c>
      <c r="AE638" s="5">
        <f t="shared" si="437"/>
        <v>9.1417162619502363</v>
      </c>
      <c r="AF638" s="3">
        <f t="shared" si="461"/>
        <v>13.828280938750567</v>
      </c>
      <c r="AG638" s="3">
        <f t="shared" si="462"/>
        <v>11.506969349456995</v>
      </c>
      <c r="AH638" s="3">
        <f t="shared" si="463"/>
        <v>4.6139125887983639</v>
      </c>
      <c r="AI638" s="3">
        <f t="shared" si="464"/>
        <v>19.795421634123116</v>
      </c>
      <c r="AJ638" s="3">
        <f t="shared" si="465"/>
        <v>14.824022150114402</v>
      </c>
      <c r="AK638" s="3">
        <f t="shared" si="466"/>
        <v>6.3827708375955865</v>
      </c>
      <c r="AL638" s="3">
        <f t="shared" si="467"/>
        <v>7.4217369092168042</v>
      </c>
      <c r="AM638" s="18">
        <f t="shared" si="468"/>
        <v>7.1611371488132818</v>
      </c>
      <c r="AN638" s="3">
        <f t="shared" si="469"/>
        <v>6.6671437899372847</v>
      </c>
      <c r="AO638" s="3">
        <f t="shared" si="470"/>
        <v>-0.62243113518907478</v>
      </c>
      <c r="AP638" s="3">
        <f t="shared" si="471"/>
        <v>8.7834123775468527</v>
      </c>
      <c r="AQ638" s="3">
        <f t="shared" si="472"/>
        <v>3.6393911568724633</v>
      </c>
      <c r="AR638" s="3">
        <f t="shared" si="473"/>
        <v>-3.8418896257505963</v>
      </c>
      <c r="AS638" s="3">
        <f t="shared" si="474"/>
        <v>7.9174719063200811</v>
      </c>
      <c r="AT638" s="18">
        <f t="shared" si="478"/>
        <v>6.6671437899372847</v>
      </c>
      <c r="AU638" s="18">
        <f t="shared" si="479"/>
        <v>6.7136864082286749</v>
      </c>
      <c r="AV638" s="18">
        <f t="shared" si="480"/>
        <v>5.2363437239874386</v>
      </c>
      <c r="AW638" s="18">
        <f t="shared" si="481"/>
        <v>11.012009256576263</v>
      </c>
      <c r="AX638" s="18">
        <f t="shared" si="482"/>
        <v>11.184630993241939</v>
      </c>
      <c r="AY638" s="18">
        <f t="shared" si="483"/>
        <v>10.224660463346183</v>
      </c>
      <c r="AZ638" s="18">
        <f t="shared" si="484"/>
        <v>-0.49573499710327695</v>
      </c>
      <c r="BA638" t="b">
        <f t="shared" si="485"/>
        <v>0</v>
      </c>
      <c r="BB638" t="b">
        <f t="shared" si="486"/>
        <v>0</v>
      </c>
    </row>
    <row r="639" spans="1:54" s="12" customFormat="1" ht="15.75" thickBot="1">
      <c r="A639" s="1">
        <v>172</v>
      </c>
      <c r="B639" s="12" t="s">
        <v>41</v>
      </c>
      <c r="C639" s="12" t="s">
        <v>109</v>
      </c>
      <c r="D639"/>
      <c r="E639" s="3">
        <f t="shared" si="475"/>
        <v>63.553239969810051</v>
      </c>
      <c r="F639" s="3">
        <f t="shared" si="435"/>
        <v>67.613291792382185</v>
      </c>
      <c r="G639" s="3">
        <f t="shared" si="436"/>
        <v>58.026195985030313</v>
      </c>
      <c r="H639" s="5">
        <v>61.450884019236668</v>
      </c>
      <c r="I639" s="5">
        <v>66.289699564569744</v>
      </c>
      <c r="J639" s="5">
        <v>55.982430360426562</v>
      </c>
      <c r="K639" s="5">
        <v>62.038090881696377</v>
      </c>
      <c r="L639" s="5">
        <v>66.810373718118129</v>
      </c>
      <c r="M639" s="5">
        <v>55.969201574845677</v>
      </c>
      <c r="N639" s="5">
        <v>63.049087849935653</v>
      </c>
      <c r="O639" s="5">
        <v>67.380471218314128</v>
      </c>
      <c r="P639" s="5">
        <v>58.427909283956033</v>
      </c>
      <c r="Q639" s="5">
        <v>61.916832976775218</v>
      </c>
      <c r="R639" s="5">
        <v>66.80554178141459</v>
      </c>
      <c r="S639" s="5">
        <v>55.990398120262263</v>
      </c>
      <c r="T639" s="5">
        <v>63.136284738445589</v>
      </c>
      <c r="U639" s="5">
        <v>71.572802941097933</v>
      </c>
      <c r="V639" s="5">
        <v>60.661234061240187</v>
      </c>
      <c r="W639" s="5">
        <v>67.657969184827238</v>
      </c>
      <c r="X639" s="5">
        <v>67.975182183050094</v>
      </c>
      <c r="Y639" s="5">
        <v>60.232349976801807</v>
      </c>
      <c r="Z639" s="5">
        <v>61.478210290326132</v>
      </c>
      <c r="AA639" s="5">
        <v>56.530977404890137</v>
      </c>
      <c r="AB639" s="5">
        <v>55.29809233457766</v>
      </c>
      <c r="AC639" s="5">
        <f>E639-G639</f>
        <v>5.5270439847797377</v>
      </c>
      <c r="AD639" s="5">
        <f>E639-F639</f>
        <v>-4.0600518225721345</v>
      </c>
      <c r="AE639" s="5">
        <f t="shared" si="437"/>
        <v>9.5870958073518722</v>
      </c>
      <c r="AF639" s="3">
        <f t="shared" si="461"/>
        <v>5.4684536588101054</v>
      </c>
      <c r="AG639" s="3">
        <f t="shared" si="462"/>
        <v>6.0688893068506999</v>
      </c>
      <c r="AH639" s="3">
        <f t="shared" si="463"/>
        <v>4.6211785659796192</v>
      </c>
      <c r="AI639" s="3">
        <f t="shared" si="464"/>
        <v>5.9264348565129552</v>
      </c>
      <c r="AJ639" s="3">
        <f t="shared" si="465"/>
        <v>2.4750506772054024</v>
      </c>
      <c r="AK639" s="3">
        <f t="shared" si="466"/>
        <v>7.4256192080254309</v>
      </c>
      <c r="AL639" s="3">
        <f t="shared" si="467"/>
        <v>6.1801179557484716</v>
      </c>
      <c r="AM639" s="18">
        <f t="shared" si="468"/>
        <v>-4.8388155453330768</v>
      </c>
      <c r="AN639" s="3">
        <f t="shared" si="469"/>
        <v>10.307269204143182</v>
      </c>
      <c r="AO639" s="3">
        <f t="shared" si="470"/>
        <v>-4.331383368378475</v>
      </c>
      <c r="AP639" s="3">
        <f t="shared" si="471"/>
        <v>-4.8887088046393714</v>
      </c>
      <c r="AQ639" s="3">
        <f t="shared" si="472"/>
        <v>-8.4365182026523442</v>
      </c>
      <c r="AR639" s="3">
        <f t="shared" si="473"/>
        <v>-0.31721299822285687</v>
      </c>
      <c r="AS639" s="3">
        <f t="shared" si="474"/>
        <v>4.9472328854359944</v>
      </c>
      <c r="AT639" s="18">
        <f t="shared" si="478"/>
        <v>10.307269204143182</v>
      </c>
      <c r="AU639" s="18">
        <f t="shared" si="479"/>
        <v>10.841172143272452</v>
      </c>
      <c r="AV639" s="18">
        <f t="shared" si="480"/>
        <v>8.9525619343580942</v>
      </c>
      <c r="AW639" s="18">
        <f t="shared" si="481"/>
        <v>10.815143661152327</v>
      </c>
      <c r="AX639" s="18">
        <f t="shared" si="482"/>
        <v>10.911568879857747</v>
      </c>
      <c r="AY639" s="18">
        <f t="shared" si="483"/>
        <v>7.7428322062482877</v>
      </c>
      <c r="AZ639" s="18">
        <f t="shared" si="484"/>
        <v>1.2328850703124772</v>
      </c>
      <c r="BA639" t="str">
        <f t="shared" si="485"/>
        <v/>
      </c>
      <c r="BB639" t="b">
        <f t="shared" si="486"/>
        <v>0</v>
      </c>
    </row>
    <row r="640" spans="1:54" ht="15.75" thickBot="1">
      <c r="A640" s="21"/>
      <c r="B640" s="22" t="s">
        <v>137</v>
      </c>
      <c r="C640" s="23" t="str">
        <f>C628</f>
        <v>BI-RUI-C034LD</v>
      </c>
      <c r="D640" s="23">
        <f>D628</f>
        <v>0</v>
      </c>
      <c r="E640" s="34" cm="1">
        <f t="array" ref="E640">10*LOG(AVERAGE(10^(E628:E639/10)))</f>
        <v>68.269392667829067</v>
      </c>
      <c r="F640" s="35" cm="1">
        <f t="array" ref="F640">10*LOG(AVERAGE(10^(F628:F639/10)))</f>
        <v>70.450415304796238</v>
      </c>
      <c r="G640" s="36" cm="1">
        <f t="array" ref="G640">10*LOG(AVERAGE(10^(G628:G639/10)))</f>
        <v>60.527557064477321</v>
      </c>
      <c r="H640" s="34" cm="1">
        <f t="array" ref="H640">10*LOG(AVERAGE(10^(H628:H639/10)))</f>
        <v>64.242786725216007</v>
      </c>
      <c r="I640" s="35" cm="1">
        <f t="array" ref="I640">10*LOG(AVERAGE(10^(I628:I639/10)))</f>
        <v>67.592806100767632</v>
      </c>
      <c r="J640" s="36" cm="1">
        <f t="array" ref="J640">10*LOG(AVERAGE(10^(J628:J639/10)))</f>
        <v>56.230687268164282</v>
      </c>
      <c r="K640" s="34" cm="1">
        <f t="array" ref="K640">10*LOG(AVERAGE(10^(K628:K639/10)))</f>
        <v>66.928487788750957</v>
      </c>
      <c r="L640" s="35" cm="1">
        <f t="array" ref="L640">10*LOG(AVERAGE(10^(L628:L639/10)))</f>
        <v>67.830163085411726</v>
      </c>
      <c r="M640" s="36" cm="1">
        <f t="array" ref="M640">10*LOG(AVERAGE(10^(M628:M639/10)))</f>
        <v>57.454502539139803</v>
      </c>
      <c r="N640" s="34" cm="1">
        <f t="array" ref="N640">10*LOG(AVERAGE(10^(N628:N639/10)))</f>
        <v>63.973566015445968</v>
      </c>
      <c r="O640" s="35" cm="1">
        <f t="array" ref="O640">10*LOG(AVERAGE(10^(O628:O639/10)))</f>
        <v>68.489446557178056</v>
      </c>
      <c r="P640" s="36" cm="1">
        <f t="array" ref="P640">10*LOG(AVERAGE(10^(P628:P639/10)))</f>
        <v>57.796672058774909</v>
      </c>
      <c r="Q640" s="34" cm="1">
        <f t="array" ref="Q640">10*LOG(AVERAGE(10^(Q628:Q639/10)))</f>
        <v>73.467987538388456</v>
      </c>
      <c r="R640" s="35" cm="1">
        <f t="array" ref="R640">10*LOG(AVERAGE(10^(R628:R639/10)))</f>
        <v>71.677780139119989</v>
      </c>
      <c r="S640" s="36" cm="1">
        <f t="array" ref="S640">10*LOG(AVERAGE(10^(S628:S639/10)))</f>
        <v>59.915732774028676</v>
      </c>
      <c r="T640" s="34" cm="1">
        <f t="array" ref="T640">10*LOG(AVERAGE(10^(T628:T639/10)))</f>
        <v>67.804247244848597</v>
      </c>
      <c r="U640" s="35" cm="1">
        <f t="array" ref="U640">10*LOG(AVERAGE(10^(U628:U639/10)))</f>
        <v>74.348919886367156</v>
      </c>
      <c r="V640" s="36" cm="1">
        <f t="array" ref="V640">10*LOG(AVERAGE(10^(V628:V639/10)))</f>
        <v>62.602056380863274</v>
      </c>
      <c r="W640" s="34" cm="1">
        <f t="array" ref="W640">10*LOG(AVERAGE(10^(W628:W639/10)))</f>
        <v>67.280074421930834</v>
      </c>
      <c r="X640" s="35" cm="1">
        <f t="array" ref="X640">10*LOG(AVERAGE(10^(X628:X639/10)))</f>
        <v>71.931733682631574</v>
      </c>
      <c r="Y640" s="36" cm="1">
        <f t="array" ref="Y640">10*LOG(AVERAGE(10^(Y628:Y639/10)))</f>
        <v>62.477217932477835</v>
      </c>
      <c r="Z640" s="34" cm="1">
        <f t="array" ref="Z640">10*LOG(AVERAGE(10^(Z628:Z639/10)))</f>
        <v>65.198867048155009</v>
      </c>
      <c r="AA640" s="35" cm="1">
        <f t="array" ref="AA640">10*LOG(AVERAGE(10^(AA628:AA639/10)))</f>
        <v>60.924836007194479</v>
      </c>
      <c r="AB640" s="36" cm="1">
        <f t="array" ref="AB640">10*LOG(AVERAGE(10^(AB628:AB639/10)))</f>
        <v>62.443755549910748</v>
      </c>
      <c r="AC640" s="29">
        <f>E640-G640</f>
        <v>7.7418356033517455</v>
      </c>
      <c r="AD640" s="24">
        <f>E640-F640</f>
        <v>-2.181022636967171</v>
      </c>
      <c r="AE640" s="24">
        <f t="shared" si="437"/>
        <v>9.9228582403189165</v>
      </c>
      <c r="AF640" s="30">
        <f t="shared" si="461"/>
        <v>8.0120994570517254</v>
      </c>
      <c r="AG640" s="25">
        <f t="shared" si="462"/>
        <v>9.4739852496111538</v>
      </c>
      <c r="AH640" s="25">
        <f t="shared" si="463"/>
        <v>6.1768939566710586</v>
      </c>
      <c r="AI640" s="25">
        <f t="shared" si="464"/>
        <v>13.55225476435978</v>
      </c>
      <c r="AJ640" s="25">
        <f t="shared" si="465"/>
        <v>5.2021908639853223</v>
      </c>
      <c r="AK640" s="25">
        <f t="shared" si="466"/>
        <v>4.8028564894529993</v>
      </c>
      <c r="AL640" s="31">
        <f t="shared" si="467"/>
        <v>2.7551114982442613</v>
      </c>
      <c r="AM640" s="32">
        <f t="shared" si="468"/>
        <v>-3.350019375551625</v>
      </c>
      <c r="AN640" s="27">
        <f t="shared" si="469"/>
        <v>11.36211883260335</v>
      </c>
      <c r="AO640" s="27">
        <f t="shared" si="470"/>
        <v>-4.5158805417320877</v>
      </c>
      <c r="AP640" s="27">
        <f t="shared" si="471"/>
        <v>1.7902073992684677</v>
      </c>
      <c r="AQ640" s="27">
        <f t="shared" si="472"/>
        <v>-6.5446726415185594</v>
      </c>
      <c r="AR640" s="27">
        <f t="shared" si="473"/>
        <v>-4.6516592607007397</v>
      </c>
      <c r="AS640" s="33">
        <f t="shared" si="474"/>
        <v>4.27403104096053</v>
      </c>
      <c r="AT640" s="27">
        <f t="shared" si="478"/>
        <v>11.36211883260335</v>
      </c>
      <c r="AU640" s="26">
        <f t="shared" si="479"/>
        <v>10.375660546271924</v>
      </c>
      <c r="AV640" s="26">
        <f t="shared" si="480"/>
        <v>10.692774498403146</v>
      </c>
      <c r="AW640" s="26">
        <f t="shared" si="481"/>
        <v>11.762047365091313</v>
      </c>
      <c r="AX640" s="26">
        <f t="shared" si="482"/>
        <v>11.746863505503882</v>
      </c>
      <c r="AY640" s="26">
        <f t="shared" si="483"/>
        <v>9.4545157501537389</v>
      </c>
      <c r="AZ640" s="28">
        <f t="shared" si="484"/>
        <v>-1.5189195427162687</v>
      </c>
    </row>
    <row r="641" spans="1:54">
      <c r="A641" s="2">
        <v>236</v>
      </c>
      <c r="B641" t="s">
        <v>27</v>
      </c>
      <c r="C641" t="s">
        <v>110</v>
      </c>
      <c r="E641" s="3">
        <f>10*LOG((1/7)*(10^(H641/10)+10^(K641/10)+10^(N641/10)+10^(Q641/10)+10^(T641/10)+10^(W641/10)+10^(Z641/10)))</f>
        <v>74.11683957129749</v>
      </c>
      <c r="F641" s="3">
        <f t="shared" si="435"/>
        <v>78.449377070147321</v>
      </c>
      <c r="G641" s="3">
        <f t="shared" si="436"/>
        <v>66.883679929919936</v>
      </c>
      <c r="H641" s="5">
        <v>71.610316656811506</v>
      </c>
      <c r="I641" s="5">
        <v>74.167726630273606</v>
      </c>
      <c r="J641" s="5">
        <v>60.657319661938061</v>
      </c>
      <c r="K641" s="5">
        <v>70.38758616977033</v>
      </c>
      <c r="L641" s="5">
        <v>72.727479774109526</v>
      </c>
      <c r="M641" s="5">
        <v>59.695009725035852</v>
      </c>
      <c r="N641" s="5">
        <v>70.612089697424878</v>
      </c>
      <c r="O641" s="5">
        <v>75.432470641715398</v>
      </c>
      <c r="P641" s="5">
        <v>59.997039252680118</v>
      </c>
      <c r="Q641" s="5">
        <v>73.542948396164562</v>
      </c>
      <c r="R641" s="5">
        <v>75.777523943727758</v>
      </c>
      <c r="S641" s="5">
        <v>62.796888597533133</v>
      </c>
      <c r="T641" s="5">
        <v>72.906483465965408</v>
      </c>
      <c r="U641" s="5">
        <v>79.077868521847577</v>
      </c>
      <c r="V641" s="5">
        <v>64.913982959148143</v>
      </c>
      <c r="W641" s="5">
        <v>78.016327151521324</v>
      </c>
      <c r="X641" s="5">
        <v>84.515754097577883</v>
      </c>
      <c r="Y641" s="5">
        <v>71.02326189373818</v>
      </c>
      <c r="Z641" s="5">
        <v>75.822935511682516</v>
      </c>
      <c r="AA641" s="5">
        <v>69.285558157194231</v>
      </c>
      <c r="AB641" s="5">
        <v>71.270980296421712</v>
      </c>
      <c r="AC641" s="5">
        <f>E641-G641</f>
        <v>7.2331596413775543</v>
      </c>
      <c r="AD641" s="5">
        <f>E641-F641</f>
        <v>-4.3325374988498311</v>
      </c>
      <c r="AE641" s="5">
        <f t="shared" si="437"/>
        <v>11.565697140227385</v>
      </c>
      <c r="AF641" s="3">
        <f t="shared" si="461"/>
        <v>10.952996994873445</v>
      </c>
      <c r="AG641" s="3">
        <f t="shared" si="462"/>
        <v>10.692576444734478</v>
      </c>
      <c r="AH641" s="3">
        <f t="shared" si="463"/>
        <v>10.61505044474476</v>
      </c>
      <c r="AI641" s="3">
        <f t="shared" si="464"/>
        <v>10.746059798631428</v>
      </c>
      <c r="AJ641" s="3">
        <f t="shared" si="465"/>
        <v>7.9925005068172652</v>
      </c>
      <c r="AK641" s="3">
        <f t="shared" si="466"/>
        <v>6.9930652577831438</v>
      </c>
      <c r="AL641" s="3">
        <f t="shared" si="467"/>
        <v>4.5519552152608043</v>
      </c>
      <c r="AM641" s="18">
        <f t="shared" si="468"/>
        <v>-2.5574099734621001</v>
      </c>
      <c r="AN641" s="3">
        <f t="shared" si="469"/>
        <v>13.510406968335545</v>
      </c>
      <c r="AO641" s="3">
        <f t="shared" si="470"/>
        <v>-4.8203809442905197</v>
      </c>
      <c r="AP641" s="3">
        <f t="shared" si="471"/>
        <v>-2.2345755475631961</v>
      </c>
      <c r="AQ641" s="3">
        <f t="shared" si="472"/>
        <v>-6.171385055882169</v>
      </c>
      <c r="AR641" s="3">
        <f t="shared" si="473"/>
        <v>-6.499426946056559</v>
      </c>
      <c r="AS641" s="3">
        <f t="shared" si="474"/>
        <v>6.5373773544882852</v>
      </c>
      <c r="AT641" s="18">
        <f t="shared" si="478"/>
        <v>13.510406968335545</v>
      </c>
      <c r="AU641" s="18">
        <f t="shared" si="479"/>
        <v>13.032470049073673</v>
      </c>
      <c r="AV641" s="18">
        <f t="shared" si="480"/>
        <v>15.43543138903528</v>
      </c>
      <c r="AW641" s="18">
        <f t="shared" si="481"/>
        <v>12.980635346194624</v>
      </c>
      <c r="AX641" s="18">
        <f t="shared" si="482"/>
        <v>14.163885562699434</v>
      </c>
      <c r="AY641" s="18">
        <f t="shared" si="483"/>
        <v>13.492492203839703</v>
      </c>
      <c r="AZ641" s="18">
        <f t="shared" si="484"/>
        <v>-1.9854221392274809</v>
      </c>
      <c r="BA641" t="str">
        <f t="shared" si="485"/>
        <v/>
      </c>
      <c r="BB641" t="str">
        <f t="shared" si="486"/>
        <v>BI-RUI-P001LD</v>
      </c>
    </row>
    <row r="642" spans="1:54">
      <c r="A642" s="1">
        <v>299</v>
      </c>
      <c r="B642" t="s">
        <v>30</v>
      </c>
      <c r="C642" t="s">
        <v>110</v>
      </c>
      <c r="E642" s="3">
        <f t="shared" ref="E642:E652" si="487">10*LOG((1/7)*(10^(H642/10)+10^(K642/10)+10^(N642/10)+10^(Q642/10)+10^(T642/10)+10^(W642/10)+10^(Z642/10)))</f>
        <v>76.205960223497428</v>
      </c>
      <c r="F642" s="3">
        <f t="shared" si="435"/>
        <v>83.666195568044017</v>
      </c>
      <c r="G642" s="3">
        <f t="shared" si="436"/>
        <v>73.524497295567457</v>
      </c>
      <c r="H642" s="5">
        <v>71.091783470665376</v>
      </c>
      <c r="I642" s="5">
        <v>68.795020571526109</v>
      </c>
      <c r="J642" s="5">
        <v>59.281273788424599</v>
      </c>
      <c r="K642" s="5">
        <v>71.328694118810688</v>
      </c>
      <c r="L642" s="5">
        <v>72.641801639528396</v>
      </c>
      <c r="M642" s="5">
        <v>60.315167753291128</v>
      </c>
      <c r="N642" s="5">
        <v>71.466947828326497</v>
      </c>
      <c r="O642" s="5">
        <v>72.735123442661916</v>
      </c>
      <c r="P642" s="5">
        <v>60.371796380395288</v>
      </c>
      <c r="Q642" s="5">
        <v>72.839435634209821</v>
      </c>
      <c r="R642" s="5">
        <v>75.327121364059991</v>
      </c>
      <c r="S642" s="5">
        <v>61.828725303971403</v>
      </c>
      <c r="T642" s="5">
        <v>75.78562159020089</v>
      </c>
      <c r="U642" s="5">
        <v>81.027126582786707</v>
      </c>
      <c r="V642" s="5">
        <v>69.681769186498144</v>
      </c>
      <c r="W642" s="5">
        <v>81.870390871336767</v>
      </c>
      <c r="X642" s="5">
        <v>91.499026343270685</v>
      </c>
      <c r="Y642" s="5">
        <v>78.714515207081277</v>
      </c>
      <c r="Z642" s="5">
        <v>76.106903677192136</v>
      </c>
      <c r="AA642" s="5">
        <v>70.218433475632807</v>
      </c>
      <c r="AB642" s="5">
        <v>78.412878357812573</v>
      </c>
      <c r="AC642" s="5">
        <f t="shared" ref="AC642:AC651" si="488">E642-G642</f>
        <v>2.6814629279299709</v>
      </c>
      <c r="AD642" s="5">
        <f t="shared" ref="AD642:AD651" si="489">E642-F642</f>
        <v>-7.4602353445465894</v>
      </c>
      <c r="AE642" s="5">
        <f t="shared" si="437"/>
        <v>10.14169827247656</v>
      </c>
      <c r="AF642" s="3">
        <f t="shared" si="461"/>
        <v>11.810509682240777</v>
      </c>
      <c r="AG642" s="3">
        <f t="shared" si="462"/>
        <v>11.01352636551956</v>
      </c>
      <c r="AH642" s="3">
        <f t="shared" si="463"/>
        <v>11.095151447931208</v>
      </c>
      <c r="AI642" s="3">
        <f t="shared" si="464"/>
        <v>11.010710330238417</v>
      </c>
      <c r="AJ642" s="3">
        <f t="shared" si="465"/>
        <v>6.1038524037027457</v>
      </c>
      <c r="AK642" s="3">
        <f t="shared" si="466"/>
        <v>3.1558756642554897</v>
      </c>
      <c r="AL642" s="3">
        <f t="shared" si="467"/>
        <v>-2.3059746806204373</v>
      </c>
      <c r="AM642" s="18">
        <f t="shared" si="468"/>
        <v>2.2967628991392672</v>
      </c>
      <c r="AN642" s="3">
        <f t="shared" si="469"/>
        <v>9.5137467831015101</v>
      </c>
      <c r="AO642" s="3">
        <f t="shared" si="470"/>
        <v>-1.2681756143354193</v>
      </c>
      <c r="AP642" s="3">
        <f t="shared" si="471"/>
        <v>-2.4876857298501704</v>
      </c>
      <c r="AQ642" s="3">
        <f t="shared" si="472"/>
        <v>-5.241504992585817</v>
      </c>
      <c r="AR642" s="3">
        <f t="shared" si="473"/>
        <v>-9.6286354719339187</v>
      </c>
      <c r="AS642" s="3">
        <f t="shared" si="474"/>
        <v>5.8884702015593291</v>
      </c>
      <c r="AT642" s="18">
        <f t="shared" si="478"/>
        <v>9.5137467831015101</v>
      </c>
      <c r="AU642" s="18">
        <f t="shared" si="479"/>
        <v>12.326633886237268</v>
      </c>
      <c r="AV642" s="18">
        <f t="shared" si="480"/>
        <v>12.363327062266627</v>
      </c>
      <c r="AW642" s="18">
        <f t="shared" si="481"/>
        <v>13.498396060088588</v>
      </c>
      <c r="AX642" s="18">
        <f t="shared" si="482"/>
        <v>11.345357396288563</v>
      </c>
      <c r="AY642" s="18">
        <f t="shared" si="483"/>
        <v>12.784511136189408</v>
      </c>
      <c r="AZ642" s="18">
        <f t="shared" si="484"/>
        <v>-8.1944448821797664</v>
      </c>
      <c r="BA642" t="str">
        <f t="shared" si="485"/>
        <v>BI-RUI-P001LD</v>
      </c>
      <c r="BB642" t="str">
        <f t="shared" si="486"/>
        <v>BI-RUI-P001LD</v>
      </c>
    </row>
    <row r="643" spans="1:54">
      <c r="A643" s="1">
        <v>487</v>
      </c>
      <c r="B643" t="s">
        <v>32</v>
      </c>
      <c r="C643" t="s">
        <v>110</v>
      </c>
      <c r="E643" s="3">
        <f t="shared" si="487"/>
        <v>74.807648631544637</v>
      </c>
      <c r="F643" s="3">
        <f t="shared" si="435"/>
        <v>79.963743167719926</v>
      </c>
      <c r="G643" s="3">
        <f t="shared" si="436"/>
        <v>67.739791912750093</v>
      </c>
      <c r="H643" s="5">
        <v>70.592674653511708</v>
      </c>
      <c r="I643" s="5">
        <v>72.147114059015976</v>
      </c>
      <c r="J643" s="5">
        <v>63.859596567140407</v>
      </c>
      <c r="K643" s="5">
        <v>70.567643152781415</v>
      </c>
      <c r="L643" s="5">
        <v>73.469324105850092</v>
      </c>
      <c r="M643" s="5">
        <v>60.924320444854636</v>
      </c>
      <c r="N643" s="5">
        <v>70.670137056945507</v>
      </c>
      <c r="O643" s="5">
        <v>72.738610520806134</v>
      </c>
      <c r="P643" s="5">
        <v>62.530728256240593</v>
      </c>
      <c r="Q643" s="5">
        <v>72.038493823167244</v>
      </c>
      <c r="R643" s="5">
        <v>74.154744087605991</v>
      </c>
      <c r="S643" s="5">
        <v>60.549469480378669</v>
      </c>
      <c r="T643" s="5">
        <v>73.631154803626671</v>
      </c>
      <c r="U643" s="5">
        <v>80.527499081668324</v>
      </c>
      <c r="V643" s="5">
        <v>68.745755133686146</v>
      </c>
      <c r="W643" s="5">
        <v>78.908496679871263</v>
      </c>
      <c r="X643" s="5">
        <v>86.802646779458513</v>
      </c>
      <c r="Y643" s="5">
        <v>73.909080678418547</v>
      </c>
      <c r="Z643" s="5">
        <v>77.810507567427834</v>
      </c>
      <c r="AA643" s="5">
        <v>72.765118151633686</v>
      </c>
      <c r="AB643" s="5">
        <v>64.644059882298407</v>
      </c>
      <c r="AC643" s="5">
        <f t="shared" si="488"/>
        <v>7.0678567187945447</v>
      </c>
      <c r="AD643" s="5">
        <f t="shared" si="489"/>
        <v>-5.1560945361752886</v>
      </c>
      <c r="AE643" s="5">
        <f t="shared" si="437"/>
        <v>12.223951254969833</v>
      </c>
      <c r="AF643" s="3">
        <f t="shared" si="461"/>
        <v>6.7330780863713002</v>
      </c>
      <c r="AG643" s="3">
        <f t="shared" si="462"/>
        <v>9.643322707926778</v>
      </c>
      <c r="AH643" s="3">
        <f t="shared" si="463"/>
        <v>8.1394088007049135</v>
      </c>
      <c r="AI643" s="3">
        <f t="shared" si="464"/>
        <v>11.489024342788575</v>
      </c>
      <c r="AJ643" s="3">
        <f t="shared" si="465"/>
        <v>4.8853996699405258</v>
      </c>
      <c r="AK643" s="3">
        <f t="shared" si="466"/>
        <v>4.9994160014527154</v>
      </c>
      <c r="AL643" s="3">
        <f t="shared" si="467"/>
        <v>13.166447685129427</v>
      </c>
      <c r="AM643" s="18">
        <f t="shared" si="468"/>
        <v>-1.5544394055042687</v>
      </c>
      <c r="AN643" s="3">
        <f t="shared" si="469"/>
        <v>8.287517491875569</v>
      </c>
      <c r="AO643" s="3">
        <f t="shared" si="470"/>
        <v>-2.0684734638606272</v>
      </c>
      <c r="AP643" s="3">
        <f t="shared" si="471"/>
        <v>-2.1162502644387473</v>
      </c>
      <c r="AQ643" s="3">
        <f t="shared" si="472"/>
        <v>-6.8963442780416528</v>
      </c>
      <c r="AR643" s="3">
        <f t="shared" si="473"/>
        <v>-7.8941500995872502</v>
      </c>
      <c r="AS643" s="3">
        <f t="shared" si="474"/>
        <v>5.0453894157941477</v>
      </c>
      <c r="AT643" s="18">
        <f t="shared" si="478"/>
        <v>8.287517491875569</v>
      </c>
      <c r="AU643" s="18">
        <f t="shared" si="479"/>
        <v>12.545003660995455</v>
      </c>
      <c r="AV643" s="18">
        <f t="shared" si="480"/>
        <v>10.207882264565541</v>
      </c>
      <c r="AW643" s="18">
        <f t="shared" si="481"/>
        <v>13.605274607227322</v>
      </c>
      <c r="AX643" s="18">
        <f t="shared" si="482"/>
        <v>11.781743947982179</v>
      </c>
      <c r="AY643" s="18">
        <f t="shared" si="483"/>
        <v>12.893566101039966</v>
      </c>
      <c r="AZ643" s="18">
        <f t="shared" si="484"/>
        <v>8.1210582693352791</v>
      </c>
      <c r="BA643" t="str">
        <f t="shared" si="485"/>
        <v/>
      </c>
      <c r="BB643" t="str">
        <f t="shared" si="486"/>
        <v>BI-RUI-P001LD</v>
      </c>
    </row>
    <row r="644" spans="1:54">
      <c r="A644" s="1">
        <v>49</v>
      </c>
      <c r="B644" t="s">
        <v>33</v>
      </c>
      <c r="C644" t="s">
        <v>110</v>
      </c>
      <c r="E644" s="3">
        <f t="shared" si="487"/>
        <v>76.636389788847453</v>
      </c>
      <c r="F644" s="3">
        <f t="shared" si="435"/>
        <v>82.217099273509291</v>
      </c>
      <c r="G644" s="3">
        <f t="shared" si="436"/>
        <v>68.7105525545945</v>
      </c>
      <c r="H644" s="5">
        <v>72.127122891767101</v>
      </c>
      <c r="I644" s="5">
        <v>74.288835050576168</v>
      </c>
      <c r="J644" s="5">
        <v>62.259039206020091</v>
      </c>
      <c r="K644" s="5">
        <v>73.735499239078678</v>
      </c>
      <c r="L644" s="5">
        <v>75.430374458285584</v>
      </c>
      <c r="M644" s="5">
        <v>61.424781339980967</v>
      </c>
      <c r="N644" s="5">
        <v>72.396994007294765</v>
      </c>
      <c r="O644" s="5">
        <v>75.643629523923806</v>
      </c>
      <c r="P644" s="5">
        <v>68.60157844470433</v>
      </c>
      <c r="Q644" s="5">
        <v>73.671158224368227</v>
      </c>
      <c r="R644" s="5">
        <v>77.311520231705359</v>
      </c>
      <c r="S644" s="5">
        <v>67.605335261165607</v>
      </c>
      <c r="T644" s="5">
        <v>74.848643263309796</v>
      </c>
      <c r="U644" s="5">
        <v>81.077220832135964</v>
      </c>
      <c r="V644" s="5">
        <v>71.590783353948851</v>
      </c>
      <c r="W644" s="5">
        <v>80.497052763687392</v>
      </c>
      <c r="X644" s="5">
        <v>89.240771508820572</v>
      </c>
      <c r="Y644" s="5">
        <v>72.577620349157982</v>
      </c>
      <c r="Z644" s="5">
        <v>79.973036925393544</v>
      </c>
      <c r="AA644" s="5">
        <v>76.651131201115646</v>
      </c>
      <c r="AB644" s="5">
        <v>65.329673518804185</v>
      </c>
      <c r="AC644" s="5">
        <f t="shared" si="488"/>
        <v>7.9258372342529526</v>
      </c>
      <c r="AD644" s="5">
        <f t="shared" si="489"/>
        <v>-5.5807094846618384</v>
      </c>
      <c r="AE644" s="5">
        <f t="shared" si="437"/>
        <v>13.506546718914791</v>
      </c>
      <c r="AF644" s="3">
        <f t="shared" si="461"/>
        <v>9.8680836857470098</v>
      </c>
      <c r="AG644" s="3">
        <f t="shared" si="462"/>
        <v>12.31071789909771</v>
      </c>
      <c r="AH644" s="3">
        <f t="shared" si="463"/>
        <v>3.7954155625904349</v>
      </c>
      <c r="AI644" s="3">
        <f t="shared" si="464"/>
        <v>6.0658229632026206</v>
      </c>
      <c r="AJ644" s="3">
        <f t="shared" si="465"/>
        <v>3.2578599093609455</v>
      </c>
      <c r="AK644" s="3">
        <f t="shared" si="466"/>
        <v>7.9194324145294104</v>
      </c>
      <c r="AL644" s="3">
        <f t="shared" si="467"/>
        <v>14.643363406589359</v>
      </c>
      <c r="AM644" s="18">
        <f t="shared" si="468"/>
        <v>-2.1617121588090669</v>
      </c>
      <c r="AN644" s="3">
        <f t="shared" si="469"/>
        <v>12.029795844556077</v>
      </c>
      <c r="AO644" s="3">
        <f t="shared" si="470"/>
        <v>-3.2466355166290413</v>
      </c>
      <c r="AP644" s="3">
        <f t="shared" si="471"/>
        <v>-3.6403620073371314</v>
      </c>
      <c r="AQ644" s="3">
        <f t="shared" si="472"/>
        <v>-6.228577568826168</v>
      </c>
      <c r="AR644" s="3">
        <f t="shared" si="473"/>
        <v>-8.7437187451331795</v>
      </c>
      <c r="AS644" s="3">
        <f t="shared" si="474"/>
        <v>3.3219057242778973</v>
      </c>
      <c r="AT644" s="18">
        <f t="shared" si="478"/>
        <v>12.029795844556077</v>
      </c>
      <c r="AU644" s="18">
        <f t="shared" si="479"/>
        <v>14.005593118304617</v>
      </c>
      <c r="AV644" s="18">
        <f t="shared" si="480"/>
        <v>7.0420510792194762</v>
      </c>
      <c r="AW644" s="18">
        <f t="shared" si="481"/>
        <v>9.706184970539752</v>
      </c>
      <c r="AX644" s="18">
        <f t="shared" si="482"/>
        <v>9.4864374781871135</v>
      </c>
      <c r="AY644" s="18">
        <f t="shared" si="483"/>
        <v>16.66315115966259</v>
      </c>
      <c r="AZ644" s="18">
        <f t="shared" si="484"/>
        <v>11.321457682311461</v>
      </c>
      <c r="BA644" t="str">
        <f t="shared" si="485"/>
        <v/>
      </c>
      <c r="BB644" t="str">
        <f t="shared" si="486"/>
        <v>BI-RUI-P001LD</v>
      </c>
    </row>
    <row r="645" spans="1:54">
      <c r="A645" s="1">
        <v>550</v>
      </c>
      <c r="B645" t="s">
        <v>34</v>
      </c>
      <c r="C645" t="s">
        <v>110</v>
      </c>
      <c r="E645" s="3">
        <f t="shared" si="487"/>
        <v>76.059683048834984</v>
      </c>
      <c r="F645" s="3">
        <f t="shared" si="435"/>
        <v>80.601464345324047</v>
      </c>
      <c r="G645" s="3">
        <f t="shared" si="436"/>
        <v>69.385706336710584</v>
      </c>
      <c r="H645" s="5">
        <v>74.159840329854561</v>
      </c>
      <c r="I645" s="5">
        <v>75.07352485858317</v>
      </c>
      <c r="J645" s="5">
        <v>64.510259104936424</v>
      </c>
      <c r="K645" s="5">
        <v>72.00197673199979</v>
      </c>
      <c r="L645" s="5">
        <v>75.411816870147476</v>
      </c>
      <c r="M645" s="5">
        <v>66.124543539735058</v>
      </c>
      <c r="N645" s="5">
        <v>72.038686920842096</v>
      </c>
      <c r="O645" s="5">
        <v>75.822583656567332</v>
      </c>
      <c r="P645" s="5">
        <v>64.80298171354336</v>
      </c>
      <c r="Q645" s="5">
        <v>74.315970368150118</v>
      </c>
      <c r="R645" s="5">
        <v>76.954419215601973</v>
      </c>
      <c r="S645" s="5">
        <v>64.753482347123821</v>
      </c>
      <c r="T645" s="5">
        <v>75.455429429789064</v>
      </c>
      <c r="U645" s="5">
        <v>83.510165602457278</v>
      </c>
      <c r="V645" s="5">
        <v>72.055811312716386</v>
      </c>
      <c r="W645" s="5">
        <v>80.05777431446694</v>
      </c>
      <c r="X645" s="5">
        <v>85.952063098742457</v>
      </c>
      <c r="Y645" s="5">
        <v>74.341799106126857</v>
      </c>
      <c r="Z645" s="5">
        <v>77.864030208044937</v>
      </c>
      <c r="AA645" s="5">
        <v>74.927782203330239</v>
      </c>
      <c r="AB645" s="5">
        <v>66.633061212377413</v>
      </c>
      <c r="AC645" s="5">
        <f t="shared" si="488"/>
        <v>6.6739767121244</v>
      </c>
      <c r="AD645" s="5">
        <f t="shared" si="489"/>
        <v>-4.5417812964890629</v>
      </c>
      <c r="AE645" s="5">
        <f t="shared" ref="AE645:AE708" si="490">F645-G645</f>
        <v>11.215758008613463</v>
      </c>
      <c r="AF645" s="3">
        <f t="shared" si="461"/>
        <v>9.649581224918137</v>
      </c>
      <c r="AG645" s="3">
        <f t="shared" si="462"/>
        <v>5.877433192264732</v>
      </c>
      <c r="AH645" s="3">
        <f t="shared" si="463"/>
        <v>7.2357052072987358</v>
      </c>
      <c r="AI645" s="3">
        <f t="shared" si="464"/>
        <v>9.5624880210262972</v>
      </c>
      <c r="AJ645" s="3">
        <f t="shared" si="465"/>
        <v>3.3996181170726771</v>
      </c>
      <c r="AK645" s="3">
        <f t="shared" si="466"/>
        <v>5.7159752083400832</v>
      </c>
      <c r="AL645" s="3">
        <f t="shared" si="467"/>
        <v>11.230968995667524</v>
      </c>
      <c r="AM645" s="18">
        <f t="shared" si="468"/>
        <v>-0.91368452872860928</v>
      </c>
      <c r="AN645" s="3">
        <f t="shared" si="469"/>
        <v>10.563265753646746</v>
      </c>
      <c r="AO645" s="3">
        <f t="shared" si="470"/>
        <v>-3.7838967357252358</v>
      </c>
      <c r="AP645" s="3">
        <f t="shared" si="471"/>
        <v>-2.6384488474518548</v>
      </c>
      <c r="AQ645" s="3">
        <f t="shared" si="472"/>
        <v>-8.0547361726682141</v>
      </c>
      <c r="AR645" s="3">
        <f t="shared" si="473"/>
        <v>-5.8942887842755169</v>
      </c>
      <c r="AS645" s="3">
        <f t="shared" si="474"/>
        <v>2.9362480047146988</v>
      </c>
      <c r="AT645" s="18">
        <f t="shared" si="478"/>
        <v>10.563265753646746</v>
      </c>
      <c r="AU645" s="18">
        <f t="shared" si="479"/>
        <v>9.2872733304124182</v>
      </c>
      <c r="AV645" s="18">
        <f t="shared" si="480"/>
        <v>11.019601943023972</v>
      </c>
      <c r="AW645" s="18">
        <f t="shared" si="481"/>
        <v>12.200936868478152</v>
      </c>
      <c r="AX645" s="18">
        <f t="shared" si="482"/>
        <v>11.454354289740891</v>
      </c>
      <c r="AY645" s="18">
        <f t="shared" si="483"/>
        <v>11.6102639926156</v>
      </c>
      <c r="AZ645" s="18">
        <f t="shared" si="484"/>
        <v>8.2947209909528254</v>
      </c>
      <c r="BA645" t="str">
        <f t="shared" si="485"/>
        <v/>
      </c>
      <c r="BB645" t="str">
        <f t="shared" si="486"/>
        <v>BI-RUI-P001LD</v>
      </c>
    </row>
    <row r="646" spans="1:54">
      <c r="A646" s="1">
        <v>424</v>
      </c>
      <c r="B646" t="s">
        <v>35</v>
      </c>
      <c r="C646" t="s">
        <v>110</v>
      </c>
      <c r="E646" s="3">
        <f t="shared" si="487"/>
        <v>77.215425985753427</v>
      </c>
      <c r="F646" s="3">
        <f t="shared" si="435"/>
        <v>82.094527276778251</v>
      </c>
      <c r="G646" s="3">
        <f t="shared" si="436"/>
        <v>70.897639540378336</v>
      </c>
      <c r="H646" s="5">
        <v>73.315268834340998</v>
      </c>
      <c r="I646" s="5">
        <v>76.869458225049385</v>
      </c>
      <c r="J646" s="5">
        <v>65.517329497301304</v>
      </c>
      <c r="K646" s="5">
        <v>72.95197832847893</v>
      </c>
      <c r="L646" s="5">
        <v>78.185139558694402</v>
      </c>
      <c r="M646" s="5">
        <v>65.862132862376399</v>
      </c>
      <c r="N646" s="5">
        <v>75.020196657237051</v>
      </c>
      <c r="O646" s="5">
        <v>80.734263048238574</v>
      </c>
      <c r="P646" s="5">
        <v>66.953899400523909</v>
      </c>
      <c r="Q646" s="5">
        <v>73.898646384846074</v>
      </c>
      <c r="R646" s="5">
        <v>83.219769124726525</v>
      </c>
      <c r="S646" s="5">
        <v>68.171248668620464</v>
      </c>
      <c r="T646" s="5">
        <v>77.171574956874608</v>
      </c>
      <c r="U646" s="5">
        <v>83.518234952573508</v>
      </c>
      <c r="V646" s="5">
        <v>73.411913333615942</v>
      </c>
      <c r="W646" s="5">
        <v>80.574518333990881</v>
      </c>
      <c r="X646" s="5">
        <v>86.240462754262921</v>
      </c>
      <c r="Y646" s="5">
        <v>75.618405419972632</v>
      </c>
      <c r="Z646" s="5">
        <v>80.20744901843338</v>
      </c>
      <c r="AA646" s="5">
        <v>76.577283499811784</v>
      </c>
      <c r="AB646" s="5">
        <v>69.410646725818467</v>
      </c>
      <c r="AC646" s="5">
        <f t="shared" si="488"/>
        <v>6.3177864453750914</v>
      </c>
      <c r="AD646" s="5">
        <f t="shared" si="489"/>
        <v>-4.8791012910248241</v>
      </c>
      <c r="AE646" s="5">
        <f t="shared" si="490"/>
        <v>11.196887736399916</v>
      </c>
      <c r="AF646" s="3">
        <f t="shared" si="461"/>
        <v>7.7979393370396934</v>
      </c>
      <c r="AG646" s="3">
        <f t="shared" si="462"/>
        <v>7.0898454661025312</v>
      </c>
      <c r="AH646" s="3">
        <f t="shared" si="463"/>
        <v>8.0662972567131419</v>
      </c>
      <c r="AI646" s="3">
        <f t="shared" si="464"/>
        <v>5.7273977162256102</v>
      </c>
      <c r="AJ646" s="3">
        <f t="shared" si="465"/>
        <v>3.7596616232586655</v>
      </c>
      <c r="AK646" s="3">
        <f t="shared" si="466"/>
        <v>4.9561129140182487</v>
      </c>
      <c r="AL646" s="3">
        <f t="shared" si="467"/>
        <v>10.796802292614913</v>
      </c>
      <c r="AM646" s="18">
        <f t="shared" si="468"/>
        <v>-3.5541893907083875</v>
      </c>
      <c r="AN646" s="3">
        <f t="shared" si="469"/>
        <v>11.352128727748081</v>
      </c>
      <c r="AO646" s="3">
        <f t="shared" si="470"/>
        <v>-5.7140663910015235</v>
      </c>
      <c r="AP646" s="3">
        <f t="shared" si="471"/>
        <v>-9.321122739880451</v>
      </c>
      <c r="AQ646" s="3">
        <f t="shared" si="472"/>
        <v>-6.3466599956989</v>
      </c>
      <c r="AR646" s="3">
        <f t="shared" si="473"/>
        <v>-5.6659444202720408</v>
      </c>
      <c r="AS646" s="3">
        <f t="shared" si="474"/>
        <v>3.6301655186215953</v>
      </c>
      <c r="AT646" s="18">
        <f t="shared" si="478"/>
        <v>11.352128727748081</v>
      </c>
      <c r="AU646" s="18">
        <f t="shared" si="479"/>
        <v>12.323006696318004</v>
      </c>
      <c r="AV646" s="18">
        <f t="shared" si="480"/>
        <v>13.780363647714665</v>
      </c>
      <c r="AW646" s="18">
        <f t="shared" si="481"/>
        <v>15.048520456106061</v>
      </c>
      <c r="AX646" s="18">
        <f t="shared" si="482"/>
        <v>10.106321618957566</v>
      </c>
      <c r="AY646" s="18">
        <f t="shared" si="483"/>
        <v>10.62205733429029</v>
      </c>
      <c r="AZ646" s="18">
        <f t="shared" si="484"/>
        <v>7.1666367739933179</v>
      </c>
      <c r="BA646" t="str">
        <f t="shared" si="485"/>
        <v/>
      </c>
      <c r="BB646" t="str">
        <f t="shared" si="486"/>
        <v>BI-RUI-P001LD</v>
      </c>
    </row>
    <row r="647" spans="1:54">
      <c r="A647" s="1">
        <v>361</v>
      </c>
      <c r="B647" t="s">
        <v>36</v>
      </c>
      <c r="C647" t="s">
        <v>110</v>
      </c>
      <c r="E647" s="3">
        <f t="shared" si="487"/>
        <v>74.72876277756707</v>
      </c>
      <c r="F647" s="3">
        <f t="shared" si="435"/>
        <v>79.488044977365632</v>
      </c>
      <c r="G647" s="3">
        <f t="shared" si="436"/>
        <v>69.139298388572541</v>
      </c>
      <c r="H647" s="5">
        <v>71.980383701289</v>
      </c>
      <c r="I647" s="5">
        <v>78.826015539741462</v>
      </c>
      <c r="J647" s="5">
        <v>67.765784709214131</v>
      </c>
      <c r="K647" s="5">
        <v>73.42244208865479</v>
      </c>
      <c r="L647" s="5">
        <v>77.139428835009141</v>
      </c>
      <c r="M647" s="5">
        <v>65.305399084915379</v>
      </c>
      <c r="N647" s="5">
        <v>72.184379045323993</v>
      </c>
      <c r="O647" s="5">
        <v>79.753146122081958</v>
      </c>
      <c r="P647" s="5">
        <v>65.169947294690303</v>
      </c>
      <c r="Q647" s="5">
        <v>72.869005191634969</v>
      </c>
      <c r="R647" s="5">
        <v>78.149117320229408</v>
      </c>
      <c r="S647" s="5">
        <v>67.29510337176265</v>
      </c>
      <c r="T647" s="5">
        <v>75.135861847201085</v>
      </c>
      <c r="U647" s="5">
        <v>80.785941857733917</v>
      </c>
      <c r="V647" s="5">
        <v>73.84629695720119</v>
      </c>
      <c r="W647" s="5">
        <v>77.222772521015472</v>
      </c>
      <c r="X647" s="5">
        <v>82.280358877477397</v>
      </c>
      <c r="Y647" s="5">
        <v>70.297773763215162</v>
      </c>
      <c r="Z647" s="5">
        <v>76.893843512811159</v>
      </c>
      <c r="AA647" s="5">
        <v>76.572757496464618</v>
      </c>
      <c r="AB647" s="5">
        <v>66.470405797346203</v>
      </c>
      <c r="AC647" s="5">
        <f t="shared" si="488"/>
        <v>5.5894643889945286</v>
      </c>
      <c r="AD647" s="5">
        <f t="shared" si="489"/>
        <v>-4.7592821997985624</v>
      </c>
      <c r="AE647" s="5">
        <f t="shared" si="490"/>
        <v>10.348746588793091</v>
      </c>
      <c r="AF647" s="3">
        <f t="shared" si="461"/>
        <v>4.214598992074869</v>
      </c>
      <c r="AG647" s="3">
        <f t="shared" si="462"/>
        <v>8.1170430037394112</v>
      </c>
      <c r="AH647" s="3">
        <f t="shared" si="463"/>
        <v>7.0144317506336904</v>
      </c>
      <c r="AI647" s="3">
        <f t="shared" si="464"/>
        <v>5.5739018198723187</v>
      </c>
      <c r="AJ647" s="3">
        <f t="shared" si="465"/>
        <v>1.2895648899998946</v>
      </c>
      <c r="AK647" s="3">
        <f t="shared" si="466"/>
        <v>6.92499875780031</v>
      </c>
      <c r="AL647" s="3">
        <f t="shared" si="467"/>
        <v>10.423437715464956</v>
      </c>
      <c r="AM647" s="18">
        <f t="shared" si="468"/>
        <v>-6.8456318384524621</v>
      </c>
      <c r="AN647" s="3">
        <f t="shared" si="469"/>
        <v>11.060230830527331</v>
      </c>
      <c r="AO647" s="3">
        <f t="shared" si="470"/>
        <v>-7.5687670767579647</v>
      </c>
      <c r="AP647" s="3">
        <f t="shared" si="471"/>
        <v>-5.280112128594439</v>
      </c>
      <c r="AQ647" s="3">
        <f t="shared" si="472"/>
        <v>-5.6500800105328324</v>
      </c>
      <c r="AR647" s="3">
        <f t="shared" si="473"/>
        <v>-5.0575863564619254</v>
      </c>
      <c r="AS647" s="3">
        <f t="shared" si="474"/>
        <v>0.32108601634654121</v>
      </c>
      <c r="AT647" s="18">
        <f t="shared" si="478"/>
        <v>11.060230830527331</v>
      </c>
      <c r="AU647" s="18">
        <f t="shared" si="479"/>
        <v>11.834029750093762</v>
      </c>
      <c r="AV647" s="18">
        <f t="shared" si="480"/>
        <v>14.583198827391655</v>
      </c>
      <c r="AW647" s="18">
        <f t="shared" si="481"/>
        <v>10.854013948466758</v>
      </c>
      <c r="AX647" s="18">
        <f t="shared" si="482"/>
        <v>6.939644900532727</v>
      </c>
      <c r="AY647" s="18">
        <f t="shared" si="483"/>
        <v>11.982585114262235</v>
      </c>
      <c r="AZ647" s="18">
        <f t="shared" si="484"/>
        <v>10.102351699118415</v>
      </c>
      <c r="BA647" t="str">
        <f t="shared" si="485"/>
        <v>BI-RUI-P001LD</v>
      </c>
      <c r="BB647" t="str">
        <f t="shared" si="486"/>
        <v>BI-RUI-P001LD</v>
      </c>
    </row>
    <row r="648" spans="1:54">
      <c r="A648" s="1">
        <v>112</v>
      </c>
      <c r="B648" t="s">
        <v>37</v>
      </c>
      <c r="C648" t="s">
        <v>110</v>
      </c>
      <c r="E648" s="3">
        <f t="shared" si="487"/>
        <v>78.757505867674141</v>
      </c>
      <c r="F648" s="3">
        <f t="shared" si="435"/>
        <v>83.896009340012711</v>
      </c>
      <c r="G648" s="3">
        <f t="shared" si="436"/>
        <v>80.440857521095538</v>
      </c>
      <c r="H648" s="5">
        <v>77.462608074712037</v>
      </c>
      <c r="I648" s="5">
        <v>82.776197571226092</v>
      </c>
      <c r="J648" s="5">
        <v>77.512266773392739</v>
      </c>
      <c r="K648" s="5">
        <v>80.953797899117262</v>
      </c>
      <c r="L648" s="5">
        <v>83.44819249044825</v>
      </c>
      <c r="M648" s="5">
        <v>77.438731718116131</v>
      </c>
      <c r="N648" s="5">
        <v>76.536463040685391</v>
      </c>
      <c r="O648" s="5">
        <v>81.706605480585367</v>
      </c>
      <c r="P648" s="5">
        <v>82.3918125161631</v>
      </c>
      <c r="Q648" s="5">
        <v>73.845814493971403</v>
      </c>
      <c r="R648" s="5">
        <v>78.489600055981569</v>
      </c>
      <c r="S648" s="5">
        <v>79.835356155341088</v>
      </c>
      <c r="T648" s="5">
        <v>73.845806794473276</v>
      </c>
      <c r="U648" s="5">
        <v>82.35532737449239</v>
      </c>
      <c r="V648" s="5">
        <v>70.699290802778464</v>
      </c>
      <c r="W648" s="5">
        <v>81.715938450671416</v>
      </c>
      <c r="X648" s="5">
        <v>88.30554625952314</v>
      </c>
      <c r="Y648" s="5">
        <v>81.27789597403941</v>
      </c>
      <c r="Z648" s="5">
        <v>80.150935875042748</v>
      </c>
      <c r="AA648" s="5">
        <v>83.770989041269218</v>
      </c>
      <c r="AB648" s="5">
        <v>83.931518640910923</v>
      </c>
      <c r="AC648" s="5">
        <f t="shared" si="488"/>
        <v>-1.683351653421397</v>
      </c>
      <c r="AD648" s="5">
        <f t="shared" si="489"/>
        <v>-5.1385034723385701</v>
      </c>
      <c r="AE648" s="5">
        <f t="shared" si="490"/>
        <v>3.455151818917173</v>
      </c>
      <c r="AF648" s="3">
        <f t="shared" si="461"/>
        <v>-4.9658698680701718E-2</v>
      </c>
      <c r="AG648" s="3">
        <f t="shared" si="462"/>
        <v>3.5150661810011314</v>
      </c>
      <c r="AH648" s="3">
        <f t="shared" si="463"/>
        <v>-5.8553494754777091</v>
      </c>
      <c r="AI648" s="3">
        <f t="shared" si="464"/>
        <v>-5.9895416613696852</v>
      </c>
      <c r="AJ648" s="3">
        <f t="shared" si="465"/>
        <v>3.1465159916948124</v>
      </c>
      <c r="AK648" s="3">
        <f t="shared" si="466"/>
        <v>0.43804247663200613</v>
      </c>
      <c r="AL648" s="3">
        <f t="shared" si="467"/>
        <v>-3.780582765868175</v>
      </c>
      <c r="AM648" s="18">
        <f t="shared" si="468"/>
        <v>-5.3135894965140551</v>
      </c>
      <c r="AN648" s="3">
        <f t="shared" si="469"/>
        <v>5.2639307978333534</v>
      </c>
      <c r="AO648" s="3">
        <f t="shared" si="470"/>
        <v>-5.1701424398999762</v>
      </c>
      <c r="AP648" s="3">
        <f t="shared" si="471"/>
        <v>-4.6437855620101658</v>
      </c>
      <c r="AQ648" s="3">
        <f t="shared" si="472"/>
        <v>-8.5095205800191138</v>
      </c>
      <c r="AR648" s="3">
        <f t="shared" si="473"/>
        <v>-6.5896078088517243</v>
      </c>
      <c r="AS648" s="3">
        <f t="shared" si="474"/>
        <v>-3.6200531662264694</v>
      </c>
      <c r="AT648" s="18">
        <f t="shared" si="478"/>
        <v>5.2639307978333534</v>
      </c>
      <c r="AU648" s="18">
        <f t="shared" si="479"/>
        <v>6.0094607723321189</v>
      </c>
      <c r="AV648" s="18">
        <f t="shared" si="480"/>
        <v>-0.68520703557773288</v>
      </c>
      <c r="AW648" s="18">
        <f t="shared" si="481"/>
        <v>-1.3457560993595195</v>
      </c>
      <c r="AX648" s="18">
        <f t="shared" si="482"/>
        <v>11.656036571713926</v>
      </c>
      <c r="AY648" s="18">
        <f t="shared" si="483"/>
        <v>7.0276502854837304</v>
      </c>
      <c r="AZ648" s="18">
        <f t="shared" si="484"/>
        <v>-0.16052959964170554</v>
      </c>
      <c r="BA648" t="str">
        <f t="shared" si="485"/>
        <v>BI-RUI-P001LD</v>
      </c>
      <c r="BB648" t="str">
        <f t="shared" si="486"/>
        <v>BI-RUI-P001LD</v>
      </c>
    </row>
    <row r="649" spans="1:54">
      <c r="A649" s="1">
        <v>733</v>
      </c>
      <c r="B649" t="s">
        <v>38</v>
      </c>
      <c r="C649" t="s">
        <v>110</v>
      </c>
      <c r="E649" s="3">
        <f t="shared" si="487"/>
        <v>74.976305292923584</v>
      </c>
      <c r="F649" s="3">
        <f t="shared" ref="F649:F717" si="491">10*LOG((1/7)*(10^(I649/10)+10^(L649/10)+10^(O649/10)+10^(R649/10)+10^(U649/10)+10^(X649/10)+10^(AA649/10)))</f>
        <v>79.105298519655832</v>
      </c>
      <c r="G649" s="3">
        <f t="shared" ref="G649:G717" si="492">10*LOG((1/7)*(10^(J649/10)+10^(M649/10)+10^(P649/10)+10^(S649/10)+10^(V649/10)+10^(Y649/10)+10^(AB649/10)))</f>
        <v>67.538447052209747</v>
      </c>
      <c r="H649" s="5">
        <v>70.496374628071223</v>
      </c>
      <c r="I649" s="5">
        <v>77.678359314929025</v>
      </c>
      <c r="J649" s="5">
        <v>66.163753926391976</v>
      </c>
      <c r="K649" s="5">
        <v>74.683821032869858</v>
      </c>
      <c r="L649" s="5">
        <v>78.507239231473676</v>
      </c>
      <c r="M649" s="5">
        <v>65.019081433345292</v>
      </c>
      <c r="N649" s="5">
        <v>73.757394828294707</v>
      </c>
      <c r="O649" s="5">
        <v>75.931512983110224</v>
      </c>
      <c r="P649" s="5">
        <v>68.480630085553898</v>
      </c>
      <c r="Q649" s="5">
        <v>75.008076707321692</v>
      </c>
      <c r="R649" s="5">
        <v>78.625404710780359</v>
      </c>
      <c r="S649" s="5">
        <v>66.503323627847308</v>
      </c>
      <c r="T649" s="5">
        <v>74.378414599825732</v>
      </c>
      <c r="U649" s="5">
        <v>82.287063103465314</v>
      </c>
      <c r="V649" s="5">
        <v>70.357254372774804</v>
      </c>
      <c r="W649" s="5">
        <v>76.796259866762526</v>
      </c>
      <c r="X649" s="5">
        <v>81.014512116465056</v>
      </c>
      <c r="Y649" s="5">
        <v>68.436277708874243</v>
      </c>
      <c r="Z649" s="5">
        <v>76.891178565254435</v>
      </c>
      <c r="AA649" s="5">
        <v>75.1164266649822</v>
      </c>
      <c r="AB649" s="5">
        <v>64.845459621596945</v>
      </c>
      <c r="AC649" s="5">
        <f t="shared" si="488"/>
        <v>7.4378582407138367</v>
      </c>
      <c r="AD649" s="5">
        <f t="shared" si="489"/>
        <v>-4.1289932267322484</v>
      </c>
      <c r="AE649" s="5">
        <f t="shared" si="490"/>
        <v>11.566851467446085</v>
      </c>
      <c r="AF649" s="3">
        <f t="shared" si="461"/>
        <v>4.3326207016792466</v>
      </c>
      <c r="AG649" s="3">
        <f t="shared" si="462"/>
        <v>9.664739599524566</v>
      </c>
      <c r="AH649" s="3">
        <f t="shared" si="463"/>
        <v>5.2767647427408093</v>
      </c>
      <c r="AI649" s="3">
        <f t="shared" si="464"/>
        <v>8.5047530794743835</v>
      </c>
      <c r="AJ649" s="3">
        <f t="shared" si="465"/>
        <v>4.0211602270509275</v>
      </c>
      <c r="AK649" s="3">
        <f t="shared" si="466"/>
        <v>8.3599821578882825</v>
      </c>
      <c r="AL649" s="3">
        <f t="shared" si="467"/>
        <v>12.045718943657491</v>
      </c>
      <c r="AM649" s="18">
        <f t="shared" si="468"/>
        <v>-7.1819846868578026</v>
      </c>
      <c r="AN649" s="3">
        <f t="shared" si="469"/>
        <v>11.514605388537049</v>
      </c>
      <c r="AO649" s="3">
        <f t="shared" si="470"/>
        <v>-2.1741181548155168</v>
      </c>
      <c r="AP649" s="3">
        <f t="shared" si="471"/>
        <v>-3.6173280034586668</v>
      </c>
      <c r="AQ649" s="3">
        <f t="shared" si="472"/>
        <v>-7.9086485036395828</v>
      </c>
      <c r="AR649" s="3">
        <f t="shared" si="473"/>
        <v>-4.2182522497025303</v>
      </c>
      <c r="AS649" s="3">
        <f t="shared" si="474"/>
        <v>1.7747519002722356</v>
      </c>
      <c r="AT649" s="18">
        <f t="shared" si="478"/>
        <v>11.514605388537049</v>
      </c>
      <c r="AU649" s="18">
        <f t="shared" si="479"/>
        <v>13.488157798128384</v>
      </c>
      <c r="AV649" s="18">
        <f t="shared" si="480"/>
        <v>7.4508828975563262</v>
      </c>
      <c r="AW649" s="18">
        <f t="shared" si="481"/>
        <v>12.12208108293305</v>
      </c>
      <c r="AX649" s="18">
        <f t="shared" si="482"/>
        <v>11.92980873069051</v>
      </c>
      <c r="AY649" s="18">
        <f t="shared" si="483"/>
        <v>12.578234407590813</v>
      </c>
      <c r="AZ649" s="18">
        <f t="shared" si="484"/>
        <v>10.270967043385255</v>
      </c>
      <c r="BA649" t="str">
        <f t="shared" si="485"/>
        <v/>
      </c>
      <c r="BB649" t="str">
        <f t="shared" si="486"/>
        <v>BI-RUI-P001LD</v>
      </c>
    </row>
    <row r="650" spans="1:54">
      <c r="A650" s="1">
        <v>673</v>
      </c>
      <c r="B650" t="s">
        <v>39</v>
      </c>
      <c r="C650" t="s">
        <v>110</v>
      </c>
      <c r="E650" s="3">
        <f t="shared" si="487"/>
        <v>77.0344675961245</v>
      </c>
      <c r="F650" s="3">
        <f t="shared" si="491"/>
        <v>80.874358110790837</v>
      </c>
      <c r="G650" s="3">
        <f t="shared" si="492"/>
        <v>68.904595120751196</v>
      </c>
      <c r="H650" s="5">
        <v>75.226775461266996</v>
      </c>
      <c r="I650" s="5">
        <v>85.038634902320439</v>
      </c>
      <c r="J650" s="5">
        <v>66.386208753722599</v>
      </c>
      <c r="K650" s="5">
        <v>74.755546260410512</v>
      </c>
      <c r="L650" s="5">
        <v>79.562689277728992</v>
      </c>
      <c r="M650" s="5">
        <v>69.636570972098681</v>
      </c>
      <c r="N650" s="5">
        <v>75.469027647995858</v>
      </c>
      <c r="O650" s="5">
        <v>78.17440422585679</v>
      </c>
      <c r="P650" s="5">
        <v>68.099005863566404</v>
      </c>
      <c r="Q650" s="5">
        <v>75.528590860624831</v>
      </c>
      <c r="R650" s="5">
        <v>75.495245312481401</v>
      </c>
      <c r="S650" s="5">
        <v>63.217346801123149</v>
      </c>
      <c r="T650" s="5">
        <v>76.164986415931793</v>
      </c>
      <c r="U650" s="5">
        <v>81.323902658599081</v>
      </c>
      <c r="V650" s="5">
        <v>70.655799050812249</v>
      </c>
      <c r="W650" s="5">
        <v>80.131293303112514</v>
      </c>
      <c r="X650" s="5">
        <v>82.529495002071954</v>
      </c>
      <c r="Y650" s="5">
        <v>72.142958712719803</v>
      </c>
      <c r="Z650" s="5">
        <v>78.753520396875956</v>
      </c>
      <c r="AA650" s="5">
        <v>74.891126463253045</v>
      </c>
      <c r="AB650" s="5">
        <v>66.31872141143586</v>
      </c>
      <c r="AC650" s="5">
        <f t="shared" si="488"/>
        <v>8.129872475373304</v>
      </c>
      <c r="AD650" s="5">
        <f t="shared" si="489"/>
        <v>-3.8398905146663367</v>
      </c>
      <c r="AE650" s="5">
        <f t="shared" si="490"/>
        <v>11.969762990039641</v>
      </c>
      <c r="AF650" s="3">
        <f t="shared" si="461"/>
        <v>8.8405667075443972</v>
      </c>
      <c r="AG650" s="3">
        <f t="shared" si="462"/>
        <v>5.1189752883118302</v>
      </c>
      <c r="AH650" s="3">
        <f t="shared" si="463"/>
        <v>7.3700217844294542</v>
      </c>
      <c r="AI650" s="3">
        <f t="shared" si="464"/>
        <v>12.311244059501682</v>
      </c>
      <c r="AJ650" s="3">
        <f t="shared" si="465"/>
        <v>5.5091873651195442</v>
      </c>
      <c r="AK650" s="3">
        <f t="shared" si="466"/>
        <v>7.9883345903927108</v>
      </c>
      <c r="AL650" s="3">
        <f t="shared" si="467"/>
        <v>12.434798985440096</v>
      </c>
      <c r="AM650" s="18">
        <f t="shared" si="468"/>
        <v>-9.8118594410534428</v>
      </c>
      <c r="AN650" s="3">
        <f t="shared" si="469"/>
        <v>18.65242614859784</v>
      </c>
      <c r="AO650" s="3">
        <f t="shared" si="470"/>
        <v>-2.7053765778609318</v>
      </c>
      <c r="AP650" s="3">
        <f t="shared" si="471"/>
        <v>3.3345548143429937E-2</v>
      </c>
      <c r="AQ650" s="3">
        <f t="shared" si="472"/>
        <v>-5.1589162426672885</v>
      </c>
      <c r="AR650" s="3">
        <f t="shared" si="473"/>
        <v>-2.3982016989594399</v>
      </c>
      <c r="AS650" s="3">
        <f t="shared" si="474"/>
        <v>3.8623939336229114</v>
      </c>
      <c r="AT650" s="18">
        <f t="shared" si="478"/>
        <v>18.65242614859784</v>
      </c>
      <c r="AU650" s="18">
        <f t="shared" si="479"/>
        <v>9.9261183056303111</v>
      </c>
      <c r="AV650" s="18">
        <f t="shared" si="480"/>
        <v>10.075398362290386</v>
      </c>
      <c r="AW650" s="18">
        <f t="shared" si="481"/>
        <v>12.277898511358252</v>
      </c>
      <c r="AX650" s="18">
        <f t="shared" si="482"/>
        <v>10.668103607786833</v>
      </c>
      <c r="AY650" s="18">
        <f t="shared" si="483"/>
        <v>10.386536289352151</v>
      </c>
      <c r="AZ650" s="18">
        <f t="shared" si="484"/>
        <v>8.572405051817185</v>
      </c>
      <c r="BA650" t="str">
        <f t="shared" si="485"/>
        <v/>
      </c>
      <c r="BB650" t="str">
        <f t="shared" si="486"/>
        <v>BI-RUI-P001LD</v>
      </c>
    </row>
    <row r="651" spans="1:54">
      <c r="A651" s="1">
        <v>611</v>
      </c>
      <c r="B651" t="s">
        <v>40</v>
      </c>
      <c r="C651" t="s">
        <v>110</v>
      </c>
      <c r="E651" s="3">
        <f t="shared" si="487"/>
        <v>77.387915166634031</v>
      </c>
      <c r="F651" s="3">
        <f t="shared" si="491"/>
        <v>81.131303204411893</v>
      </c>
      <c r="G651" s="3">
        <f t="shared" si="492"/>
        <v>67.006819066872737</v>
      </c>
      <c r="H651" s="5">
        <v>74.389031396691735</v>
      </c>
      <c r="I651" s="5">
        <v>72.207385623911605</v>
      </c>
      <c r="J651" s="5">
        <v>60.721114272815498</v>
      </c>
      <c r="K651" s="5">
        <v>72.223412799961707</v>
      </c>
      <c r="L651" s="5">
        <v>76.683343989471723</v>
      </c>
      <c r="M651" s="5">
        <v>62.657359495228853</v>
      </c>
      <c r="N651" s="5">
        <v>72.583976650434664</v>
      </c>
      <c r="O651" s="5">
        <v>75.184939283113366</v>
      </c>
      <c r="P651" s="5">
        <v>63.271551097835641</v>
      </c>
      <c r="Q651" s="5">
        <v>73.396354138346481</v>
      </c>
      <c r="R651" s="5">
        <v>74.524016626368436</v>
      </c>
      <c r="S651" s="5">
        <v>63.771739134132019</v>
      </c>
      <c r="T651" s="5">
        <v>76.75271860637865</v>
      </c>
      <c r="U651" s="5">
        <v>87.327652516808257</v>
      </c>
      <c r="V651" s="5">
        <v>70.754399854522603</v>
      </c>
      <c r="W651" s="5">
        <v>82.708050909615451</v>
      </c>
      <c r="X651" s="5">
        <v>83.506054387471494</v>
      </c>
      <c r="Y651" s="5">
        <v>71.3342713458768</v>
      </c>
      <c r="Z651" s="5">
        <v>78.166591831150811</v>
      </c>
      <c r="AA651" s="5">
        <v>72.809033750654251</v>
      </c>
      <c r="AB651" s="5">
        <v>63.248731542225563</v>
      </c>
      <c r="AC651" s="5">
        <f t="shared" si="488"/>
        <v>10.381096099761294</v>
      </c>
      <c r="AD651" s="5">
        <f t="shared" si="489"/>
        <v>-3.7433880377778621</v>
      </c>
      <c r="AE651" s="5">
        <f t="shared" si="490"/>
        <v>14.124484137539156</v>
      </c>
      <c r="AF651" s="3">
        <f t="shared" si="461"/>
        <v>13.667917123876236</v>
      </c>
      <c r="AG651" s="3">
        <f t="shared" si="462"/>
        <v>9.5660533047328542</v>
      </c>
      <c r="AH651" s="3">
        <f t="shared" si="463"/>
        <v>9.3124255525990236</v>
      </c>
      <c r="AI651" s="3">
        <f t="shared" si="464"/>
        <v>9.624615004214462</v>
      </c>
      <c r="AJ651" s="3">
        <f t="shared" si="465"/>
        <v>5.998318751856047</v>
      </c>
      <c r="AK651" s="3">
        <f t="shared" si="466"/>
        <v>11.373779563738651</v>
      </c>
      <c r="AL651" s="3">
        <f t="shared" si="467"/>
        <v>14.917860288925247</v>
      </c>
      <c r="AM651" s="18">
        <f t="shared" si="468"/>
        <v>2.1816457727801293</v>
      </c>
      <c r="AN651" s="3">
        <f t="shared" si="469"/>
        <v>11.486271351096107</v>
      </c>
      <c r="AO651" s="3">
        <f t="shared" si="470"/>
        <v>-2.6009626326787014</v>
      </c>
      <c r="AP651" s="3">
        <f t="shared" si="471"/>
        <v>-1.1276624880219543</v>
      </c>
      <c r="AQ651" s="3">
        <f t="shared" si="472"/>
        <v>-10.574933910429607</v>
      </c>
      <c r="AR651" s="3">
        <f t="shared" si="473"/>
        <v>-0.79800347785604231</v>
      </c>
      <c r="AS651" s="3">
        <f t="shared" si="474"/>
        <v>5.3575580804965597</v>
      </c>
      <c r="AT651" s="18">
        <f t="shared" si="478"/>
        <v>11.486271351096107</v>
      </c>
      <c r="AU651" s="18">
        <f t="shared" si="479"/>
        <v>14.02598449424287</v>
      </c>
      <c r="AV651" s="18">
        <f t="shared" si="480"/>
        <v>11.913388185277725</v>
      </c>
      <c r="AW651" s="18">
        <f t="shared" si="481"/>
        <v>10.752277492236416</v>
      </c>
      <c r="AX651" s="18">
        <f t="shared" si="482"/>
        <v>16.573252662285654</v>
      </c>
      <c r="AY651" s="18">
        <f t="shared" si="483"/>
        <v>12.171783041594693</v>
      </c>
      <c r="AZ651" s="18">
        <f t="shared" si="484"/>
        <v>9.5603022084286877</v>
      </c>
      <c r="BA651" t="str">
        <f t="shared" si="485"/>
        <v/>
      </c>
      <c r="BB651" t="str">
        <f t="shared" si="486"/>
        <v>BI-RUI-P001LD</v>
      </c>
    </row>
    <row r="652" spans="1:54" s="12" customFormat="1" ht="15.75" thickBot="1">
      <c r="A652" s="1">
        <v>173</v>
      </c>
      <c r="B652" s="12" t="s">
        <v>41</v>
      </c>
      <c r="C652" s="12" t="s">
        <v>110</v>
      </c>
      <c r="D652"/>
      <c r="E652" s="3">
        <f t="shared" si="487"/>
        <v>77.158621505559267</v>
      </c>
      <c r="F652" s="3">
        <f t="shared" si="491"/>
        <v>82.305417516257378</v>
      </c>
      <c r="G652" s="3">
        <f t="shared" si="492"/>
        <v>68.198224405409121</v>
      </c>
      <c r="H652" s="5">
        <v>74.124261239990958</v>
      </c>
      <c r="I652" s="5">
        <v>77.58800097914083</v>
      </c>
      <c r="J652" s="5">
        <v>60.852615453952239</v>
      </c>
      <c r="K652" s="5">
        <v>73.369135409882617</v>
      </c>
      <c r="L652" s="5">
        <v>78.153906283272917</v>
      </c>
      <c r="M652" s="5">
        <v>61.585189132041492</v>
      </c>
      <c r="N652" s="5">
        <v>80.688948520510678</v>
      </c>
      <c r="O652" s="5">
        <v>88.114696618891202</v>
      </c>
      <c r="P652" s="5">
        <v>72.36767226381761</v>
      </c>
      <c r="Q652" s="5">
        <v>72.976703442858025</v>
      </c>
      <c r="R652" s="5">
        <v>79.018785351957803</v>
      </c>
      <c r="S652" s="5">
        <v>68.688550369318421</v>
      </c>
      <c r="T652" s="5">
        <v>76.543464896940904</v>
      </c>
      <c r="U652" s="5">
        <v>82.616715781747402</v>
      </c>
      <c r="V652" s="5">
        <v>70.361478045471173</v>
      </c>
      <c r="W652" s="5">
        <v>79.661301116800075</v>
      </c>
      <c r="X652" s="5">
        <v>81.118447792882463</v>
      </c>
      <c r="Y652" s="5">
        <v>68.140085655471026</v>
      </c>
      <c r="Z652" s="5">
        <v>76.197070245730131</v>
      </c>
      <c r="AA652" s="5">
        <v>74.445471894638587</v>
      </c>
      <c r="AB652" s="5">
        <v>61.889613315168802</v>
      </c>
      <c r="AC652" s="5">
        <f>E652-G652</f>
        <v>8.9603971001501463</v>
      </c>
      <c r="AD652" s="5">
        <f>E652-F652</f>
        <v>-5.146796010698111</v>
      </c>
      <c r="AE652" s="5">
        <f t="shared" si="490"/>
        <v>14.107193110848257</v>
      </c>
      <c r="AF652" s="3">
        <f t="shared" si="461"/>
        <v>13.271645786038718</v>
      </c>
      <c r="AG652" s="3">
        <f t="shared" si="462"/>
        <v>11.783946277841125</v>
      </c>
      <c r="AH652" s="3">
        <f t="shared" si="463"/>
        <v>8.3212762566930678</v>
      </c>
      <c r="AI652" s="3">
        <f t="shared" si="464"/>
        <v>4.2881530735396041</v>
      </c>
      <c r="AJ652" s="3">
        <f t="shared" si="465"/>
        <v>6.1819868514697305</v>
      </c>
      <c r="AK652" s="3">
        <f t="shared" si="466"/>
        <v>11.521215461329049</v>
      </c>
      <c r="AL652" s="3">
        <f t="shared" si="467"/>
        <v>14.30745693056133</v>
      </c>
      <c r="AM652" s="18">
        <f t="shared" si="468"/>
        <v>-3.4637397391498723</v>
      </c>
      <c r="AN652" s="3">
        <f t="shared" si="469"/>
        <v>16.73538552518859</v>
      </c>
      <c r="AO652" s="3">
        <f t="shared" si="470"/>
        <v>-7.4257480983805237</v>
      </c>
      <c r="AP652" s="3">
        <f t="shared" si="471"/>
        <v>-6.0420819090997782</v>
      </c>
      <c r="AQ652" s="3">
        <f t="shared" si="472"/>
        <v>-6.0732508848064981</v>
      </c>
      <c r="AR652" s="3">
        <f t="shared" si="473"/>
        <v>-1.4571466760823881</v>
      </c>
      <c r="AS652" s="3">
        <f t="shared" si="474"/>
        <v>1.7515983510915447</v>
      </c>
      <c r="AT652" s="18">
        <f t="shared" si="478"/>
        <v>16.73538552518859</v>
      </c>
      <c r="AU652" s="18">
        <f t="shared" si="479"/>
        <v>16.568717151231425</v>
      </c>
      <c r="AV652" s="18">
        <f t="shared" si="480"/>
        <v>15.747024355073592</v>
      </c>
      <c r="AW652" s="18">
        <f t="shared" si="481"/>
        <v>10.330234982639382</v>
      </c>
      <c r="AX652" s="18">
        <f t="shared" si="482"/>
        <v>12.255237736276229</v>
      </c>
      <c r="AY652" s="18">
        <f t="shared" si="483"/>
        <v>12.978362137411438</v>
      </c>
      <c r="AZ652" s="18">
        <f t="shared" si="484"/>
        <v>12.555858579469785</v>
      </c>
      <c r="BA652" t="str">
        <f t="shared" si="485"/>
        <v/>
      </c>
      <c r="BB652" t="str">
        <f t="shared" si="486"/>
        <v>BI-RUI-P001LD</v>
      </c>
    </row>
    <row r="653" spans="1:54" ht="15.75" thickBot="1">
      <c r="A653" s="21"/>
      <c r="B653" s="22" t="s">
        <v>137</v>
      </c>
      <c r="C653" s="23" t="str">
        <f>C641</f>
        <v>BI-RUI-P001LD</v>
      </c>
      <c r="D653" s="23">
        <f>D641</f>
        <v>0</v>
      </c>
      <c r="E653" s="34" cm="1">
        <f t="array" ref="E653">10*LOG(AVERAGE(10^(E641:E652/10)))</f>
        <v>76.455073024197503</v>
      </c>
      <c r="F653" s="35" cm="1">
        <f t="array" ref="F653">10*LOG(AVERAGE(10^(F641:F652/10)))</f>
        <v>81.468502140833309</v>
      </c>
      <c r="G653" s="36" cm="1">
        <f t="array" ref="G653">10*LOG(AVERAGE(10^(G641:G652/10)))</f>
        <v>72.340500229441759</v>
      </c>
      <c r="H653" s="34" cm="1">
        <f t="array" ref="H653">10*LOG(AVERAGE(10^(H641:H652/10)))</f>
        <v>73.554249252276861</v>
      </c>
      <c r="I653" s="35" cm="1">
        <f t="array" ref="I653">10*LOG(AVERAGE(10^(I641:I652/10)))</f>
        <v>78.629242048198421</v>
      </c>
      <c r="J653" s="36" cm="1">
        <f t="array" ref="J653">10*LOG(AVERAGE(10^(J641:J652/10)))</f>
        <v>68.541386815768846</v>
      </c>
      <c r="K653" s="34" cm="1">
        <f t="array" ref="K653">10*LOG(AVERAGE(10^(K641:K652/10)))</f>
        <v>74.51513698682183</v>
      </c>
      <c r="L653" s="35" cm="1">
        <f t="array" ref="L653">10*LOG(AVERAGE(10^(L641:L652/10)))</f>
        <v>77.907200230883859</v>
      </c>
      <c r="M653" s="36" cm="1">
        <f t="array" ref="M653">10*LOG(AVERAGE(10^(M641:M652/10)))</f>
        <v>68.607539251095616</v>
      </c>
      <c r="N653" s="34" cm="1">
        <f t="array" ref="N653">10*LOG(AVERAGE(10^(N641:N652/10)))</f>
        <v>74.749600390924201</v>
      </c>
      <c r="O653" s="35" cm="1">
        <f t="array" ref="O653">10*LOG(AVERAGE(10^(O641:O652/10)))</f>
        <v>80.327952359722886</v>
      </c>
      <c r="P653" s="36" cm="1">
        <f t="array" ref="P653">10*LOG(AVERAGE(10^(P641:P652/10)))</f>
        <v>72.801323511729933</v>
      </c>
      <c r="Q653" s="34" cm="1">
        <f t="array" ref="Q653">10*LOG(AVERAGE(10^(Q641:Q652/10)))</f>
        <v>73.762334676624477</v>
      </c>
      <c r="R653" s="35" cm="1">
        <f t="array" ref="R653">10*LOG(AVERAGE(10^(R641:R652/10)))</f>
        <v>78.036999884211937</v>
      </c>
      <c r="S653" s="36" cm="1">
        <f t="array" ref="S653">10*LOG(AVERAGE(10^(S641:S652/10)))</f>
        <v>70.602699387871496</v>
      </c>
      <c r="T653" s="34" cm="1">
        <f t="array" ref="T653">10*LOG(AVERAGE(10^(T641:T652/10)))</f>
        <v>75.403109865509521</v>
      </c>
      <c r="U653" s="35" cm="1">
        <f t="array" ref="U653">10*LOG(AVERAGE(10^(U641:U652/10)))</f>
        <v>82.66733531720422</v>
      </c>
      <c r="V653" s="36" cm="1">
        <f t="array" ref="V653">10*LOG(AVERAGE(10^(V641:V652/10)))</f>
        <v>71.070561567482486</v>
      </c>
      <c r="W653" s="34" cm="1">
        <f t="array" ref="W653">10*LOG(AVERAGE(10^(W641:W652/10)))</f>
        <v>80.190131384566911</v>
      </c>
      <c r="X653" s="35" cm="1">
        <f t="array" ref="X653">10*LOG(AVERAGE(10^(X641:X652/10)))</f>
        <v>86.477935467771076</v>
      </c>
      <c r="Y653" s="36" cm="1">
        <f t="array" ref="Y653">10*LOG(AVERAGE(10^(Y641:Y652/10)))</f>
        <v>75.026153244736037</v>
      </c>
      <c r="Z653" s="34" cm="1">
        <f t="array" ref="Z653">10*LOG(AVERAGE(10^(Z641:Z652/10)))</f>
        <v>78.175903014544957</v>
      </c>
      <c r="AA653" s="35" cm="1">
        <f t="array" ref="AA653">10*LOG(AVERAGE(10^(AA641:AA652/10)))</f>
        <v>76.648616034113871</v>
      </c>
      <c r="AB653" s="36" cm="1">
        <f t="array" ref="AB653">10*LOG(AVERAGE(10^(AB641:AB652/10)))</f>
        <v>74.832776715971235</v>
      </c>
      <c r="AC653" s="29">
        <f>E653-G653</f>
        <v>4.1145727947557447</v>
      </c>
      <c r="AD653" s="24">
        <f>E653-F653</f>
        <v>-5.0134291166358054</v>
      </c>
      <c r="AE653" s="24">
        <f t="shared" si="490"/>
        <v>9.12800191139155</v>
      </c>
      <c r="AF653" s="30">
        <f t="shared" si="461"/>
        <v>5.0128624365080157</v>
      </c>
      <c r="AG653" s="25">
        <f t="shared" si="462"/>
        <v>5.9075977357262133</v>
      </c>
      <c r="AH653" s="25">
        <f t="shared" si="463"/>
        <v>1.9482768791942675</v>
      </c>
      <c r="AI653" s="25">
        <f t="shared" si="464"/>
        <v>3.1596352887529804</v>
      </c>
      <c r="AJ653" s="25">
        <f t="shared" si="465"/>
        <v>4.3325482980270351</v>
      </c>
      <c r="AK653" s="25">
        <f t="shared" si="466"/>
        <v>5.1639781398308742</v>
      </c>
      <c r="AL653" s="31">
        <f t="shared" si="467"/>
        <v>3.343126298573722</v>
      </c>
      <c r="AM653" s="32">
        <f t="shared" si="468"/>
        <v>-5.0749927959215597</v>
      </c>
      <c r="AN653" s="27">
        <f t="shared" si="469"/>
        <v>10.087855232429575</v>
      </c>
      <c r="AO653" s="27">
        <f t="shared" si="470"/>
        <v>-5.5783519687986853</v>
      </c>
      <c r="AP653" s="27">
        <f t="shared" si="471"/>
        <v>-4.2746652075874607</v>
      </c>
      <c r="AQ653" s="27">
        <f t="shared" si="472"/>
        <v>-7.2642254516946991</v>
      </c>
      <c r="AR653" s="27">
        <f t="shared" si="473"/>
        <v>-6.2878040832041648</v>
      </c>
      <c r="AS653" s="33">
        <f t="shared" si="474"/>
        <v>1.5272869804310858</v>
      </c>
      <c r="AT653" s="27">
        <f t="shared" si="478"/>
        <v>10.087855232429575</v>
      </c>
      <c r="AU653" s="26">
        <f t="shared" si="479"/>
        <v>9.2996609797882428</v>
      </c>
      <c r="AV653" s="26">
        <f t="shared" si="480"/>
        <v>7.5266288479929528</v>
      </c>
      <c r="AW653" s="26">
        <f t="shared" si="481"/>
        <v>7.4343004963404411</v>
      </c>
      <c r="AX653" s="26">
        <f t="shared" si="482"/>
        <v>11.596773749721734</v>
      </c>
      <c r="AY653" s="26">
        <f t="shared" si="483"/>
        <v>11.451782223035039</v>
      </c>
      <c r="AZ653" s="28">
        <f t="shared" si="484"/>
        <v>1.8158393181426362</v>
      </c>
    </row>
    <row r="654" spans="1:54">
      <c r="A654" s="2">
        <v>237</v>
      </c>
      <c r="B654" t="s">
        <v>27</v>
      </c>
      <c r="C654" t="s">
        <v>111</v>
      </c>
      <c r="E654" s="3">
        <f>10*LOG((1/7)*(10^(H654/10)+10^(K654/10)+10^(N654/10)+10^(Q654/10)+10^(T654/10)+10^(W654/10)+10^(Z654/10)))</f>
        <v>64.650799680541795</v>
      </c>
      <c r="F654" s="3">
        <f t="shared" si="491"/>
        <v>67.675379421766721</v>
      </c>
      <c r="G654" s="3">
        <f t="shared" si="492"/>
        <v>63.165647348480043</v>
      </c>
      <c r="H654" s="5">
        <v>62.688758440243348</v>
      </c>
      <c r="I654" s="5">
        <v>65.267445498579477</v>
      </c>
      <c r="J654" s="5">
        <v>53.17935463024962</v>
      </c>
      <c r="K654" s="5">
        <v>62.222144343732147</v>
      </c>
      <c r="L654" s="5">
        <v>63.887593021584138</v>
      </c>
      <c r="M654" s="5">
        <v>52.190072578493918</v>
      </c>
      <c r="N654" s="5">
        <v>62.81667407914447</v>
      </c>
      <c r="O654" s="5">
        <v>65.769736232221192</v>
      </c>
      <c r="P654" s="5">
        <v>52.841857381989001</v>
      </c>
      <c r="Q654" s="5">
        <v>64.964493003415015</v>
      </c>
      <c r="R654" s="5">
        <v>65.846914658373422</v>
      </c>
      <c r="S654" s="5">
        <v>54.128637055799047</v>
      </c>
      <c r="T654" s="5">
        <v>64.969521523172119</v>
      </c>
      <c r="U654" s="5">
        <v>69.735181910893544</v>
      </c>
      <c r="V654" s="5">
        <v>54.606776741158392</v>
      </c>
      <c r="W654" s="5">
        <v>66.527954179402116</v>
      </c>
      <c r="X654" s="5">
        <v>72.180883543432728</v>
      </c>
      <c r="Y654" s="5">
        <v>59.96491429236751</v>
      </c>
      <c r="Z654" s="5">
        <v>66.248226481809937</v>
      </c>
      <c r="AA654" s="5">
        <v>62.108769545386991</v>
      </c>
      <c r="AB654" s="5">
        <v>70.935753324665228</v>
      </c>
      <c r="AC654" s="5">
        <f>E654-G654</f>
        <v>1.4851523320617517</v>
      </c>
      <c r="AD654" s="5">
        <f>E654-F654</f>
        <v>-3.024579741224926</v>
      </c>
      <c r="AE654" s="5">
        <f t="shared" si="490"/>
        <v>4.5097320732866777</v>
      </c>
      <c r="AF654" s="3">
        <f t="shared" si="461"/>
        <v>9.5094038099937279</v>
      </c>
      <c r="AG654" s="3">
        <f t="shared" si="462"/>
        <v>10.032071765238229</v>
      </c>
      <c r="AH654" s="3">
        <f t="shared" si="463"/>
        <v>9.9748166971554681</v>
      </c>
      <c r="AI654" s="3">
        <f t="shared" si="464"/>
        <v>10.835855947615968</v>
      </c>
      <c r="AJ654" s="3">
        <f t="shared" si="465"/>
        <v>10.362744782013728</v>
      </c>
      <c r="AK654" s="3">
        <f t="shared" si="466"/>
        <v>6.5630398870346056</v>
      </c>
      <c r="AL654" s="3">
        <f t="shared" si="467"/>
        <v>-4.6875268428552914</v>
      </c>
      <c r="AM654" s="18">
        <f t="shared" si="468"/>
        <v>-2.5786870583361292</v>
      </c>
      <c r="AN654" s="3">
        <f t="shared" si="469"/>
        <v>12.088090868329857</v>
      </c>
      <c r="AO654" s="3">
        <f t="shared" si="470"/>
        <v>-2.953062153076722</v>
      </c>
      <c r="AP654" s="3">
        <f t="shared" si="471"/>
        <v>-0.88242165495840652</v>
      </c>
      <c r="AQ654" s="3">
        <f t="shared" si="472"/>
        <v>-4.7656603877214252</v>
      </c>
      <c r="AR654" s="3">
        <f t="shared" si="473"/>
        <v>-5.6529293640306122</v>
      </c>
      <c r="AS654" s="3">
        <f t="shared" si="474"/>
        <v>4.1394569364229454</v>
      </c>
      <c r="AT654" s="18">
        <f t="shared" si="478"/>
        <v>12.088090868329857</v>
      </c>
      <c r="AU654" s="18">
        <f t="shared" si="479"/>
        <v>11.69752044309022</v>
      </c>
      <c r="AV654" s="18">
        <f t="shared" si="480"/>
        <v>12.92787885023219</v>
      </c>
      <c r="AW654" s="18">
        <f t="shared" si="481"/>
        <v>11.718277602574375</v>
      </c>
      <c r="AX654" s="18">
        <f t="shared" si="482"/>
        <v>15.128405169735153</v>
      </c>
      <c r="AY654" s="18">
        <f t="shared" si="483"/>
        <v>12.215969251065218</v>
      </c>
      <c r="AZ654" s="18">
        <f t="shared" si="484"/>
        <v>-8.8269837792782369</v>
      </c>
      <c r="BA654" t="str">
        <f t="shared" si="485"/>
        <v>BI-RUI-P002LD</v>
      </c>
      <c r="BB654" t="b">
        <f t="shared" si="486"/>
        <v>0</v>
      </c>
    </row>
    <row r="655" spans="1:54">
      <c r="A655" s="1">
        <v>300</v>
      </c>
      <c r="B655" t="s">
        <v>30</v>
      </c>
      <c r="C655" t="s">
        <v>111</v>
      </c>
      <c r="E655" s="3">
        <f t="shared" ref="E655:E665" si="493">10*LOG((1/7)*(10^(H655/10)+10^(K655/10)+10^(N655/10)+10^(Q655/10)+10^(T655/10)+10^(W655/10)+10^(Z655/10)))</f>
        <v>70.180134480917516</v>
      </c>
      <c r="F655" s="3">
        <f t="shared" si="491"/>
        <v>75.927120221465145</v>
      </c>
      <c r="G655" s="3">
        <f t="shared" si="492"/>
        <v>71.50426353475828</v>
      </c>
      <c r="H655" s="5">
        <v>71.398551529825539</v>
      </c>
      <c r="I655" s="5">
        <v>66.814138655169842</v>
      </c>
      <c r="J655" s="5">
        <v>52.266661943938281</v>
      </c>
      <c r="K655" s="5">
        <v>66.023200188004182</v>
      </c>
      <c r="L655" s="5">
        <v>64.835452385229445</v>
      </c>
      <c r="M655" s="5">
        <v>50.591774594832629</v>
      </c>
      <c r="N655" s="5">
        <v>63.908381685501503</v>
      </c>
      <c r="O655" s="5">
        <v>61.969673557501217</v>
      </c>
      <c r="P655" s="5">
        <v>52.172867228326908</v>
      </c>
      <c r="Q655" s="5">
        <v>63.507497919908353</v>
      </c>
      <c r="R655" s="5">
        <v>73.468785960594175</v>
      </c>
      <c r="S655" s="5">
        <v>53.514513101308211</v>
      </c>
      <c r="T655" s="5">
        <v>73.222107690953777</v>
      </c>
      <c r="U655" s="5">
        <v>75.50172341002542</v>
      </c>
      <c r="V655" s="5">
        <v>67.787638249638348</v>
      </c>
      <c r="W655" s="5">
        <v>72.51827562523107</v>
      </c>
      <c r="X655" s="5">
        <v>82.990563079099758</v>
      </c>
      <c r="Y655" s="5">
        <v>76.51336231483819</v>
      </c>
      <c r="Z655" s="5">
        <v>70.645864646674809</v>
      </c>
      <c r="AA655" s="5">
        <v>68.921843107888776</v>
      </c>
      <c r="AB655" s="5">
        <v>76.765802226002734</v>
      </c>
      <c r="AC655" s="5">
        <f t="shared" ref="AC655:AC664" si="494">E655-G655</f>
        <v>-1.324129053840764</v>
      </c>
      <c r="AD655" s="5">
        <f t="shared" ref="AD655:AD664" si="495">E655-F655</f>
        <v>-5.746985740547629</v>
      </c>
      <c r="AE655" s="5">
        <f t="shared" si="490"/>
        <v>4.422856686706865</v>
      </c>
      <c r="AF655" s="3">
        <f t="shared" si="461"/>
        <v>19.131889585887258</v>
      </c>
      <c r="AG655" s="3">
        <f t="shared" si="462"/>
        <v>15.431425593171554</v>
      </c>
      <c r="AH655" s="3">
        <f t="shared" si="463"/>
        <v>11.735514457174595</v>
      </c>
      <c r="AI655" s="3">
        <f t="shared" si="464"/>
        <v>9.9929848186001422</v>
      </c>
      <c r="AJ655" s="3">
        <f t="shared" si="465"/>
        <v>5.4344694413154286</v>
      </c>
      <c r="AK655" s="3">
        <f t="shared" si="466"/>
        <v>-3.9950866896071204</v>
      </c>
      <c r="AL655" s="3">
        <f t="shared" si="467"/>
        <v>-6.1199375793279245</v>
      </c>
      <c r="AM655" s="18">
        <f t="shared" si="468"/>
        <v>4.5844128746556976</v>
      </c>
      <c r="AN655" s="3">
        <f t="shared" si="469"/>
        <v>14.54747671123156</v>
      </c>
      <c r="AO655" s="3">
        <f t="shared" si="470"/>
        <v>1.938708128000286</v>
      </c>
      <c r="AP655" s="3">
        <f t="shared" si="471"/>
        <v>-9.9612880406858224</v>
      </c>
      <c r="AQ655" s="3">
        <f t="shared" si="472"/>
        <v>-2.2796157190716428</v>
      </c>
      <c r="AR655" s="3">
        <f t="shared" si="473"/>
        <v>-10.472287453868688</v>
      </c>
      <c r="AS655" s="3">
        <f t="shared" si="474"/>
        <v>1.7240215387860331</v>
      </c>
      <c r="AT655" s="18">
        <f t="shared" si="478"/>
        <v>14.54747671123156</v>
      </c>
      <c r="AU655" s="18">
        <f t="shared" si="479"/>
        <v>14.243677790396816</v>
      </c>
      <c r="AV655" s="18">
        <f t="shared" si="480"/>
        <v>9.7968063291743093</v>
      </c>
      <c r="AW655" s="18">
        <f t="shared" si="481"/>
        <v>19.954272859285965</v>
      </c>
      <c r="AX655" s="18">
        <f t="shared" si="482"/>
        <v>7.7140851603870715</v>
      </c>
      <c r="AY655" s="18">
        <f t="shared" si="483"/>
        <v>6.4772007642615677</v>
      </c>
      <c r="AZ655" s="18">
        <f t="shared" si="484"/>
        <v>-7.8439591181139576</v>
      </c>
      <c r="BA655" t="str">
        <f t="shared" si="485"/>
        <v>BI-RUI-P002LD</v>
      </c>
      <c r="BB655" t="str">
        <f t="shared" si="486"/>
        <v>BI-RUI-P002LD</v>
      </c>
    </row>
    <row r="656" spans="1:54">
      <c r="A656" s="1">
        <v>488</v>
      </c>
      <c r="B656" t="s">
        <v>32</v>
      </c>
      <c r="C656" t="s">
        <v>111</v>
      </c>
      <c r="E656" s="3">
        <f t="shared" si="493"/>
        <v>66.46755397504802</v>
      </c>
      <c r="F656" s="3">
        <f t="shared" si="491"/>
        <v>69.256597758039305</v>
      </c>
      <c r="G656" s="3">
        <f t="shared" si="492"/>
        <v>58.535013219208921</v>
      </c>
      <c r="H656" s="5">
        <v>63.134093401357219</v>
      </c>
      <c r="I656" s="5">
        <v>62.896157051378303</v>
      </c>
      <c r="J656" s="5">
        <v>52.997640242552052</v>
      </c>
      <c r="K656" s="5">
        <v>63.244678463814097</v>
      </c>
      <c r="L656" s="5">
        <v>64.468567438794494</v>
      </c>
      <c r="M656" s="5">
        <v>51.981953653509628</v>
      </c>
      <c r="N656" s="5">
        <v>63.339786616826323</v>
      </c>
      <c r="O656" s="5">
        <v>65.277758412387911</v>
      </c>
      <c r="P656" s="5">
        <v>52.628073710992027</v>
      </c>
      <c r="Q656" s="5">
        <v>64.257405580799855</v>
      </c>
      <c r="R656" s="5">
        <v>66.17879218313692</v>
      </c>
      <c r="S656" s="5">
        <v>52.600635287519843</v>
      </c>
      <c r="T656" s="5">
        <v>66.946455262983378</v>
      </c>
      <c r="U656" s="5">
        <v>72.319741041475893</v>
      </c>
      <c r="V656" s="5">
        <v>59.094636061994031</v>
      </c>
      <c r="W656" s="5">
        <v>69.235217460838058</v>
      </c>
      <c r="X656" s="5">
        <v>74.070185317518096</v>
      </c>
      <c r="Y656" s="5">
        <v>64.340106041220054</v>
      </c>
      <c r="Z656" s="5">
        <v>69.399017491742455</v>
      </c>
      <c r="AA656" s="5">
        <v>66.163282702436817</v>
      </c>
      <c r="AB656" s="5">
        <v>58.721591736323923</v>
      </c>
      <c r="AC656" s="5">
        <f t="shared" si="494"/>
        <v>7.9325407558390992</v>
      </c>
      <c r="AD656" s="5">
        <f t="shared" si="495"/>
        <v>-2.7890437829912855</v>
      </c>
      <c r="AE656" s="5">
        <f t="shared" si="490"/>
        <v>10.721584538830385</v>
      </c>
      <c r="AF656" s="3">
        <f t="shared" si="461"/>
        <v>10.136453158805168</v>
      </c>
      <c r="AG656" s="3">
        <f t="shared" si="462"/>
        <v>11.262724810304469</v>
      </c>
      <c r="AH656" s="3">
        <f t="shared" si="463"/>
        <v>10.711712905834297</v>
      </c>
      <c r="AI656" s="3">
        <f t="shared" si="464"/>
        <v>11.656770293280012</v>
      </c>
      <c r="AJ656" s="3">
        <f t="shared" si="465"/>
        <v>7.8518192009893468</v>
      </c>
      <c r="AK656" s="3">
        <f t="shared" si="466"/>
        <v>4.8951114196180043</v>
      </c>
      <c r="AL656" s="3">
        <f t="shared" si="467"/>
        <v>10.677425755418533</v>
      </c>
      <c r="AM656" s="18">
        <f t="shared" si="468"/>
        <v>0.23793634997891644</v>
      </c>
      <c r="AN656" s="3">
        <f t="shared" si="469"/>
        <v>9.8985168088262512</v>
      </c>
      <c r="AO656" s="3">
        <f t="shared" si="470"/>
        <v>-1.9379717955615874</v>
      </c>
      <c r="AP656" s="3">
        <f t="shared" si="471"/>
        <v>-1.9213866023370656</v>
      </c>
      <c r="AQ656" s="3">
        <f t="shared" si="472"/>
        <v>-5.3732857784925159</v>
      </c>
      <c r="AR656" s="3">
        <f t="shared" si="473"/>
        <v>-4.8349678566800378</v>
      </c>
      <c r="AS656" s="3">
        <f t="shared" si="474"/>
        <v>3.2357347893056385</v>
      </c>
      <c r="AT656" s="18">
        <f t="shared" si="478"/>
        <v>9.8985168088262512</v>
      </c>
      <c r="AU656" s="18">
        <f t="shared" si="479"/>
        <v>12.486613785284867</v>
      </c>
      <c r="AV656" s="18">
        <f t="shared" si="480"/>
        <v>12.649684701395884</v>
      </c>
      <c r="AW656" s="18">
        <f t="shared" si="481"/>
        <v>13.578156895617077</v>
      </c>
      <c r="AX656" s="18">
        <f t="shared" si="482"/>
        <v>13.225104979481863</v>
      </c>
      <c r="AY656" s="18">
        <f t="shared" si="483"/>
        <v>9.7300792762980421</v>
      </c>
      <c r="AZ656" s="18">
        <f t="shared" si="484"/>
        <v>7.441690966112894</v>
      </c>
      <c r="BA656" t="str">
        <f t="shared" si="485"/>
        <v/>
      </c>
      <c r="BB656" t="str">
        <f t="shared" si="486"/>
        <v>BI-RUI-P002LD</v>
      </c>
    </row>
    <row r="657" spans="1:54">
      <c r="A657" s="1">
        <v>50</v>
      </c>
      <c r="B657" t="s">
        <v>33</v>
      </c>
      <c r="C657" t="s">
        <v>111</v>
      </c>
      <c r="E657" s="3">
        <f t="shared" si="493"/>
        <v>67.912583941492059</v>
      </c>
      <c r="F657" s="3">
        <f t="shared" si="491"/>
        <v>70.730407196507599</v>
      </c>
      <c r="G657" s="3">
        <f t="shared" si="492"/>
        <v>60.354858383064702</v>
      </c>
      <c r="H657" s="5">
        <v>66.255528932964353</v>
      </c>
      <c r="I657" s="5">
        <v>66.415828567843334</v>
      </c>
      <c r="J657" s="5">
        <v>54.246503370088632</v>
      </c>
      <c r="K657" s="5">
        <v>67.077233514829061</v>
      </c>
      <c r="L657" s="5">
        <v>66.268134883049157</v>
      </c>
      <c r="M657" s="5">
        <v>53.765495892052357</v>
      </c>
      <c r="N657" s="5">
        <v>65.325709227311592</v>
      </c>
      <c r="O657" s="5">
        <v>68.235687745398977</v>
      </c>
      <c r="P657" s="5">
        <v>65.472939453630843</v>
      </c>
      <c r="Q657" s="5">
        <v>65.677310750619796</v>
      </c>
      <c r="R657" s="5">
        <v>69.188245999786901</v>
      </c>
      <c r="S657" s="5">
        <v>56.953304261825693</v>
      </c>
      <c r="T657" s="5">
        <v>68.035434119877152</v>
      </c>
      <c r="U657" s="5">
        <v>72.215899007353755</v>
      </c>
      <c r="V657" s="5">
        <v>60.739223971013843</v>
      </c>
      <c r="W657" s="5">
        <v>69.987872156502846</v>
      </c>
      <c r="X657" s="5">
        <v>75.204101990105116</v>
      </c>
      <c r="Y657" s="5">
        <v>61.11394245976571</v>
      </c>
      <c r="Z657" s="5">
        <v>70.222150535854141</v>
      </c>
      <c r="AA657" s="5">
        <v>69.7530405920443</v>
      </c>
      <c r="AB657" s="5">
        <v>57.725176548974851</v>
      </c>
      <c r="AC657" s="5">
        <f t="shared" si="494"/>
        <v>7.5577255584273573</v>
      </c>
      <c r="AD657" s="5">
        <f t="shared" si="495"/>
        <v>-2.81782325501554</v>
      </c>
      <c r="AE657" s="5">
        <f t="shared" si="490"/>
        <v>10.375548813442897</v>
      </c>
      <c r="AF657" s="3">
        <f t="shared" si="461"/>
        <v>12.009025562875721</v>
      </c>
      <c r="AG657" s="3">
        <f t="shared" si="462"/>
        <v>13.311737622776704</v>
      </c>
      <c r="AH657" s="3">
        <f t="shared" si="463"/>
        <v>-0.14723022631925176</v>
      </c>
      <c r="AI657" s="3">
        <f t="shared" si="464"/>
        <v>8.7240064887941031</v>
      </c>
      <c r="AJ657" s="3">
        <f t="shared" si="465"/>
        <v>7.2962101488633095</v>
      </c>
      <c r="AK657" s="3">
        <f t="shared" si="466"/>
        <v>8.8739296967371359</v>
      </c>
      <c r="AL657" s="3">
        <f t="shared" si="467"/>
        <v>12.49697398687929</v>
      </c>
      <c r="AM657" s="18">
        <f t="shared" si="468"/>
        <v>-0.16029963487898158</v>
      </c>
      <c r="AN657" s="3">
        <f t="shared" si="469"/>
        <v>12.169325197754702</v>
      </c>
      <c r="AO657" s="3">
        <f t="shared" si="470"/>
        <v>-2.9099785180873852</v>
      </c>
      <c r="AP657" s="3">
        <f t="shared" si="471"/>
        <v>-3.5109352491671046</v>
      </c>
      <c r="AQ657" s="3">
        <f t="shared" si="472"/>
        <v>-4.1804648874766031</v>
      </c>
      <c r="AR657" s="3">
        <f t="shared" si="473"/>
        <v>-5.2162298336022701</v>
      </c>
      <c r="AS657" s="3">
        <f t="shared" si="474"/>
        <v>0.4691099438098405</v>
      </c>
      <c r="AT657" s="18">
        <f t="shared" si="478"/>
        <v>12.169325197754702</v>
      </c>
      <c r="AU657" s="18">
        <f t="shared" si="479"/>
        <v>12.5026389909968</v>
      </c>
      <c r="AV657" s="18">
        <f t="shared" si="480"/>
        <v>2.7627482917681334</v>
      </c>
      <c r="AW657" s="18">
        <f t="shared" si="481"/>
        <v>12.234941737961208</v>
      </c>
      <c r="AX657" s="18">
        <f t="shared" si="482"/>
        <v>11.476675036339913</v>
      </c>
      <c r="AY657" s="18">
        <f t="shared" si="483"/>
        <v>14.090159530339406</v>
      </c>
      <c r="AZ657" s="18">
        <f t="shared" si="484"/>
        <v>12.027864043069449</v>
      </c>
      <c r="BA657" t="str">
        <f t="shared" si="485"/>
        <v/>
      </c>
      <c r="BB657" t="str">
        <f t="shared" si="486"/>
        <v>BI-RUI-P002LD</v>
      </c>
    </row>
    <row r="658" spans="1:54">
      <c r="A658" s="1">
        <v>551</v>
      </c>
      <c r="B658" t="s">
        <v>34</v>
      </c>
      <c r="C658" t="s">
        <v>111</v>
      </c>
      <c r="E658" s="3">
        <f t="shared" si="493"/>
        <v>66.546787551058415</v>
      </c>
      <c r="F658" s="3">
        <f t="shared" si="491"/>
        <v>71.956541080006474</v>
      </c>
      <c r="G658" s="3">
        <f t="shared" si="492"/>
        <v>60.092366822831266</v>
      </c>
      <c r="H658" s="5">
        <v>66.905909314832712</v>
      </c>
      <c r="I658" s="5">
        <v>68.286439449002359</v>
      </c>
      <c r="J658" s="5">
        <v>56.530242933207226</v>
      </c>
      <c r="K658" s="5">
        <v>63.667044785685214</v>
      </c>
      <c r="L658" s="5">
        <v>66.480194734161046</v>
      </c>
      <c r="M658" s="5">
        <v>55.879753285411013</v>
      </c>
      <c r="N658" s="5">
        <v>63.985042980489808</v>
      </c>
      <c r="O658" s="5">
        <v>67.441205639260005</v>
      </c>
      <c r="P658" s="5">
        <v>55.071632348793663</v>
      </c>
      <c r="Q658" s="5">
        <v>63.081029041136333</v>
      </c>
      <c r="R658" s="5">
        <v>66.861375307595125</v>
      </c>
      <c r="S658" s="5">
        <v>55.011295449476528</v>
      </c>
      <c r="T658" s="5">
        <v>66.477466085531631</v>
      </c>
      <c r="U658" s="5">
        <v>75.06291687072104</v>
      </c>
      <c r="V658" s="5">
        <v>63.483653853186397</v>
      </c>
      <c r="W658" s="5">
        <v>68.522197617906272</v>
      </c>
      <c r="X658" s="5">
        <v>77.128554259092795</v>
      </c>
      <c r="Y658" s="5">
        <v>64.476624760640021</v>
      </c>
      <c r="Z658" s="5">
        <v>69.180314121631184</v>
      </c>
      <c r="AA658" s="5">
        <v>66.571241968262711</v>
      </c>
      <c r="AB658" s="5">
        <v>58.070804791835513</v>
      </c>
      <c r="AC658" s="5">
        <f t="shared" si="494"/>
        <v>6.4544207282271486</v>
      </c>
      <c r="AD658" s="5">
        <f t="shared" si="495"/>
        <v>-5.4097535289480589</v>
      </c>
      <c r="AE658" s="5">
        <f t="shared" si="490"/>
        <v>11.864174257175208</v>
      </c>
      <c r="AF658" s="3">
        <f t="shared" ref="AF658:AF689" si="496">H658-J658</f>
        <v>10.375666381625486</v>
      </c>
      <c r="AG658" s="3">
        <f t="shared" ref="AG658:AG689" si="497">K658-M658</f>
        <v>7.7872915002742005</v>
      </c>
      <c r="AH658" s="3">
        <f t="shared" ref="AH658:AH689" si="498">N658-P658</f>
        <v>8.913410631696145</v>
      </c>
      <c r="AI658" s="3">
        <f t="shared" ref="AI658:AI689" si="499">Q658-S658</f>
        <v>8.069733591659805</v>
      </c>
      <c r="AJ658" s="3">
        <f t="shared" ref="AJ658:AJ689" si="500">T658-V658</f>
        <v>2.9938122323452347</v>
      </c>
      <c r="AK658" s="3">
        <f t="shared" ref="AK658:AK689" si="501">W658-Y658</f>
        <v>4.0455728572662508</v>
      </c>
      <c r="AL658" s="3">
        <f t="shared" ref="AL658:AL689" si="502">Z658-AB658</f>
        <v>11.109509329795671</v>
      </c>
      <c r="AM658" s="18">
        <f t="shared" ref="AM658:AM689" si="503">H658-I658</f>
        <v>-1.3805301341696463</v>
      </c>
      <c r="AN658" s="3">
        <f t="shared" ref="AN658:AN689" si="504">I658-J658</f>
        <v>11.756196515795132</v>
      </c>
      <c r="AO658" s="3">
        <f t="shared" ref="AO658:AO689" si="505">N658-O658</f>
        <v>-3.4561626587701966</v>
      </c>
      <c r="AP658" s="3">
        <f t="shared" ref="AP658:AP689" si="506">Q658-R658</f>
        <v>-3.7803462664587926</v>
      </c>
      <c r="AQ658" s="3">
        <f t="shared" ref="AQ658:AQ689" si="507">T658-U658</f>
        <v>-8.5854507851894084</v>
      </c>
      <c r="AR658" s="3">
        <f t="shared" ref="AR658:AR689" si="508">W658-X658</f>
        <v>-8.6063566411865224</v>
      </c>
      <c r="AS658" s="3">
        <f t="shared" ref="AS658:AS689" si="509">Z658-AA658</f>
        <v>2.6090721533684729</v>
      </c>
      <c r="AT658" s="18">
        <f t="shared" si="478"/>
        <v>11.756196515795132</v>
      </c>
      <c r="AU658" s="18">
        <f t="shared" si="479"/>
        <v>10.600441448750033</v>
      </c>
      <c r="AV658" s="18">
        <f t="shared" si="480"/>
        <v>12.369573290466342</v>
      </c>
      <c r="AW658" s="18">
        <f t="shared" si="481"/>
        <v>11.850079858118598</v>
      </c>
      <c r="AX658" s="18">
        <f t="shared" si="482"/>
        <v>11.579263017534643</v>
      </c>
      <c r="AY658" s="18">
        <f t="shared" si="483"/>
        <v>12.651929498452773</v>
      </c>
      <c r="AZ658" s="18">
        <f t="shared" si="484"/>
        <v>8.500437176427198</v>
      </c>
      <c r="BA658" t="str">
        <f t="shared" si="485"/>
        <v/>
      </c>
      <c r="BB658" t="str">
        <f t="shared" si="486"/>
        <v>BI-RUI-P002LD</v>
      </c>
    </row>
    <row r="659" spans="1:54">
      <c r="A659" s="1">
        <v>425</v>
      </c>
      <c r="B659" t="s">
        <v>35</v>
      </c>
      <c r="C659" t="s">
        <v>111</v>
      </c>
      <c r="E659" s="3">
        <f t="shared" si="493"/>
        <v>68.329558300865827</v>
      </c>
      <c r="F659" s="3">
        <f t="shared" si="491"/>
        <v>72.741460768448107</v>
      </c>
      <c r="G659" s="3">
        <f t="shared" si="492"/>
        <v>62.226309213200963</v>
      </c>
      <c r="H659" s="5">
        <v>64.56188791322036</v>
      </c>
      <c r="I659" s="5">
        <v>68.713698319063838</v>
      </c>
      <c r="J659" s="5">
        <v>59.590764038073843</v>
      </c>
      <c r="K659" s="5">
        <v>64.537393025105956</v>
      </c>
      <c r="L659" s="5">
        <v>68.465816301636607</v>
      </c>
      <c r="M659" s="5">
        <v>60.001200222753482</v>
      </c>
      <c r="N659" s="5">
        <v>65.254986706332602</v>
      </c>
      <c r="O659" s="5">
        <v>73.841238153222349</v>
      </c>
      <c r="P659" s="5">
        <v>59.679509473652473</v>
      </c>
      <c r="Q659" s="5">
        <v>66.858844834306268</v>
      </c>
      <c r="R659" s="5">
        <v>73.780445309195784</v>
      </c>
      <c r="S659" s="5">
        <v>58.592430099856443</v>
      </c>
      <c r="T659" s="5">
        <v>67.650720299755534</v>
      </c>
      <c r="U659" s="5">
        <v>74.837481021966809</v>
      </c>
      <c r="V659" s="5">
        <v>65.994347562471361</v>
      </c>
      <c r="W659" s="5">
        <v>72.83585517197578</v>
      </c>
      <c r="X659" s="5">
        <v>74.804496985304098</v>
      </c>
      <c r="Y659" s="5">
        <v>64.994905090320714</v>
      </c>
      <c r="Z659" s="5">
        <v>69.399061652405678</v>
      </c>
      <c r="AA659" s="5">
        <v>69.214847290841064</v>
      </c>
      <c r="AB659" s="5">
        <v>59.960071434426283</v>
      </c>
      <c r="AC659" s="5">
        <f t="shared" si="494"/>
        <v>6.1032490876648637</v>
      </c>
      <c r="AD659" s="5">
        <f t="shared" si="495"/>
        <v>-4.41190246758228</v>
      </c>
      <c r="AE659" s="5">
        <f t="shared" si="490"/>
        <v>10.515151555247144</v>
      </c>
      <c r="AF659" s="3">
        <f t="shared" si="496"/>
        <v>4.9711238751465174</v>
      </c>
      <c r="AG659" s="3">
        <f t="shared" si="497"/>
        <v>4.536192802352474</v>
      </c>
      <c r="AH659" s="3">
        <f t="shared" si="498"/>
        <v>5.5754772326801287</v>
      </c>
      <c r="AI659" s="3">
        <f t="shared" si="499"/>
        <v>8.2664147344498247</v>
      </c>
      <c r="AJ659" s="3">
        <f t="shared" si="500"/>
        <v>1.6563727372841726</v>
      </c>
      <c r="AK659" s="3">
        <f t="shared" si="501"/>
        <v>7.8409500816550661</v>
      </c>
      <c r="AL659" s="3">
        <f t="shared" si="502"/>
        <v>9.438990217979395</v>
      </c>
      <c r="AM659" s="18">
        <f t="shared" si="503"/>
        <v>-4.1518104058434773</v>
      </c>
      <c r="AN659" s="3">
        <f t="shared" si="504"/>
        <v>9.1229342809899947</v>
      </c>
      <c r="AO659" s="3">
        <f t="shared" si="505"/>
        <v>-8.5862514468897473</v>
      </c>
      <c r="AP659" s="3">
        <f t="shared" si="506"/>
        <v>-6.9216004748895159</v>
      </c>
      <c r="AQ659" s="3">
        <f t="shared" si="507"/>
        <v>-7.1867607222112753</v>
      </c>
      <c r="AR659" s="3">
        <f t="shared" si="508"/>
        <v>-1.9686418133283183</v>
      </c>
      <c r="AS659" s="3">
        <f t="shared" si="509"/>
        <v>0.18421436156461368</v>
      </c>
      <c r="AT659" s="18">
        <f t="shared" si="478"/>
        <v>9.1229342809899947</v>
      </c>
      <c r="AU659" s="18">
        <f t="shared" si="479"/>
        <v>8.4646160788831253</v>
      </c>
      <c r="AV659" s="18">
        <f t="shared" si="480"/>
        <v>14.161728679569876</v>
      </c>
      <c r="AW659" s="18">
        <f t="shared" si="481"/>
        <v>15.188015209339341</v>
      </c>
      <c r="AX659" s="18">
        <f t="shared" si="482"/>
        <v>8.8431334594954478</v>
      </c>
      <c r="AY659" s="18">
        <f t="shared" si="483"/>
        <v>9.8095918949833845</v>
      </c>
      <c r="AZ659" s="18">
        <f t="shared" si="484"/>
        <v>9.2547758564147813</v>
      </c>
      <c r="BA659" t="str">
        <f t="shared" si="485"/>
        <v>BI-RUI-P002LD</v>
      </c>
      <c r="BB659" t="str">
        <f t="shared" si="486"/>
        <v>BI-RUI-P002LD</v>
      </c>
    </row>
    <row r="660" spans="1:54">
      <c r="A660" s="1">
        <v>362</v>
      </c>
      <c r="B660" t="s">
        <v>36</v>
      </c>
      <c r="C660" t="s">
        <v>111</v>
      </c>
      <c r="E660" s="3">
        <f t="shared" si="493"/>
        <v>66.387453375061739</v>
      </c>
      <c r="F660" s="3">
        <f t="shared" si="491"/>
        <v>70.338949951947697</v>
      </c>
      <c r="G660" s="3">
        <f t="shared" si="492"/>
        <v>60.334634315584282</v>
      </c>
      <c r="H660" s="5">
        <v>64.120439821614383</v>
      </c>
      <c r="I660" s="5">
        <v>69.435346960374602</v>
      </c>
      <c r="J660" s="5">
        <v>59.814539991362778</v>
      </c>
      <c r="K660" s="5">
        <v>65.164894729328992</v>
      </c>
      <c r="L660" s="5">
        <v>69.281394576318931</v>
      </c>
      <c r="M660" s="5">
        <v>59.303165040776683</v>
      </c>
      <c r="N660" s="5">
        <v>66.138314350832417</v>
      </c>
      <c r="O660" s="5">
        <v>69.793435981183791</v>
      </c>
      <c r="P660" s="5">
        <v>59.642290519503263</v>
      </c>
      <c r="Q660" s="5">
        <v>66.094897395049443</v>
      </c>
      <c r="R660" s="5">
        <v>69.692022570394116</v>
      </c>
      <c r="S660" s="5">
        <v>59.522708263860132</v>
      </c>
      <c r="T660" s="5">
        <v>66.309180418356561</v>
      </c>
      <c r="U660" s="5">
        <v>71.002667381494774</v>
      </c>
      <c r="V660" s="5">
        <v>61.82625400836433</v>
      </c>
      <c r="W660" s="5">
        <v>68.253311436710916</v>
      </c>
      <c r="X660" s="5">
        <v>73.046111362267382</v>
      </c>
      <c r="Y660" s="5">
        <v>61.889989615346273</v>
      </c>
      <c r="Z660" s="5">
        <v>67.370737438661337</v>
      </c>
      <c r="AA660" s="5">
        <v>68.333231751845886</v>
      </c>
      <c r="AB660" s="5">
        <v>59.374622112608861</v>
      </c>
      <c r="AC660" s="5">
        <f t="shared" si="494"/>
        <v>6.0528190594774571</v>
      </c>
      <c r="AD660" s="5">
        <f t="shared" si="495"/>
        <v>-3.9514965768859582</v>
      </c>
      <c r="AE660" s="5">
        <f t="shared" si="490"/>
        <v>10.004315636363415</v>
      </c>
      <c r="AF660" s="3">
        <f t="shared" si="496"/>
        <v>4.3058998302516045</v>
      </c>
      <c r="AG660" s="3">
        <f t="shared" si="497"/>
        <v>5.8617296885523089</v>
      </c>
      <c r="AH660" s="3">
        <f t="shared" si="498"/>
        <v>6.4960238313291541</v>
      </c>
      <c r="AI660" s="3">
        <f t="shared" si="499"/>
        <v>6.5721891311893117</v>
      </c>
      <c r="AJ660" s="3">
        <f t="shared" si="500"/>
        <v>4.4829264099922312</v>
      </c>
      <c r="AK660" s="3">
        <f t="shared" si="501"/>
        <v>6.363321821364643</v>
      </c>
      <c r="AL660" s="3">
        <f t="shared" si="502"/>
        <v>7.9961153260524753</v>
      </c>
      <c r="AM660" s="18">
        <f t="shared" si="503"/>
        <v>-5.3149071387602191</v>
      </c>
      <c r="AN660" s="3">
        <f t="shared" si="504"/>
        <v>9.6208069690118236</v>
      </c>
      <c r="AO660" s="3">
        <f t="shared" si="505"/>
        <v>-3.6551216303513741</v>
      </c>
      <c r="AP660" s="3">
        <f t="shared" si="506"/>
        <v>-3.5971251753446722</v>
      </c>
      <c r="AQ660" s="3">
        <f t="shared" si="507"/>
        <v>-4.6934869631382128</v>
      </c>
      <c r="AR660" s="3">
        <f t="shared" si="508"/>
        <v>-4.7927999255564657</v>
      </c>
      <c r="AS660" s="3">
        <f t="shared" si="509"/>
        <v>-0.96249431318454981</v>
      </c>
      <c r="AT660" s="18">
        <f t="shared" si="478"/>
        <v>9.6208069690118236</v>
      </c>
      <c r="AU660" s="18">
        <f t="shared" si="479"/>
        <v>9.9782295355422477</v>
      </c>
      <c r="AV660" s="18">
        <f t="shared" si="480"/>
        <v>10.151145461680528</v>
      </c>
      <c r="AW660" s="18">
        <f t="shared" si="481"/>
        <v>10.169314306533984</v>
      </c>
      <c r="AX660" s="18">
        <f t="shared" si="482"/>
        <v>9.176413373130444</v>
      </c>
      <c r="AY660" s="18">
        <f t="shared" si="483"/>
        <v>11.156121746921109</v>
      </c>
      <c r="AZ660" s="18">
        <f t="shared" si="484"/>
        <v>8.9586096392370251</v>
      </c>
      <c r="BA660" t="str">
        <f t="shared" si="485"/>
        <v/>
      </c>
      <c r="BB660" t="str">
        <f t="shared" si="486"/>
        <v>BI-RUI-P002LD</v>
      </c>
    </row>
    <row r="661" spans="1:54">
      <c r="A661" s="1">
        <v>113</v>
      </c>
      <c r="B661" t="s">
        <v>37</v>
      </c>
      <c r="C661" t="s">
        <v>111</v>
      </c>
      <c r="E661" s="3">
        <f t="shared" si="493"/>
        <v>73.254489021318847</v>
      </c>
      <c r="F661" s="3">
        <f t="shared" si="491"/>
        <v>75.508532971515535</v>
      </c>
      <c r="G661" s="3">
        <f t="shared" si="492"/>
        <v>77.057723960184475</v>
      </c>
      <c r="H661" s="5">
        <v>68.213719400416167</v>
      </c>
      <c r="I661" s="5">
        <v>73.569397971920381</v>
      </c>
      <c r="J661" s="5">
        <v>71.742700064225218</v>
      </c>
      <c r="K661" s="5">
        <v>72.862628161645176</v>
      </c>
      <c r="L661" s="5">
        <v>74.181852050547477</v>
      </c>
      <c r="M661" s="5">
        <v>72.123743603915273</v>
      </c>
      <c r="N661" s="5">
        <v>70.90894308492642</v>
      </c>
      <c r="O661" s="5">
        <v>73.422340447129471</v>
      </c>
      <c r="P661" s="5">
        <v>76.802099674040832</v>
      </c>
      <c r="Q661" s="5">
        <v>73.529802280631827</v>
      </c>
      <c r="R661" s="5">
        <v>74.049890861533896</v>
      </c>
      <c r="S661" s="5">
        <v>75.410421848716879</v>
      </c>
      <c r="T661" s="5">
        <v>70.492047103274189</v>
      </c>
      <c r="U661" s="5">
        <v>76.664760702735038</v>
      </c>
      <c r="V661" s="5">
        <v>77.26527993661233</v>
      </c>
      <c r="W661" s="5">
        <v>77.381733505043655</v>
      </c>
      <c r="X661" s="5">
        <v>77.318314634376819</v>
      </c>
      <c r="Y661" s="5">
        <v>75.533586290444845</v>
      </c>
      <c r="Z661" s="5">
        <v>73.293065336135129</v>
      </c>
      <c r="AA661" s="5">
        <v>77.176026102790289</v>
      </c>
      <c r="AB661" s="5">
        <v>81.835701784848155</v>
      </c>
      <c r="AC661" s="5">
        <f t="shared" si="494"/>
        <v>-3.8032349388656286</v>
      </c>
      <c r="AD661" s="5">
        <f t="shared" si="495"/>
        <v>-2.2540439501966887</v>
      </c>
      <c r="AE661" s="5">
        <f t="shared" si="490"/>
        <v>-1.5491909886689399</v>
      </c>
      <c r="AF661" s="3">
        <f t="shared" si="496"/>
        <v>-3.5289806638090511</v>
      </c>
      <c r="AG661" s="3">
        <f t="shared" si="497"/>
        <v>0.73888455772990369</v>
      </c>
      <c r="AH661" s="3">
        <f t="shared" si="498"/>
        <v>-5.8931565891144118</v>
      </c>
      <c r="AI661" s="3">
        <f t="shared" si="499"/>
        <v>-1.8806195680850522</v>
      </c>
      <c r="AJ661" s="3">
        <f t="shared" si="500"/>
        <v>-6.7732328333381417</v>
      </c>
      <c r="AK661" s="3">
        <f t="shared" si="501"/>
        <v>1.8481472145988107</v>
      </c>
      <c r="AL661" s="3">
        <f t="shared" si="502"/>
        <v>-8.5426364487130257</v>
      </c>
      <c r="AM661" s="18">
        <f t="shared" si="503"/>
        <v>-5.3556785715042139</v>
      </c>
      <c r="AN661" s="3">
        <f t="shared" si="504"/>
        <v>1.8266979076951628</v>
      </c>
      <c r="AO661" s="3">
        <f t="shared" si="505"/>
        <v>-2.513397362203051</v>
      </c>
      <c r="AP661" s="3">
        <f t="shared" si="506"/>
        <v>-0.520088580902069</v>
      </c>
      <c r="AQ661" s="3">
        <f t="shared" si="507"/>
        <v>-6.1727135994608489</v>
      </c>
      <c r="AR661" s="3">
        <f t="shared" si="508"/>
        <v>6.3418870666836824E-2</v>
      </c>
      <c r="AS661" s="3">
        <f t="shared" si="509"/>
        <v>-3.8829607666551595</v>
      </c>
      <c r="AT661" s="18">
        <f t="shared" si="478"/>
        <v>1.8266979076951628</v>
      </c>
      <c r="AU661" s="18">
        <f t="shared" si="479"/>
        <v>2.0581084466322039</v>
      </c>
      <c r="AV661" s="18">
        <f t="shared" si="480"/>
        <v>-3.3797592269113608</v>
      </c>
      <c r="AW661" s="18">
        <f t="shared" si="481"/>
        <v>-1.3605309871829832</v>
      </c>
      <c r="AX661" s="18">
        <f t="shared" si="482"/>
        <v>-0.60051923387729289</v>
      </c>
      <c r="AY661" s="18">
        <f t="shared" si="483"/>
        <v>1.7847283439319739</v>
      </c>
      <c r="AZ661" s="18">
        <f t="shared" si="484"/>
        <v>-4.6596756820578662</v>
      </c>
      <c r="BA661" t="str">
        <f t="shared" si="485"/>
        <v>BI-RUI-P002LD</v>
      </c>
      <c r="BB661" t="str">
        <f t="shared" si="486"/>
        <v>BI-RUI-P002LD</v>
      </c>
    </row>
    <row r="662" spans="1:54">
      <c r="A662" s="1">
        <v>734</v>
      </c>
      <c r="B662" t="s">
        <v>38</v>
      </c>
      <c r="C662" t="s">
        <v>111</v>
      </c>
      <c r="E662" s="3">
        <f t="shared" si="493"/>
        <v>67.613069032922738</v>
      </c>
      <c r="F662" s="3">
        <f t="shared" si="491"/>
        <v>72.698373628085477</v>
      </c>
      <c r="G662" s="3">
        <f t="shared" si="492"/>
        <v>60.562708542073516</v>
      </c>
      <c r="H662" s="5">
        <v>66.222806019741526</v>
      </c>
      <c r="I662" s="5">
        <v>72.818929233214661</v>
      </c>
      <c r="J662" s="5">
        <v>60.640987762147198</v>
      </c>
      <c r="K662" s="5">
        <v>67.818670018050653</v>
      </c>
      <c r="L662" s="5">
        <v>71.02497962130883</v>
      </c>
      <c r="M662" s="5">
        <v>60.298709325590004</v>
      </c>
      <c r="N662" s="5">
        <v>66.431664025763254</v>
      </c>
      <c r="O662" s="5">
        <v>70.383246423854217</v>
      </c>
      <c r="P662" s="5">
        <v>62.052771165268993</v>
      </c>
      <c r="Q662" s="5">
        <v>66.722155593808353</v>
      </c>
      <c r="R662" s="5">
        <v>71.779137937841682</v>
      </c>
      <c r="S662" s="5">
        <v>57.361738380677608</v>
      </c>
      <c r="T662" s="5">
        <v>67.726859001004613</v>
      </c>
      <c r="U662" s="5">
        <v>75.472648239115387</v>
      </c>
      <c r="V662" s="5">
        <v>62.273431684966383</v>
      </c>
      <c r="W662" s="5">
        <v>68.734882523714816</v>
      </c>
      <c r="X662" s="5">
        <v>73.978859785957837</v>
      </c>
      <c r="Y662" s="5">
        <v>60.799956215641728</v>
      </c>
      <c r="Z662" s="5">
        <v>68.844424910857327</v>
      </c>
      <c r="AA662" s="5">
        <v>70.883652824938224</v>
      </c>
      <c r="AB662" s="5">
        <v>58.4447051531331</v>
      </c>
      <c r="AC662" s="5">
        <f t="shared" si="494"/>
        <v>7.0503604908492221</v>
      </c>
      <c r="AD662" s="5">
        <f t="shared" si="495"/>
        <v>-5.0853045951627394</v>
      </c>
      <c r="AE662" s="5">
        <f t="shared" si="490"/>
        <v>12.135665086011961</v>
      </c>
      <c r="AF662" s="3">
        <f t="shared" si="496"/>
        <v>5.5818182575943283</v>
      </c>
      <c r="AG662" s="3">
        <f t="shared" si="497"/>
        <v>7.5199606924606499</v>
      </c>
      <c r="AH662" s="3">
        <f t="shared" si="498"/>
        <v>4.3788928604942612</v>
      </c>
      <c r="AI662" s="3">
        <f t="shared" si="499"/>
        <v>9.360417213130745</v>
      </c>
      <c r="AJ662" s="3">
        <f t="shared" si="500"/>
        <v>5.4534273160382298</v>
      </c>
      <c r="AK662" s="3">
        <f t="shared" si="501"/>
        <v>7.9349263080730879</v>
      </c>
      <c r="AL662" s="3">
        <f t="shared" si="502"/>
        <v>10.399719757724228</v>
      </c>
      <c r="AM662" s="18">
        <f t="shared" si="503"/>
        <v>-6.5961232134731347</v>
      </c>
      <c r="AN662" s="3">
        <f t="shared" si="504"/>
        <v>12.177941471067463</v>
      </c>
      <c r="AO662" s="3">
        <f t="shared" si="505"/>
        <v>-3.951582398090963</v>
      </c>
      <c r="AP662" s="3">
        <f t="shared" si="506"/>
        <v>-5.0569823440333295</v>
      </c>
      <c r="AQ662" s="3">
        <f t="shared" si="507"/>
        <v>-7.745789238110774</v>
      </c>
      <c r="AR662" s="3">
        <f t="shared" si="508"/>
        <v>-5.2439772622430212</v>
      </c>
      <c r="AS662" s="3">
        <f t="shared" si="509"/>
        <v>-2.0392279140808967</v>
      </c>
      <c r="AT662" s="18">
        <f t="shared" si="478"/>
        <v>12.177941471067463</v>
      </c>
      <c r="AU662" s="18">
        <f t="shared" si="479"/>
        <v>10.726270295718827</v>
      </c>
      <c r="AV662" s="18">
        <f t="shared" si="480"/>
        <v>8.3304752585852242</v>
      </c>
      <c r="AW662" s="18">
        <f t="shared" si="481"/>
        <v>14.417399557164075</v>
      </c>
      <c r="AX662" s="18">
        <f t="shared" si="482"/>
        <v>13.199216554149004</v>
      </c>
      <c r="AY662" s="18">
        <f t="shared" si="483"/>
        <v>13.178903570316109</v>
      </c>
      <c r="AZ662" s="18">
        <f t="shared" si="484"/>
        <v>12.438947671805124</v>
      </c>
      <c r="BA662" t="str">
        <f t="shared" si="485"/>
        <v/>
      </c>
      <c r="BB662" t="str">
        <f t="shared" si="486"/>
        <v>BI-RUI-P002LD</v>
      </c>
    </row>
    <row r="663" spans="1:54">
      <c r="A663" s="1">
        <v>674</v>
      </c>
      <c r="B663" t="s">
        <v>39</v>
      </c>
      <c r="C663" t="s">
        <v>111</v>
      </c>
      <c r="E663" s="3">
        <f t="shared" si="493"/>
        <v>69.532255123643623</v>
      </c>
      <c r="F663" s="3">
        <f t="shared" si="491"/>
        <v>72.74358068909828</v>
      </c>
      <c r="G663" s="3">
        <f t="shared" si="492"/>
        <v>60.783125633483479</v>
      </c>
      <c r="H663" s="5">
        <v>66.584777797054272</v>
      </c>
      <c r="I663" s="5">
        <v>73.471360662451531</v>
      </c>
      <c r="J663" s="5">
        <v>55.512125027122188</v>
      </c>
      <c r="K663" s="5">
        <v>66.506885910153514</v>
      </c>
      <c r="L663" s="5">
        <v>72.14172655456963</v>
      </c>
      <c r="M663" s="5">
        <v>63.306568162797653</v>
      </c>
      <c r="N663" s="5">
        <v>69.467721394102654</v>
      </c>
      <c r="O663" s="5">
        <v>69.046520571802887</v>
      </c>
      <c r="P663" s="5">
        <v>58.527383286144087</v>
      </c>
      <c r="Q663" s="5">
        <v>68.456438203393233</v>
      </c>
      <c r="R663" s="5">
        <v>68.202922705395522</v>
      </c>
      <c r="S663" s="5">
        <v>55.831183536240957</v>
      </c>
      <c r="T663" s="5">
        <v>69.370821841032807</v>
      </c>
      <c r="U663" s="5">
        <v>75.330342620142289</v>
      </c>
      <c r="V663" s="5">
        <v>62.081216801993541</v>
      </c>
      <c r="W663" s="5">
        <v>71.963046078764265</v>
      </c>
      <c r="X663" s="5">
        <v>75.479956335076309</v>
      </c>
      <c r="Y663" s="5">
        <v>63.791061350403702</v>
      </c>
      <c r="Z663" s="5">
        <v>71.336204319108646</v>
      </c>
      <c r="AA663" s="5">
        <v>69.52588647874498</v>
      </c>
      <c r="AB663" s="5">
        <v>58.932885424111952</v>
      </c>
      <c r="AC663" s="5">
        <f t="shared" si="494"/>
        <v>8.7491294901601435</v>
      </c>
      <c r="AD663" s="5">
        <f t="shared" si="495"/>
        <v>-3.2113255654546577</v>
      </c>
      <c r="AE663" s="5">
        <f t="shared" si="490"/>
        <v>11.960455055614801</v>
      </c>
      <c r="AF663" s="3">
        <f t="shared" si="496"/>
        <v>11.072652769932084</v>
      </c>
      <c r="AG663" s="3">
        <f t="shared" si="497"/>
        <v>3.2003177473558608</v>
      </c>
      <c r="AH663" s="3">
        <f t="shared" si="498"/>
        <v>10.940338107958567</v>
      </c>
      <c r="AI663" s="3">
        <f t="shared" si="499"/>
        <v>12.625254667152277</v>
      </c>
      <c r="AJ663" s="3">
        <f t="shared" si="500"/>
        <v>7.2896050390392659</v>
      </c>
      <c r="AK663" s="3">
        <f t="shared" si="501"/>
        <v>8.1719847283605631</v>
      </c>
      <c r="AL663" s="3">
        <f t="shared" si="502"/>
        <v>12.403318894996694</v>
      </c>
      <c r="AM663" s="18">
        <f t="shared" si="503"/>
        <v>-6.8865828653972585</v>
      </c>
      <c r="AN663" s="3">
        <f t="shared" si="504"/>
        <v>17.959235635329343</v>
      </c>
      <c r="AO663" s="3">
        <f t="shared" si="505"/>
        <v>0.42120082229976674</v>
      </c>
      <c r="AP663" s="3">
        <f t="shared" si="506"/>
        <v>0.25351549799771078</v>
      </c>
      <c r="AQ663" s="3">
        <f t="shared" si="507"/>
        <v>-5.9595207791094822</v>
      </c>
      <c r="AR663" s="3">
        <f t="shared" si="508"/>
        <v>-3.5169102563120447</v>
      </c>
      <c r="AS663" s="3">
        <f t="shared" si="509"/>
        <v>1.8103178403636662</v>
      </c>
      <c r="AT663" s="18">
        <f t="shared" si="478"/>
        <v>17.959235635329343</v>
      </c>
      <c r="AU663" s="18">
        <f t="shared" si="479"/>
        <v>8.8351583917719765</v>
      </c>
      <c r="AV663" s="18">
        <f t="shared" si="480"/>
        <v>10.5191372856588</v>
      </c>
      <c r="AW663" s="18">
        <f t="shared" si="481"/>
        <v>12.371739169154566</v>
      </c>
      <c r="AX663" s="18">
        <f t="shared" si="482"/>
        <v>13.249125818148748</v>
      </c>
      <c r="AY663" s="18">
        <f t="shared" si="483"/>
        <v>11.688894984672608</v>
      </c>
      <c r="AZ663" s="18">
        <f t="shared" si="484"/>
        <v>10.593001054633028</v>
      </c>
      <c r="BA663" t="str">
        <f t="shared" si="485"/>
        <v/>
      </c>
      <c r="BB663" t="str">
        <f t="shared" si="486"/>
        <v>BI-RUI-P002LD</v>
      </c>
    </row>
    <row r="664" spans="1:54">
      <c r="A664" s="1">
        <v>612</v>
      </c>
      <c r="B664" t="s">
        <v>40</v>
      </c>
      <c r="C664" t="s">
        <v>111</v>
      </c>
      <c r="E664" s="3">
        <f t="shared" si="493"/>
        <v>68.566947184539274</v>
      </c>
      <c r="F664" s="3">
        <f t="shared" si="491"/>
        <v>73.082605086785591</v>
      </c>
      <c r="G664" s="3">
        <f t="shared" si="492"/>
        <v>56.87674828461887</v>
      </c>
      <c r="H664" s="5">
        <v>66.800825827534766</v>
      </c>
      <c r="I664" s="5">
        <v>62.843650209867938</v>
      </c>
      <c r="J664" s="5">
        <v>52.405706740698093</v>
      </c>
      <c r="K664" s="5">
        <v>63.239717020242608</v>
      </c>
      <c r="L664" s="5">
        <v>64.454996262141307</v>
      </c>
      <c r="M664" s="5">
        <v>53.174283536550682</v>
      </c>
      <c r="N664" s="5">
        <v>67.748759397953592</v>
      </c>
      <c r="O664" s="5">
        <v>64.031111330719966</v>
      </c>
      <c r="P664" s="5">
        <v>53.227046618477523</v>
      </c>
      <c r="Q664" s="5">
        <v>62.406237443228399</v>
      </c>
      <c r="R664" s="5">
        <v>63.997308211623327</v>
      </c>
      <c r="S664" s="5">
        <v>53.368470765765387</v>
      </c>
      <c r="T664" s="5">
        <v>65.49636334707516</v>
      </c>
      <c r="U664" s="5">
        <v>80.111554664051411</v>
      </c>
      <c r="V664" s="5">
        <v>59.254922808081602</v>
      </c>
      <c r="W664" s="5">
        <v>73.703539855415613</v>
      </c>
      <c r="X664" s="5">
        <v>74.318362152625284</v>
      </c>
      <c r="Y664" s="5">
        <v>61.282858554816599</v>
      </c>
      <c r="Z664" s="5">
        <v>69.409422100557777</v>
      </c>
      <c r="AA664" s="5">
        <v>64.719862656248154</v>
      </c>
      <c r="AB664" s="5">
        <v>56.180622737845177</v>
      </c>
      <c r="AC664" s="5">
        <f t="shared" si="494"/>
        <v>11.690198899920404</v>
      </c>
      <c r="AD664" s="5">
        <f t="shared" si="495"/>
        <v>-4.5156579022463177</v>
      </c>
      <c r="AE664" s="5">
        <f t="shared" si="490"/>
        <v>16.205856802166721</v>
      </c>
      <c r="AF664" s="3">
        <f t="shared" si="496"/>
        <v>14.395119086836672</v>
      </c>
      <c r="AG664" s="3">
        <f t="shared" si="497"/>
        <v>10.065433483691926</v>
      </c>
      <c r="AH664" s="3">
        <f t="shared" si="498"/>
        <v>14.521712779476069</v>
      </c>
      <c r="AI664" s="3">
        <f t="shared" si="499"/>
        <v>9.0377666774630114</v>
      </c>
      <c r="AJ664" s="3">
        <f t="shared" si="500"/>
        <v>6.2414405389935581</v>
      </c>
      <c r="AK664" s="3">
        <f t="shared" si="501"/>
        <v>12.420681300599014</v>
      </c>
      <c r="AL664" s="3">
        <f t="shared" si="502"/>
        <v>13.2287993627126</v>
      </c>
      <c r="AM664" s="18">
        <f t="shared" si="503"/>
        <v>3.9571756176668273</v>
      </c>
      <c r="AN664" s="3">
        <f t="shared" si="504"/>
        <v>10.437943469169845</v>
      </c>
      <c r="AO664" s="3">
        <f t="shared" si="505"/>
        <v>3.7176480672336254</v>
      </c>
      <c r="AP664" s="3">
        <f t="shared" si="506"/>
        <v>-1.5910707683949283</v>
      </c>
      <c r="AQ664" s="3">
        <f t="shared" si="507"/>
        <v>-14.615191316976251</v>
      </c>
      <c r="AR664" s="3">
        <f t="shared" si="508"/>
        <v>-0.61482229720967041</v>
      </c>
      <c r="AS664" s="3">
        <f t="shared" si="509"/>
        <v>4.6895594443096229</v>
      </c>
      <c r="AT664" s="18">
        <f t="shared" si="478"/>
        <v>10.437943469169845</v>
      </c>
      <c r="AU664" s="18">
        <f t="shared" si="479"/>
        <v>11.280712725590625</v>
      </c>
      <c r="AV664" s="18">
        <f t="shared" si="480"/>
        <v>10.804064712242443</v>
      </c>
      <c r="AW664" s="18">
        <f t="shared" si="481"/>
        <v>10.62883744585794</v>
      </c>
      <c r="AX664" s="18">
        <f t="shared" si="482"/>
        <v>20.856631855969809</v>
      </c>
      <c r="AY664" s="18">
        <f t="shared" si="483"/>
        <v>13.035503597808685</v>
      </c>
      <c r="AZ664" s="18">
        <f t="shared" si="484"/>
        <v>8.539239918402977</v>
      </c>
      <c r="BA664" t="str">
        <f t="shared" si="485"/>
        <v/>
      </c>
      <c r="BB664" t="b">
        <f t="shared" si="486"/>
        <v>0</v>
      </c>
    </row>
    <row r="665" spans="1:54" s="12" customFormat="1" ht="15.75" thickBot="1">
      <c r="A665" s="1">
        <v>174</v>
      </c>
      <c r="B665" s="12" t="s">
        <v>41</v>
      </c>
      <c r="C665" s="12" t="s">
        <v>111</v>
      </c>
      <c r="D665"/>
      <c r="E665" s="3">
        <f t="shared" si="493"/>
        <v>68.680152244684777</v>
      </c>
      <c r="F665" s="3">
        <f t="shared" si="491"/>
        <v>72.147668453448858</v>
      </c>
      <c r="G665" s="3">
        <f t="shared" si="492"/>
        <v>58.656411841150685</v>
      </c>
      <c r="H665" s="5">
        <v>64.388904720520259</v>
      </c>
      <c r="I665" s="5">
        <v>68.511012446133563</v>
      </c>
      <c r="J665" s="5">
        <v>52.960177388135342</v>
      </c>
      <c r="K665" s="5">
        <v>66.062704504635164</v>
      </c>
      <c r="L665" s="5">
        <v>68.680693509980287</v>
      </c>
      <c r="M665" s="5">
        <v>53.951915636088437</v>
      </c>
      <c r="N665" s="5">
        <v>70.916017917976916</v>
      </c>
      <c r="O665" s="5">
        <v>76.679460634305229</v>
      </c>
      <c r="P665" s="5">
        <v>62.502201809943969</v>
      </c>
      <c r="Q665" s="5">
        <v>65.559325501247628</v>
      </c>
      <c r="R665" s="5">
        <v>69.360304392946603</v>
      </c>
      <c r="S665" s="5">
        <v>58.628905743626312</v>
      </c>
      <c r="T665" s="5">
        <v>69.967036129342759</v>
      </c>
      <c r="U665" s="5">
        <v>73.792491585158672</v>
      </c>
      <c r="V665" s="5">
        <v>60.546823060204403</v>
      </c>
      <c r="W665" s="5">
        <v>70.723424753263316</v>
      </c>
      <c r="X665" s="5">
        <v>72.335895292561787</v>
      </c>
      <c r="Y665" s="5">
        <v>58.996215531048691</v>
      </c>
      <c r="Z665" s="5">
        <v>68.565447809297495</v>
      </c>
      <c r="AA665" s="5">
        <v>66.072944700219907</v>
      </c>
      <c r="AB665" s="5">
        <v>54.064563602396383</v>
      </c>
      <c r="AC665" s="5">
        <f>E665-G665</f>
        <v>10.023740403534092</v>
      </c>
      <c r="AD665" s="5">
        <f>E665-F665</f>
        <v>-3.4675162087640814</v>
      </c>
      <c r="AE665" s="5">
        <f t="shared" si="490"/>
        <v>13.491256612298173</v>
      </c>
      <c r="AF665" s="3">
        <f t="shared" si="496"/>
        <v>11.428727332384916</v>
      </c>
      <c r="AG665" s="3">
        <f t="shared" si="497"/>
        <v>12.110788868546727</v>
      </c>
      <c r="AH665" s="3">
        <f t="shared" si="498"/>
        <v>8.4138161080329468</v>
      </c>
      <c r="AI665" s="3">
        <f t="shared" si="499"/>
        <v>6.9304197576213156</v>
      </c>
      <c r="AJ665" s="3">
        <f t="shared" si="500"/>
        <v>9.4202130691383559</v>
      </c>
      <c r="AK665" s="3">
        <f t="shared" si="501"/>
        <v>11.727209222214626</v>
      </c>
      <c r="AL665" s="3">
        <f t="shared" si="502"/>
        <v>14.500884206901112</v>
      </c>
      <c r="AM665" s="18">
        <f t="shared" si="503"/>
        <v>-4.1221077256133043</v>
      </c>
      <c r="AN665" s="3">
        <f t="shared" si="504"/>
        <v>15.550835057998221</v>
      </c>
      <c r="AO665" s="3">
        <f t="shared" si="505"/>
        <v>-5.7634427163283135</v>
      </c>
      <c r="AP665" s="3">
        <f t="shared" si="506"/>
        <v>-3.8009788916989748</v>
      </c>
      <c r="AQ665" s="3">
        <f t="shared" si="507"/>
        <v>-3.8254554558159128</v>
      </c>
      <c r="AR665" s="3">
        <f t="shared" si="508"/>
        <v>-1.6124705392984708</v>
      </c>
      <c r="AS665" s="3">
        <f t="shared" si="509"/>
        <v>2.4925031090775889</v>
      </c>
      <c r="AT665" s="18">
        <f t="shared" si="478"/>
        <v>15.550835057998221</v>
      </c>
      <c r="AU665" s="18">
        <f t="shared" si="479"/>
        <v>14.72877787389185</v>
      </c>
      <c r="AV665" s="18">
        <f t="shared" si="480"/>
        <v>14.17725882436126</v>
      </c>
      <c r="AW665" s="18">
        <f t="shared" si="481"/>
        <v>10.73139864932029</v>
      </c>
      <c r="AX665" s="18">
        <f t="shared" si="482"/>
        <v>13.245668524954269</v>
      </c>
      <c r="AY665" s="18">
        <f t="shared" si="483"/>
        <v>13.339679761513096</v>
      </c>
      <c r="AZ665" s="18">
        <f t="shared" si="484"/>
        <v>12.008381097823523</v>
      </c>
      <c r="BA665" t="b">
        <f t="shared" si="485"/>
        <v>0</v>
      </c>
      <c r="BB665" t="str">
        <f t="shared" si="486"/>
        <v>BI-RUI-P002LD</v>
      </c>
    </row>
    <row r="666" spans="1:54" ht="15.75" thickBot="1">
      <c r="A666" s="21"/>
      <c r="B666" s="22" t="s">
        <v>137</v>
      </c>
      <c r="C666" s="23" t="str">
        <f>C654</f>
        <v>BI-RUI-P002LD</v>
      </c>
      <c r="D666" s="23">
        <f>D654</f>
        <v>0</v>
      </c>
      <c r="E666" s="34" cm="1">
        <f t="array" ref="E666">10*LOG(AVERAGE(10^(E654:E665/10)))</f>
        <v>68.755910265331579</v>
      </c>
      <c r="F666" s="35" cm="1">
        <f t="array" ref="F666">10*LOG(AVERAGE(10^(F654:F665/10)))</f>
        <v>72.637751417964466</v>
      </c>
      <c r="G666" s="36" cm="1">
        <f t="array" ref="G666">10*LOG(AVERAGE(10^(G654:G665/10)))</f>
        <v>68.023660061953521</v>
      </c>
      <c r="H666" s="34" cm="1">
        <f t="array" ref="H666">10*LOG(AVERAGE(10^(H654:H665/10)))</f>
        <v>66.626812992917877</v>
      </c>
      <c r="I666" s="35" cm="1">
        <f t="array" ref="I666">10*LOG(AVERAGE(10^(I654:I665/10)))</f>
        <v>69.64570801531606</v>
      </c>
      <c r="J666" s="36" cm="1">
        <f t="array" ref="J666">10*LOG(AVERAGE(10^(J654:J665/10)))</f>
        <v>62.214925279775528</v>
      </c>
      <c r="K666" s="34" cm="1">
        <f t="array" ref="K666">10*LOG(AVERAGE(10^(K654:K665/10)))</f>
        <v>66.79287025180119</v>
      </c>
      <c r="L666" s="35" cm="1">
        <f t="array" ref="L666">10*LOG(AVERAGE(10^(L654:L665/10)))</f>
        <v>69.114667212901125</v>
      </c>
      <c r="M666" s="36" cm="1">
        <f t="array" ref="M666">10*LOG(AVERAGE(10^(M654:M665/10)))</f>
        <v>62.804796159963757</v>
      </c>
      <c r="N666" s="34" cm="1">
        <f t="array" ref="N666">10*LOG(AVERAGE(10^(N654:N665/10)))</f>
        <v>67.255020671811749</v>
      </c>
      <c r="O666" s="35" cm="1">
        <f t="array" ref="O666">10*LOG(AVERAGE(10^(O654:O665/10)))</f>
        <v>70.813084253731034</v>
      </c>
      <c r="P666" s="36" cm="1">
        <f t="array" ref="P666">10*LOG(AVERAGE(10^(P654:P665/10)))</f>
        <v>66.874554440351218</v>
      </c>
      <c r="Q666" s="34" cm="1">
        <f t="array" ref="Q666">10*LOG(AVERAGE(10^(Q654:Q665/10)))</f>
        <v>67.1518482262166</v>
      </c>
      <c r="R666" s="35" cm="1">
        <f t="array" ref="R666">10*LOG(AVERAGE(10^(R654:R665/10)))</f>
        <v>70.504709033938866</v>
      </c>
      <c r="S666" s="36" cm="1">
        <f t="array" ref="S666">10*LOG(AVERAGE(10^(S654:S665/10)))</f>
        <v>65.199203062951597</v>
      </c>
      <c r="T666" s="34" cm="1">
        <f t="array" ref="T666">10*LOG(AVERAGE(10^(T654:T665/10)))</f>
        <v>68.713661567735173</v>
      </c>
      <c r="U666" s="35" cm="1">
        <f t="array" ref="U666">10*LOG(AVERAGE(10^(U654:U665/10)))</f>
        <v>75.186102308258768</v>
      </c>
      <c r="V666" s="36" cm="1">
        <f t="array" ref="V666">10*LOG(AVERAGE(10^(V654:V665/10)))</f>
        <v>67.934320111503325</v>
      </c>
      <c r="W666" s="34" cm="1">
        <f t="array" ref="W666">10*LOG(AVERAGE(10^(W654:W665/10)))</f>
        <v>71.924574938507803</v>
      </c>
      <c r="X666" s="35" cm="1">
        <f t="array" ref="X666">10*LOG(AVERAGE(10^(X654:X665/10)))</f>
        <v>76.489348125810807</v>
      </c>
      <c r="Y666" s="36" cm="1">
        <f t="array" ref="Y666">10*LOG(AVERAGE(10^(Y654:Y665/10)))</f>
        <v>69.155940248192294</v>
      </c>
      <c r="Z666" s="34" cm="1">
        <f t="array" ref="Z666">10*LOG(AVERAGE(10^(Z654:Z665/10)))</f>
        <v>69.853695402432905</v>
      </c>
      <c r="AA666" s="35" cm="1">
        <f t="array" ref="AA666">10*LOG(AVERAGE(10^(AA654:AA665/10)))</f>
        <v>70.111983486757637</v>
      </c>
      <c r="AB666" s="36" cm="1">
        <f t="array" ref="AB666">10*LOG(AVERAGE(10^(AB654:AB665/10)))</f>
        <v>72.602382408683937</v>
      </c>
      <c r="AC666" s="29">
        <f>E666-G666</f>
        <v>0.73225020337805802</v>
      </c>
      <c r="AD666" s="24">
        <f>E666-F666</f>
        <v>-3.8818411526328873</v>
      </c>
      <c r="AE666" s="24">
        <f t="shared" si="490"/>
        <v>4.6140913560109453</v>
      </c>
      <c r="AF666" s="30">
        <f t="shared" si="496"/>
        <v>4.4118877131423488</v>
      </c>
      <c r="AG666" s="25">
        <f t="shared" si="497"/>
        <v>3.9880740918374329</v>
      </c>
      <c r="AH666" s="25">
        <f t="shared" si="498"/>
        <v>0.38046623146053093</v>
      </c>
      <c r="AI666" s="25">
        <f t="shared" si="499"/>
        <v>1.9526451632650037</v>
      </c>
      <c r="AJ666" s="25">
        <f t="shared" si="500"/>
        <v>0.77934145623184747</v>
      </c>
      <c r="AK666" s="25">
        <f t="shared" si="501"/>
        <v>2.7686346903155084</v>
      </c>
      <c r="AL666" s="31">
        <f t="shared" si="502"/>
        <v>-2.748687006251032</v>
      </c>
      <c r="AM666" s="32">
        <f t="shared" si="503"/>
        <v>-3.0188950223981834</v>
      </c>
      <c r="AN666" s="27">
        <f t="shared" si="504"/>
        <v>7.4307827355405323</v>
      </c>
      <c r="AO666" s="27">
        <f t="shared" si="505"/>
        <v>-3.558063581919285</v>
      </c>
      <c r="AP666" s="27">
        <f t="shared" si="506"/>
        <v>-3.3528608077222657</v>
      </c>
      <c r="AQ666" s="27">
        <f t="shared" si="507"/>
        <v>-6.4724407405235951</v>
      </c>
      <c r="AR666" s="27">
        <f t="shared" si="508"/>
        <v>-4.564773187303004</v>
      </c>
      <c r="AS666" s="33">
        <f t="shared" si="509"/>
        <v>-0.25828808432473238</v>
      </c>
      <c r="AT666" s="27">
        <f t="shared" si="478"/>
        <v>7.4307827355405323</v>
      </c>
      <c r="AU666" s="26">
        <f t="shared" si="479"/>
        <v>6.3098710529373676</v>
      </c>
      <c r="AV666" s="26">
        <f t="shared" si="480"/>
        <v>3.9385298133798159</v>
      </c>
      <c r="AW666" s="26">
        <f t="shared" si="481"/>
        <v>5.3055059709872694</v>
      </c>
      <c r="AX666" s="26">
        <f t="shared" si="482"/>
        <v>7.2517821967554426</v>
      </c>
      <c r="AY666" s="26">
        <f t="shared" si="483"/>
        <v>7.3334078776185123</v>
      </c>
      <c r="AZ666" s="28">
        <f t="shared" si="484"/>
        <v>-2.4903989219262996</v>
      </c>
    </row>
    <row r="667" spans="1:54">
      <c r="A667" s="2">
        <v>238</v>
      </c>
      <c r="B667" t="s">
        <v>27</v>
      </c>
      <c r="C667" t="s">
        <v>112</v>
      </c>
      <c r="E667" s="3">
        <f>10*LOG((1/7)*(10^(H667/10)+10^(K667/10)+10^(N667/10)+10^(Q667/10)+10^(T667/10)+10^(W667/10)+10^(Z667/10)))</f>
        <v>74.526984283298091</v>
      </c>
      <c r="F667" s="3">
        <f t="shared" si="491"/>
        <v>77.874454978106897</v>
      </c>
      <c r="G667" s="3">
        <f t="shared" si="492"/>
        <v>65.683651881380626</v>
      </c>
      <c r="H667" s="5">
        <v>69.826883043981752</v>
      </c>
      <c r="I667" s="5">
        <v>72.452840929877439</v>
      </c>
      <c r="J667" s="5">
        <v>60.606993649287951</v>
      </c>
      <c r="K667" s="5">
        <v>70.211432562521324</v>
      </c>
      <c r="L667" s="5">
        <v>72.3870677255332</v>
      </c>
      <c r="M667" s="5">
        <v>60.329967486589538</v>
      </c>
      <c r="N667" s="5">
        <v>71.469640690830346</v>
      </c>
      <c r="O667" s="5">
        <v>73.535118275076499</v>
      </c>
      <c r="P667" s="5">
        <v>60.36040700877993</v>
      </c>
      <c r="Q667" s="5">
        <v>72.360382637167945</v>
      </c>
      <c r="R667" s="5">
        <v>75.087808738711445</v>
      </c>
      <c r="S667" s="5">
        <v>63.003401997629247</v>
      </c>
      <c r="T667" s="5">
        <v>78.520856209099264</v>
      </c>
      <c r="U667" s="5">
        <v>77.853312596554645</v>
      </c>
      <c r="V667" s="5">
        <v>65.175921393734257</v>
      </c>
      <c r="W667" s="5">
        <v>76.829697165046326</v>
      </c>
      <c r="X667" s="5">
        <v>84.200908252090656</v>
      </c>
      <c r="Y667" s="5">
        <v>68.566244686165277</v>
      </c>
      <c r="Z667" s="5">
        <v>74.44581114067654</v>
      </c>
      <c r="AA667" s="5">
        <v>71.832266353120431</v>
      </c>
      <c r="AB667" s="5">
        <v>70.050165384075584</v>
      </c>
      <c r="AC667" s="5">
        <f>E667-G667</f>
        <v>8.8433324019174648</v>
      </c>
      <c r="AD667" s="5">
        <f>E667-F667</f>
        <v>-3.3474706948088055</v>
      </c>
      <c r="AE667" s="5">
        <f t="shared" si="490"/>
        <v>12.19080309672627</v>
      </c>
      <c r="AF667" s="3">
        <f t="shared" si="496"/>
        <v>9.2198893946938014</v>
      </c>
      <c r="AG667" s="3">
        <f t="shared" si="497"/>
        <v>9.8814650759317857</v>
      </c>
      <c r="AH667" s="3">
        <f t="shared" si="498"/>
        <v>11.109233682050416</v>
      </c>
      <c r="AI667" s="3">
        <f t="shared" si="499"/>
        <v>9.3569806395386976</v>
      </c>
      <c r="AJ667" s="3">
        <f t="shared" si="500"/>
        <v>13.344934815365008</v>
      </c>
      <c r="AK667" s="3">
        <f t="shared" si="501"/>
        <v>8.2634524788810495</v>
      </c>
      <c r="AL667" s="3">
        <f t="shared" si="502"/>
        <v>4.3956457566009561</v>
      </c>
      <c r="AM667" s="18">
        <f t="shared" si="503"/>
        <v>-2.6259578858956871</v>
      </c>
      <c r="AN667" s="3">
        <f t="shared" si="504"/>
        <v>11.845847280589489</v>
      </c>
      <c r="AO667" s="3">
        <f t="shared" si="505"/>
        <v>-2.0654775842461532</v>
      </c>
      <c r="AP667" s="3">
        <f t="shared" si="506"/>
        <v>-2.7274261015435002</v>
      </c>
      <c r="AQ667" s="3">
        <f t="shared" si="507"/>
        <v>0.66754361254461969</v>
      </c>
      <c r="AR667" s="3">
        <f t="shared" si="508"/>
        <v>-7.3712110870443297</v>
      </c>
      <c r="AS667" s="3">
        <f t="shared" si="509"/>
        <v>2.6135447875561084</v>
      </c>
      <c r="AT667" s="18">
        <f t="shared" si="478"/>
        <v>11.845847280589489</v>
      </c>
      <c r="AU667" s="18">
        <f t="shared" si="479"/>
        <v>12.057100238943661</v>
      </c>
      <c r="AV667" s="18">
        <f t="shared" si="480"/>
        <v>13.174711266296569</v>
      </c>
      <c r="AW667" s="18">
        <f t="shared" si="481"/>
        <v>12.084406741082198</v>
      </c>
      <c r="AX667" s="18">
        <f t="shared" si="482"/>
        <v>12.677391202820388</v>
      </c>
      <c r="AY667" s="18">
        <f t="shared" si="483"/>
        <v>15.634663565925379</v>
      </c>
      <c r="AZ667" s="18">
        <f t="shared" si="484"/>
        <v>1.7821009690448477</v>
      </c>
      <c r="BA667" t="str">
        <f t="shared" si="485"/>
        <v/>
      </c>
      <c r="BB667" t="str">
        <f t="shared" si="486"/>
        <v>BI-RUI-P003LD</v>
      </c>
    </row>
    <row r="668" spans="1:54">
      <c r="A668" s="1">
        <v>301</v>
      </c>
      <c r="B668" t="s">
        <v>30</v>
      </c>
      <c r="C668" t="s">
        <v>112</v>
      </c>
      <c r="E668" s="3">
        <f t="shared" ref="E668:E678" si="510">10*LOG((1/7)*(10^(H668/10)+10^(K668/10)+10^(N668/10)+10^(Q668/10)+10^(T668/10)+10^(W668/10)+10^(Z668/10)))</f>
        <v>76.01097532584798</v>
      </c>
      <c r="F668" s="3">
        <f t="shared" si="491"/>
        <v>82.653243471477481</v>
      </c>
      <c r="G668" s="3">
        <f t="shared" si="492"/>
        <v>78.571912803135817</v>
      </c>
      <c r="H668" s="5">
        <v>76.079101118058276</v>
      </c>
      <c r="I668" s="5">
        <v>72.766376387702252</v>
      </c>
      <c r="J668" s="5">
        <v>61.331301780244942</v>
      </c>
      <c r="K668" s="5">
        <v>72.886196416349122</v>
      </c>
      <c r="L668" s="5">
        <v>72.684682964291767</v>
      </c>
      <c r="M668" s="5">
        <v>60.265738596358418</v>
      </c>
      <c r="N668" s="5">
        <v>69.164262804378836</v>
      </c>
      <c r="O668" s="5">
        <v>71.223975272852357</v>
      </c>
      <c r="P668" s="5">
        <v>61.427837426347473</v>
      </c>
      <c r="Q668" s="5">
        <v>70.574622114810069</v>
      </c>
      <c r="R668" s="5">
        <v>81.189165553097652</v>
      </c>
      <c r="S668" s="5">
        <v>62.368114967450538</v>
      </c>
      <c r="T668" s="5">
        <v>77.250840628790996</v>
      </c>
      <c r="U668" s="5">
        <v>81.675612314725612</v>
      </c>
      <c r="V668" s="5">
        <v>73.23415537641462</v>
      </c>
      <c r="W668" s="5">
        <v>79.554094187680562</v>
      </c>
      <c r="X668" s="5">
        <v>89.640218827762311</v>
      </c>
      <c r="Y668" s="5">
        <v>82.559452608466316</v>
      </c>
      <c r="Z668" s="5">
        <v>77.51249476223569</v>
      </c>
      <c r="AA668" s="5">
        <v>75.988871528038828</v>
      </c>
      <c r="AB668" s="5">
        <v>84.727023449262688</v>
      </c>
      <c r="AC668" s="5">
        <f t="shared" ref="AC668:AC677" si="511">E668-G668</f>
        <v>-2.5609374772878368</v>
      </c>
      <c r="AD668" s="5">
        <f t="shared" ref="AD668:AD677" si="512">E668-F668</f>
        <v>-6.642268145629501</v>
      </c>
      <c r="AE668" s="5">
        <f t="shared" si="490"/>
        <v>4.0813306683416641</v>
      </c>
      <c r="AF668" s="3">
        <f t="shared" si="496"/>
        <v>14.747799337813333</v>
      </c>
      <c r="AG668" s="3">
        <f t="shared" si="497"/>
        <v>12.620457819990705</v>
      </c>
      <c r="AH668" s="3">
        <f t="shared" si="498"/>
        <v>7.7364253780313632</v>
      </c>
      <c r="AI668" s="3">
        <f t="shared" si="499"/>
        <v>8.206507147359531</v>
      </c>
      <c r="AJ668" s="3">
        <f t="shared" si="500"/>
        <v>4.0166852523763765</v>
      </c>
      <c r="AK668" s="3">
        <f t="shared" si="501"/>
        <v>-3.005358420785754</v>
      </c>
      <c r="AL668" s="3">
        <f t="shared" si="502"/>
        <v>-7.2145286870269985</v>
      </c>
      <c r="AM668" s="18">
        <f t="shared" si="503"/>
        <v>3.3127247303560239</v>
      </c>
      <c r="AN668" s="3">
        <f t="shared" si="504"/>
        <v>11.43507460745731</v>
      </c>
      <c r="AO668" s="3">
        <f t="shared" si="505"/>
        <v>-2.0597124684735206</v>
      </c>
      <c r="AP668" s="3">
        <f t="shared" si="506"/>
        <v>-10.614543438287583</v>
      </c>
      <c r="AQ668" s="3">
        <f t="shared" si="507"/>
        <v>-4.4247716859346156</v>
      </c>
      <c r="AR668" s="3">
        <f t="shared" si="508"/>
        <v>-10.086124640081749</v>
      </c>
      <c r="AS668" s="3">
        <f t="shared" si="509"/>
        <v>1.5236232341968616</v>
      </c>
      <c r="AT668" s="18">
        <f t="shared" si="478"/>
        <v>11.43507460745731</v>
      </c>
      <c r="AU668" s="18">
        <f t="shared" si="479"/>
        <v>12.418944367933349</v>
      </c>
      <c r="AV668" s="18">
        <f t="shared" si="480"/>
        <v>9.7961378465048838</v>
      </c>
      <c r="AW668" s="18">
        <f t="shared" si="481"/>
        <v>18.821050585647114</v>
      </c>
      <c r="AX668" s="18">
        <f t="shared" si="482"/>
        <v>8.4414569383109921</v>
      </c>
      <c r="AY668" s="18">
        <f t="shared" si="483"/>
        <v>7.0807662192959953</v>
      </c>
      <c r="AZ668" s="18">
        <f t="shared" si="484"/>
        <v>-8.7381519212238601</v>
      </c>
      <c r="BA668" t="str">
        <f t="shared" si="485"/>
        <v>BI-RUI-P003LD</v>
      </c>
      <c r="BB668" t="str">
        <f t="shared" si="486"/>
        <v>BI-RUI-P003LD</v>
      </c>
    </row>
    <row r="669" spans="1:54">
      <c r="A669" s="1">
        <v>489</v>
      </c>
      <c r="B669" t="s">
        <v>32</v>
      </c>
      <c r="C669" t="s">
        <v>112</v>
      </c>
      <c r="E669" s="3">
        <f t="shared" si="510"/>
        <v>74.335599734495659</v>
      </c>
      <c r="F669" s="3">
        <f t="shared" si="491"/>
        <v>79.432289618889754</v>
      </c>
      <c r="G669" s="3">
        <f t="shared" si="492"/>
        <v>72.102961179560168</v>
      </c>
      <c r="H669" s="5">
        <v>68.545827499870114</v>
      </c>
      <c r="I669" s="5">
        <v>71.404907794579103</v>
      </c>
      <c r="J669" s="5">
        <v>60.164074118422697</v>
      </c>
      <c r="K669" s="5">
        <v>69.563459398721221</v>
      </c>
      <c r="L669" s="5">
        <v>74.184999499003268</v>
      </c>
      <c r="M669" s="5">
        <v>60.503286473249453</v>
      </c>
      <c r="N669" s="5">
        <v>70.493222644422275</v>
      </c>
      <c r="O669" s="5">
        <v>74.119367058108793</v>
      </c>
      <c r="P669" s="5">
        <v>61.136418358518313</v>
      </c>
      <c r="Q669" s="5">
        <v>71.620320483701036</v>
      </c>
      <c r="R669" s="5">
        <v>75.652645225149598</v>
      </c>
      <c r="S669" s="5">
        <v>64.248790415114755</v>
      </c>
      <c r="T669" s="5">
        <v>73.712945690072004</v>
      </c>
      <c r="U669" s="5">
        <v>80.058218574347464</v>
      </c>
      <c r="V669" s="5">
        <v>68.476218151331906</v>
      </c>
      <c r="W669" s="5">
        <v>79.110324255119963</v>
      </c>
      <c r="X669" s="5">
        <v>85.689663192236054</v>
      </c>
      <c r="Y669" s="5">
        <v>79.549743138968324</v>
      </c>
      <c r="Z669" s="5">
        <v>76.339355750579074</v>
      </c>
      <c r="AA669" s="5">
        <v>75.979352276816044</v>
      </c>
      <c r="AB669" s="5">
        <v>70.124621990833461</v>
      </c>
      <c r="AC669" s="5">
        <f t="shared" si="511"/>
        <v>2.232638554935491</v>
      </c>
      <c r="AD669" s="5">
        <f t="shared" si="512"/>
        <v>-5.0966898843940953</v>
      </c>
      <c r="AE669" s="5">
        <f t="shared" si="490"/>
        <v>7.3293284393295863</v>
      </c>
      <c r="AF669" s="3">
        <f t="shared" si="496"/>
        <v>8.3817533814474174</v>
      </c>
      <c r="AG669" s="3">
        <f t="shared" si="497"/>
        <v>9.0601729254717682</v>
      </c>
      <c r="AH669" s="3">
        <f t="shared" si="498"/>
        <v>9.3568042859039622</v>
      </c>
      <c r="AI669" s="3">
        <f t="shared" si="499"/>
        <v>7.3715300685862815</v>
      </c>
      <c r="AJ669" s="3">
        <f t="shared" si="500"/>
        <v>5.236727538740098</v>
      </c>
      <c r="AK669" s="3">
        <f t="shared" si="501"/>
        <v>-0.43941888384836147</v>
      </c>
      <c r="AL669" s="3">
        <f t="shared" si="502"/>
        <v>6.2147337597456129</v>
      </c>
      <c r="AM669" s="18">
        <f t="shared" si="503"/>
        <v>-2.8590802947089884</v>
      </c>
      <c r="AN669" s="3">
        <f t="shared" si="504"/>
        <v>11.240833676156406</v>
      </c>
      <c r="AO669" s="3">
        <f t="shared" si="505"/>
        <v>-3.626144413686518</v>
      </c>
      <c r="AP669" s="3">
        <f t="shared" si="506"/>
        <v>-4.0323247414485621</v>
      </c>
      <c r="AQ669" s="3">
        <f t="shared" si="507"/>
        <v>-6.3452728842754595</v>
      </c>
      <c r="AR669" s="3">
        <f t="shared" si="508"/>
        <v>-6.5793389371160913</v>
      </c>
      <c r="AS669" s="3">
        <f t="shared" si="509"/>
        <v>0.36000347376302955</v>
      </c>
      <c r="AT669" s="18">
        <f t="shared" si="478"/>
        <v>11.240833676156406</v>
      </c>
      <c r="AU669" s="18">
        <f t="shared" si="479"/>
        <v>13.681713025753815</v>
      </c>
      <c r="AV669" s="18">
        <f t="shared" si="480"/>
        <v>12.98294869959048</v>
      </c>
      <c r="AW669" s="18">
        <f t="shared" si="481"/>
        <v>11.403854810034844</v>
      </c>
      <c r="AX669" s="18">
        <f t="shared" si="482"/>
        <v>11.582000423015558</v>
      </c>
      <c r="AY669" s="18">
        <f t="shared" si="483"/>
        <v>6.1399200532677298</v>
      </c>
      <c r="AZ669" s="18">
        <f t="shared" si="484"/>
        <v>5.8547302859825834</v>
      </c>
      <c r="BA669" t="str">
        <f t="shared" si="485"/>
        <v>BI-RUI-P003LD</v>
      </c>
      <c r="BB669" t="str">
        <f t="shared" si="486"/>
        <v>BI-RUI-P003LD</v>
      </c>
    </row>
    <row r="670" spans="1:54">
      <c r="A670" s="1">
        <v>51</v>
      </c>
      <c r="B670" t="s">
        <v>33</v>
      </c>
      <c r="C670" t="s">
        <v>112</v>
      </c>
      <c r="E670" s="3">
        <f t="shared" si="510"/>
        <v>75.896410344224734</v>
      </c>
      <c r="F670" s="3">
        <f t="shared" si="491"/>
        <v>79.129295929246524</v>
      </c>
      <c r="G670" s="3">
        <f t="shared" si="492"/>
        <v>68.270753727127854</v>
      </c>
      <c r="H670" s="5">
        <v>73.158519554851424</v>
      </c>
      <c r="I670" s="5">
        <v>74.109125604177677</v>
      </c>
      <c r="J670" s="5">
        <v>62.16262047746801</v>
      </c>
      <c r="K670" s="5">
        <v>72.679280262836215</v>
      </c>
      <c r="L670" s="5">
        <v>74.48546611700823</v>
      </c>
      <c r="M670" s="5">
        <v>62.740879339067867</v>
      </c>
      <c r="N670" s="5">
        <v>70.88727656535201</v>
      </c>
      <c r="O670" s="5">
        <v>79.232595410332351</v>
      </c>
      <c r="P670" s="5">
        <v>68.521920892943939</v>
      </c>
      <c r="Q670" s="5">
        <v>72.648068353604629</v>
      </c>
      <c r="R670" s="5">
        <v>77.398488801793604</v>
      </c>
      <c r="S670" s="5">
        <v>66.341799410039215</v>
      </c>
      <c r="T670" s="5">
        <v>74.966938791320132</v>
      </c>
      <c r="U670" s="5">
        <v>79.986687662856909</v>
      </c>
      <c r="V670" s="5">
        <v>69.147596032369734</v>
      </c>
      <c r="W670" s="5">
        <v>79.445676091522699</v>
      </c>
      <c r="X670" s="5">
        <v>83.542551415785638</v>
      </c>
      <c r="Y670" s="5">
        <v>72.470988329866614</v>
      </c>
      <c r="Z670" s="5">
        <v>79.181016329567427</v>
      </c>
      <c r="AA670" s="5">
        <v>77.362093925110159</v>
      </c>
      <c r="AB670" s="5">
        <v>67.908837493239147</v>
      </c>
      <c r="AC670" s="5">
        <f t="shared" si="511"/>
        <v>7.6256566170968796</v>
      </c>
      <c r="AD670" s="5">
        <f t="shared" si="512"/>
        <v>-3.2328855850217906</v>
      </c>
      <c r="AE670" s="5">
        <f t="shared" si="490"/>
        <v>10.85854220211867</v>
      </c>
      <c r="AF670" s="3">
        <f t="shared" si="496"/>
        <v>10.995899077383413</v>
      </c>
      <c r="AG670" s="3">
        <f t="shared" si="497"/>
        <v>9.9384009237683486</v>
      </c>
      <c r="AH670" s="3">
        <f t="shared" si="498"/>
        <v>2.3653556724080715</v>
      </c>
      <c r="AI670" s="3">
        <f t="shared" si="499"/>
        <v>6.3062689435654136</v>
      </c>
      <c r="AJ670" s="3">
        <f t="shared" si="500"/>
        <v>5.8193427589503983</v>
      </c>
      <c r="AK670" s="3">
        <f t="shared" si="501"/>
        <v>6.9746877616560852</v>
      </c>
      <c r="AL670" s="3">
        <f t="shared" si="502"/>
        <v>11.27217883632828</v>
      </c>
      <c r="AM670" s="18">
        <f t="shared" si="503"/>
        <v>-0.95060604932625381</v>
      </c>
      <c r="AN670" s="3">
        <f t="shared" si="504"/>
        <v>11.946505126709667</v>
      </c>
      <c r="AO670" s="3">
        <f t="shared" si="505"/>
        <v>-8.3453188449803406</v>
      </c>
      <c r="AP670" s="3">
        <f t="shared" si="506"/>
        <v>-4.7504204481889758</v>
      </c>
      <c r="AQ670" s="3">
        <f t="shared" si="507"/>
        <v>-5.0197488715367768</v>
      </c>
      <c r="AR670" s="3">
        <f t="shared" si="508"/>
        <v>-4.096875324262939</v>
      </c>
      <c r="AS670" s="3">
        <f t="shared" si="509"/>
        <v>1.8189224044572683</v>
      </c>
      <c r="AT670" s="18">
        <f t="shared" si="478"/>
        <v>11.946505126709667</v>
      </c>
      <c r="AU670" s="18">
        <f t="shared" si="479"/>
        <v>11.744586777940363</v>
      </c>
      <c r="AV670" s="18">
        <f t="shared" si="480"/>
        <v>10.710674517388412</v>
      </c>
      <c r="AW670" s="18">
        <f t="shared" si="481"/>
        <v>11.056689391754389</v>
      </c>
      <c r="AX670" s="18">
        <f t="shared" si="482"/>
        <v>10.839091630487175</v>
      </c>
      <c r="AY670" s="18">
        <f t="shared" si="483"/>
        <v>11.071563085919024</v>
      </c>
      <c r="AZ670" s="18">
        <f t="shared" si="484"/>
        <v>9.4532564318710115</v>
      </c>
      <c r="BA670" t="str">
        <f t="shared" si="485"/>
        <v/>
      </c>
      <c r="BB670" t="str">
        <f t="shared" si="486"/>
        <v>BI-RUI-P003LD</v>
      </c>
    </row>
    <row r="671" spans="1:54">
      <c r="A671" s="1">
        <v>552</v>
      </c>
      <c r="B671" t="s">
        <v>34</v>
      </c>
      <c r="C671" t="s">
        <v>112</v>
      </c>
      <c r="E671" s="3">
        <f t="shared" si="510"/>
        <v>76.284322999798633</v>
      </c>
      <c r="F671" s="3">
        <f t="shared" si="491"/>
        <v>79.876979932755162</v>
      </c>
      <c r="G671" s="3">
        <f t="shared" si="492"/>
        <v>69.568547545961138</v>
      </c>
      <c r="H671" s="5">
        <v>75.150998048909798</v>
      </c>
      <c r="I671" s="5">
        <v>74.936412710068538</v>
      </c>
      <c r="J671" s="5">
        <v>63.486254964600043</v>
      </c>
      <c r="K671" s="5">
        <v>71.014975030916744</v>
      </c>
      <c r="L671" s="5">
        <v>73.805292933126751</v>
      </c>
      <c r="M671" s="5">
        <v>63.400810245442429</v>
      </c>
      <c r="N671" s="5">
        <v>71.468441322540954</v>
      </c>
      <c r="O671" s="5">
        <v>75.916616925965812</v>
      </c>
      <c r="P671" s="5">
        <v>64.358611553305096</v>
      </c>
      <c r="Q671" s="5">
        <v>71.615435402280696</v>
      </c>
      <c r="R671" s="5">
        <v>77.181564945674253</v>
      </c>
      <c r="S671" s="5">
        <v>64.701304703113266</v>
      </c>
      <c r="T671" s="5">
        <v>74.354722608108943</v>
      </c>
      <c r="U671" s="5">
        <v>80.964913335514353</v>
      </c>
      <c r="V671" s="5">
        <v>71.139242642534299</v>
      </c>
      <c r="W671" s="5">
        <v>80.152095481984858</v>
      </c>
      <c r="X671" s="5">
        <v>85.740272698004375</v>
      </c>
      <c r="Y671" s="5">
        <v>75.024506264558099</v>
      </c>
      <c r="Z671" s="5">
        <v>79.675741975444097</v>
      </c>
      <c r="AA671" s="5">
        <v>75.325095331461796</v>
      </c>
      <c r="AB671" s="5">
        <v>69.283402086870424</v>
      </c>
      <c r="AC671" s="5">
        <f t="shared" si="511"/>
        <v>6.7157754538374945</v>
      </c>
      <c r="AD671" s="5">
        <f t="shared" si="512"/>
        <v>-3.5926569329565297</v>
      </c>
      <c r="AE671" s="5">
        <f t="shared" si="490"/>
        <v>10.308432386794024</v>
      </c>
      <c r="AF671" s="3">
        <f t="shared" si="496"/>
        <v>11.664743084309755</v>
      </c>
      <c r="AG671" s="3">
        <f t="shared" si="497"/>
        <v>7.6141647854743155</v>
      </c>
      <c r="AH671" s="3">
        <f t="shared" si="498"/>
        <v>7.1098297692358585</v>
      </c>
      <c r="AI671" s="3">
        <f t="shared" si="499"/>
        <v>6.9141306991674298</v>
      </c>
      <c r="AJ671" s="3">
        <f t="shared" si="500"/>
        <v>3.2154799655746444</v>
      </c>
      <c r="AK671" s="3">
        <f t="shared" si="501"/>
        <v>5.1275892174267597</v>
      </c>
      <c r="AL671" s="3">
        <f t="shared" si="502"/>
        <v>10.392339888573673</v>
      </c>
      <c r="AM671" s="18">
        <f t="shared" si="503"/>
        <v>0.21458533884126041</v>
      </c>
      <c r="AN671" s="3">
        <f t="shared" si="504"/>
        <v>11.450157745468495</v>
      </c>
      <c r="AO671" s="3">
        <f t="shared" si="505"/>
        <v>-4.4481756034248576</v>
      </c>
      <c r="AP671" s="3">
        <f t="shared" si="506"/>
        <v>-5.5661295433935578</v>
      </c>
      <c r="AQ671" s="3">
        <f t="shared" si="507"/>
        <v>-6.6101907274054099</v>
      </c>
      <c r="AR671" s="3">
        <f t="shared" si="508"/>
        <v>-5.5881772160195169</v>
      </c>
      <c r="AS671" s="3">
        <f t="shared" si="509"/>
        <v>4.3506466439823015</v>
      </c>
      <c r="AT671" s="18">
        <f t="shared" si="478"/>
        <v>11.450157745468495</v>
      </c>
      <c r="AU671" s="18">
        <f t="shared" si="479"/>
        <v>10.404482687684322</v>
      </c>
      <c r="AV671" s="18">
        <f t="shared" si="480"/>
        <v>11.558005372660716</v>
      </c>
      <c r="AW671" s="18">
        <f t="shared" si="481"/>
        <v>12.480260242560988</v>
      </c>
      <c r="AX671" s="18">
        <f t="shared" si="482"/>
        <v>9.8256706929800544</v>
      </c>
      <c r="AY671" s="18">
        <f t="shared" si="483"/>
        <v>10.715766433446277</v>
      </c>
      <c r="AZ671" s="18">
        <f t="shared" si="484"/>
        <v>6.0416932445913716</v>
      </c>
      <c r="BA671" t="str">
        <f t="shared" si="485"/>
        <v/>
      </c>
      <c r="BB671" t="str">
        <f t="shared" si="486"/>
        <v>BI-RUI-P003LD</v>
      </c>
    </row>
    <row r="672" spans="1:54">
      <c r="A672" s="1">
        <v>426</v>
      </c>
      <c r="B672" t="s">
        <v>35</v>
      </c>
      <c r="C672" t="s">
        <v>112</v>
      </c>
      <c r="E672" s="3">
        <f t="shared" si="510"/>
        <v>76.454283268196917</v>
      </c>
      <c r="F672" s="3">
        <f t="shared" si="491"/>
        <v>80.410200362844634</v>
      </c>
      <c r="G672" s="3">
        <f t="shared" si="492"/>
        <v>69.6966607650767</v>
      </c>
      <c r="H672" s="5">
        <v>72.039269708406778</v>
      </c>
      <c r="I672" s="5">
        <v>76.368629778206582</v>
      </c>
      <c r="J672" s="5">
        <v>62.990738000976151</v>
      </c>
      <c r="K672" s="5">
        <v>73.174278387059161</v>
      </c>
      <c r="L672" s="5">
        <v>78.650554856902374</v>
      </c>
      <c r="M672" s="5">
        <v>63.325031886838758</v>
      </c>
      <c r="N672" s="5">
        <v>74.640183938777483</v>
      </c>
      <c r="O672" s="5">
        <v>78.96888453515713</v>
      </c>
      <c r="P672" s="5">
        <v>67.728451202342114</v>
      </c>
      <c r="Q672" s="5">
        <v>73.961914229593674</v>
      </c>
      <c r="R672" s="5">
        <v>79.956699706901347</v>
      </c>
      <c r="S672" s="5">
        <v>66.40695557993007</v>
      </c>
      <c r="T672" s="5">
        <v>76.359344850481364</v>
      </c>
      <c r="U672" s="5">
        <v>82.470160251310816</v>
      </c>
      <c r="V672" s="5">
        <v>73.94268466717827</v>
      </c>
      <c r="W672" s="5">
        <v>80.088201594775484</v>
      </c>
      <c r="X672" s="5">
        <v>83.832614207626932</v>
      </c>
      <c r="Y672" s="5">
        <v>73.207911994395261</v>
      </c>
      <c r="Z672" s="5">
        <v>78.653252125570404</v>
      </c>
      <c r="AA672" s="5">
        <v>77.523162272360679</v>
      </c>
      <c r="AB672" s="5">
        <v>67.089615647598976</v>
      </c>
      <c r="AC672" s="5">
        <f t="shared" si="511"/>
        <v>6.7576225031202171</v>
      </c>
      <c r="AD672" s="5">
        <f t="shared" si="512"/>
        <v>-3.9559170946477167</v>
      </c>
      <c r="AE672" s="5">
        <f t="shared" si="490"/>
        <v>10.713539597767934</v>
      </c>
      <c r="AF672" s="3">
        <f t="shared" si="496"/>
        <v>9.0485317074306266</v>
      </c>
      <c r="AG672" s="3">
        <f t="shared" si="497"/>
        <v>9.8492465002204028</v>
      </c>
      <c r="AH672" s="3">
        <f t="shared" si="498"/>
        <v>6.9117327364353685</v>
      </c>
      <c r="AI672" s="3">
        <f t="shared" si="499"/>
        <v>7.5549586496636039</v>
      </c>
      <c r="AJ672" s="3">
        <f t="shared" si="500"/>
        <v>2.4166601833030938</v>
      </c>
      <c r="AK672" s="3">
        <f t="shared" si="501"/>
        <v>6.8802896003802232</v>
      </c>
      <c r="AL672" s="3">
        <f t="shared" si="502"/>
        <v>11.563636477971428</v>
      </c>
      <c r="AM672" s="18">
        <f t="shared" si="503"/>
        <v>-4.3293600697998045</v>
      </c>
      <c r="AN672" s="3">
        <f t="shared" si="504"/>
        <v>13.377891777230431</v>
      </c>
      <c r="AO672" s="3">
        <f t="shared" si="505"/>
        <v>-4.3287005963796474</v>
      </c>
      <c r="AP672" s="3">
        <f t="shared" si="506"/>
        <v>-5.9947854773076727</v>
      </c>
      <c r="AQ672" s="3">
        <f t="shared" si="507"/>
        <v>-6.110815400829452</v>
      </c>
      <c r="AR672" s="3">
        <f t="shared" si="508"/>
        <v>-3.7444126128514483</v>
      </c>
      <c r="AS672" s="3">
        <f t="shared" si="509"/>
        <v>1.130089853209725</v>
      </c>
      <c r="AT672" s="18">
        <f t="shared" si="478"/>
        <v>13.377891777230431</v>
      </c>
      <c r="AU672" s="18">
        <f t="shared" si="479"/>
        <v>15.325522970063616</v>
      </c>
      <c r="AV672" s="18">
        <f t="shared" si="480"/>
        <v>11.240433332815016</v>
      </c>
      <c r="AW672" s="18">
        <f t="shared" si="481"/>
        <v>13.549744126971277</v>
      </c>
      <c r="AX672" s="18">
        <f t="shared" si="482"/>
        <v>8.5274755841325458</v>
      </c>
      <c r="AY672" s="18">
        <f t="shared" si="483"/>
        <v>10.624702213231672</v>
      </c>
      <c r="AZ672" s="18">
        <f t="shared" si="484"/>
        <v>10.433546624761703</v>
      </c>
      <c r="BA672" t="str">
        <f t="shared" si="485"/>
        <v/>
      </c>
      <c r="BB672" t="str">
        <f t="shared" si="486"/>
        <v>BI-RUI-P003LD</v>
      </c>
    </row>
    <row r="673" spans="1:54">
      <c r="A673" s="1">
        <v>363</v>
      </c>
      <c r="B673" t="s">
        <v>36</v>
      </c>
      <c r="C673" t="s">
        <v>112</v>
      </c>
      <c r="E673" s="3">
        <f t="shared" si="510"/>
        <v>75.507843778720556</v>
      </c>
      <c r="F673" s="3">
        <f t="shared" si="491"/>
        <v>80.104866578712333</v>
      </c>
      <c r="G673" s="3">
        <f t="shared" si="492"/>
        <v>70.624083003537677</v>
      </c>
      <c r="H673" s="5">
        <v>73.252598917730964</v>
      </c>
      <c r="I673" s="5">
        <v>78.618008057670096</v>
      </c>
      <c r="J673" s="5">
        <v>66.786370070118778</v>
      </c>
      <c r="K673" s="5">
        <v>73.804240147542288</v>
      </c>
      <c r="L673" s="5">
        <v>77.814658375712199</v>
      </c>
      <c r="M673" s="5">
        <v>64.862004675444538</v>
      </c>
      <c r="N673" s="5">
        <v>73.489484164359354</v>
      </c>
      <c r="O673" s="5">
        <v>79.879583651787144</v>
      </c>
      <c r="P673" s="5">
        <v>65.472464562841793</v>
      </c>
      <c r="Q673" s="5">
        <v>74.401338489941196</v>
      </c>
      <c r="R673" s="5">
        <v>79.746198109902139</v>
      </c>
      <c r="S673" s="5">
        <v>66.080920784667668</v>
      </c>
      <c r="T673" s="5">
        <v>77.18321786163844</v>
      </c>
      <c r="U673" s="5">
        <v>82.763901725107274</v>
      </c>
      <c r="V673" s="5">
        <v>74.030367626438377</v>
      </c>
      <c r="W673" s="5">
        <v>77.742068782891621</v>
      </c>
      <c r="X673" s="5">
        <v>81.346868232683377</v>
      </c>
      <c r="Y673" s="5">
        <v>75.109956943924203</v>
      </c>
      <c r="Z673" s="5">
        <v>76.236558481363431</v>
      </c>
      <c r="AA673" s="5">
        <v>78.259858352142203</v>
      </c>
      <c r="AB673" s="5">
        <v>68.849412626859433</v>
      </c>
      <c r="AC673" s="5">
        <f t="shared" si="511"/>
        <v>4.8837607751828784</v>
      </c>
      <c r="AD673" s="5">
        <f t="shared" si="512"/>
        <v>-4.5970227999917768</v>
      </c>
      <c r="AE673" s="5">
        <f t="shared" si="490"/>
        <v>9.4807835751746552</v>
      </c>
      <c r="AF673" s="3">
        <f t="shared" si="496"/>
        <v>6.4662288476121859</v>
      </c>
      <c r="AG673" s="3">
        <f t="shared" si="497"/>
        <v>8.9422354720977495</v>
      </c>
      <c r="AH673" s="3">
        <f t="shared" si="498"/>
        <v>8.0170196015175605</v>
      </c>
      <c r="AI673" s="3">
        <f t="shared" si="499"/>
        <v>8.3204177052735275</v>
      </c>
      <c r="AJ673" s="3">
        <f t="shared" si="500"/>
        <v>3.1528502352000629</v>
      </c>
      <c r="AK673" s="3">
        <f t="shared" si="501"/>
        <v>2.6321118389674183</v>
      </c>
      <c r="AL673" s="3">
        <f t="shared" si="502"/>
        <v>7.3871458545039985</v>
      </c>
      <c r="AM673" s="18">
        <f t="shared" si="503"/>
        <v>-5.3654091399391319</v>
      </c>
      <c r="AN673" s="3">
        <f t="shared" si="504"/>
        <v>11.831637987551318</v>
      </c>
      <c r="AO673" s="3">
        <f t="shared" si="505"/>
        <v>-6.3900994874277899</v>
      </c>
      <c r="AP673" s="3">
        <f t="shared" si="506"/>
        <v>-5.3448596199609426</v>
      </c>
      <c r="AQ673" s="3">
        <f t="shared" si="507"/>
        <v>-5.5806838634688347</v>
      </c>
      <c r="AR673" s="3">
        <f t="shared" si="508"/>
        <v>-3.6047994497917557</v>
      </c>
      <c r="AS673" s="3">
        <f t="shared" si="509"/>
        <v>-2.0232998707787715</v>
      </c>
      <c r="AT673" s="18">
        <f t="shared" si="478"/>
        <v>11.831637987551318</v>
      </c>
      <c r="AU673" s="18">
        <f t="shared" si="479"/>
        <v>12.95265370026766</v>
      </c>
      <c r="AV673" s="18">
        <f t="shared" si="480"/>
        <v>14.40711908894535</v>
      </c>
      <c r="AW673" s="18">
        <f t="shared" si="481"/>
        <v>13.66527732523447</v>
      </c>
      <c r="AX673" s="18">
        <f t="shared" si="482"/>
        <v>8.7335340986688976</v>
      </c>
      <c r="AY673" s="18">
        <f t="shared" si="483"/>
        <v>6.236911288759174</v>
      </c>
      <c r="AZ673" s="18">
        <f t="shared" si="484"/>
        <v>9.41044572528277</v>
      </c>
      <c r="BA673" t="str">
        <f t="shared" si="485"/>
        <v/>
      </c>
      <c r="BB673" t="str">
        <f t="shared" si="486"/>
        <v>BI-RUI-P003LD</v>
      </c>
    </row>
    <row r="674" spans="1:54">
      <c r="A674" s="1">
        <v>114</v>
      </c>
      <c r="B674" t="s">
        <v>37</v>
      </c>
      <c r="C674" t="s">
        <v>112</v>
      </c>
      <c r="E674" s="3">
        <f t="shared" si="510"/>
        <v>81.990221962048437</v>
      </c>
      <c r="F674" s="3">
        <f t="shared" si="491"/>
        <v>85.955320777038224</v>
      </c>
      <c r="G674" s="3">
        <f t="shared" si="492"/>
        <v>82.670485461348733</v>
      </c>
      <c r="H674" s="5">
        <v>77.155386110304335</v>
      </c>
      <c r="I674" s="5">
        <v>83.272488089834624</v>
      </c>
      <c r="J674" s="5">
        <v>78.946507862546696</v>
      </c>
      <c r="K674" s="5">
        <v>80.093804129998531</v>
      </c>
      <c r="L674" s="5">
        <v>82.807052497100543</v>
      </c>
      <c r="M674" s="5">
        <v>76.444958976938281</v>
      </c>
      <c r="N674" s="5">
        <v>82.089185903809735</v>
      </c>
      <c r="O674" s="5">
        <v>81.42625695802549</v>
      </c>
      <c r="P674" s="5">
        <v>81.572936685893339</v>
      </c>
      <c r="Q674" s="5">
        <v>80.851245262197921</v>
      </c>
      <c r="R674" s="5">
        <v>84.389039943921048</v>
      </c>
      <c r="S674" s="5">
        <v>80.805506263695634</v>
      </c>
      <c r="T674" s="5">
        <v>81.034961354127759</v>
      </c>
      <c r="U674" s="5">
        <v>88.662166899316688</v>
      </c>
      <c r="V674" s="5">
        <v>83.534956858997703</v>
      </c>
      <c r="W674" s="5">
        <v>85.956124552583304</v>
      </c>
      <c r="X674" s="5">
        <v>89.510603090179686</v>
      </c>
      <c r="Y674" s="5">
        <v>83.254290237017727</v>
      </c>
      <c r="Z674" s="5">
        <v>81.713042334690044</v>
      </c>
      <c r="AA674" s="5">
        <v>84.955605135327176</v>
      </c>
      <c r="AB674" s="5">
        <v>86.728385850244678</v>
      </c>
      <c r="AC674" s="5">
        <f t="shared" si="511"/>
        <v>-0.68026349930029539</v>
      </c>
      <c r="AD674" s="5">
        <f t="shared" si="512"/>
        <v>-3.965098814989787</v>
      </c>
      <c r="AE674" s="5">
        <f t="shared" si="490"/>
        <v>3.2848353156894916</v>
      </c>
      <c r="AF674" s="3">
        <f t="shared" si="496"/>
        <v>-1.7911217522423613</v>
      </c>
      <c r="AG674" s="3">
        <f t="shared" si="497"/>
        <v>3.6488451530602504</v>
      </c>
      <c r="AH674" s="3">
        <f t="shared" si="498"/>
        <v>0.51624921791639622</v>
      </c>
      <c r="AI674" s="3">
        <f t="shared" si="499"/>
        <v>4.5738998502287131E-2</v>
      </c>
      <c r="AJ674" s="3">
        <f t="shared" si="500"/>
        <v>-2.4999955048699434</v>
      </c>
      <c r="AK674" s="3">
        <f t="shared" si="501"/>
        <v>2.7018343155655771</v>
      </c>
      <c r="AL674" s="3">
        <f t="shared" si="502"/>
        <v>-5.0153435155546333</v>
      </c>
      <c r="AM674" s="18">
        <f t="shared" si="503"/>
        <v>-6.1171019795302897</v>
      </c>
      <c r="AN674" s="3">
        <f t="shared" si="504"/>
        <v>4.3259802272879284</v>
      </c>
      <c r="AO674" s="3">
        <f t="shared" si="505"/>
        <v>0.66292894578424466</v>
      </c>
      <c r="AP674" s="3">
        <f t="shared" si="506"/>
        <v>-3.5377946817231276</v>
      </c>
      <c r="AQ674" s="3">
        <f t="shared" si="507"/>
        <v>-7.6272055451889287</v>
      </c>
      <c r="AR674" s="3">
        <f t="shared" si="508"/>
        <v>-3.5544785375963812</v>
      </c>
      <c r="AS674" s="3">
        <f t="shared" si="509"/>
        <v>-3.2425628006371312</v>
      </c>
      <c r="AT674" s="18">
        <f t="shared" si="478"/>
        <v>4.3259802272879284</v>
      </c>
      <c r="AU674" s="18">
        <f t="shared" si="479"/>
        <v>6.3620935201622615</v>
      </c>
      <c r="AV674" s="18">
        <f t="shared" si="480"/>
        <v>-0.14667972786784844</v>
      </c>
      <c r="AW674" s="18">
        <f t="shared" si="481"/>
        <v>3.5835336802254147</v>
      </c>
      <c r="AX674" s="18">
        <f t="shared" si="482"/>
        <v>5.1272100403189853</v>
      </c>
      <c r="AY674" s="18">
        <f t="shared" si="483"/>
        <v>6.2563128531619583</v>
      </c>
      <c r="AZ674" s="18">
        <f t="shared" si="484"/>
        <v>-1.7727807149175021</v>
      </c>
      <c r="BA674" t="str">
        <f t="shared" si="485"/>
        <v>BI-RUI-P003LD</v>
      </c>
      <c r="BB674" t="str">
        <f t="shared" si="486"/>
        <v>BI-RUI-P003LD</v>
      </c>
    </row>
    <row r="675" spans="1:54">
      <c r="A675" s="1">
        <v>735</v>
      </c>
      <c r="B675" t="s">
        <v>38</v>
      </c>
      <c r="C675" t="s">
        <v>112</v>
      </c>
      <c r="E675" s="3">
        <f t="shared" si="510"/>
        <v>73.227001614863696</v>
      </c>
      <c r="F675" s="3">
        <f t="shared" si="491"/>
        <v>78.178154913709392</v>
      </c>
      <c r="G675" s="3">
        <f t="shared" si="492"/>
        <v>67.898125459265955</v>
      </c>
      <c r="H675" s="5">
        <v>71.384563723911327</v>
      </c>
      <c r="I675" s="5">
        <v>75.688453912286377</v>
      </c>
      <c r="J675" s="5">
        <v>63.1041860160488</v>
      </c>
      <c r="K675" s="5">
        <v>72.23216040380359</v>
      </c>
      <c r="L675" s="5">
        <v>75.54487932439082</v>
      </c>
      <c r="M675" s="5">
        <v>63.572391732408107</v>
      </c>
      <c r="N675" s="5">
        <v>71.235994948997728</v>
      </c>
      <c r="O675" s="5">
        <v>75.089210164106944</v>
      </c>
      <c r="P675" s="5">
        <v>64.596780674027215</v>
      </c>
      <c r="Q675" s="5">
        <v>71.617448007656364</v>
      </c>
      <c r="R675" s="5">
        <v>76.141776142276726</v>
      </c>
      <c r="S675" s="5">
        <v>62.072945238992901</v>
      </c>
      <c r="T675" s="5">
        <v>72.418239861503011</v>
      </c>
      <c r="U675" s="5">
        <v>82.745652666801007</v>
      </c>
      <c r="V675" s="5">
        <v>73.836935847999641</v>
      </c>
      <c r="W675" s="5">
        <v>76.606672001774342</v>
      </c>
      <c r="X675" s="5">
        <v>79.49715778080855</v>
      </c>
      <c r="Y675" s="5">
        <v>68.696133410027414</v>
      </c>
      <c r="Z675" s="5">
        <v>74.091493050221203</v>
      </c>
      <c r="AA675" s="5">
        <v>75.635531528296923</v>
      </c>
      <c r="AB675" s="5">
        <v>64.361011897492929</v>
      </c>
      <c r="AC675" s="5">
        <f t="shared" si="511"/>
        <v>5.3288761555977402</v>
      </c>
      <c r="AD675" s="5">
        <f t="shared" si="512"/>
        <v>-4.9511532988456963</v>
      </c>
      <c r="AE675" s="5">
        <f t="shared" si="490"/>
        <v>10.280029454443437</v>
      </c>
      <c r="AF675" s="3">
        <f t="shared" si="496"/>
        <v>8.2803777078625274</v>
      </c>
      <c r="AG675" s="3">
        <f t="shared" si="497"/>
        <v>8.6597686713954829</v>
      </c>
      <c r="AH675" s="3">
        <f t="shared" si="498"/>
        <v>6.639214274970513</v>
      </c>
      <c r="AI675" s="3">
        <f t="shared" si="499"/>
        <v>9.5445027686634631</v>
      </c>
      <c r="AJ675" s="3">
        <f t="shared" si="500"/>
        <v>-1.4186959864966298</v>
      </c>
      <c r="AK675" s="3">
        <f t="shared" si="501"/>
        <v>7.9105385917469278</v>
      </c>
      <c r="AL675" s="3">
        <f t="shared" si="502"/>
        <v>9.7304811527282737</v>
      </c>
      <c r="AM675" s="18">
        <f t="shared" si="503"/>
        <v>-4.3038901883750498</v>
      </c>
      <c r="AN675" s="3">
        <f t="shared" si="504"/>
        <v>12.584267896237577</v>
      </c>
      <c r="AO675" s="3">
        <f t="shared" si="505"/>
        <v>-3.8532152151092163</v>
      </c>
      <c r="AP675" s="3">
        <f t="shared" si="506"/>
        <v>-4.5243281346203617</v>
      </c>
      <c r="AQ675" s="3">
        <f t="shared" si="507"/>
        <v>-10.327412805297996</v>
      </c>
      <c r="AR675" s="3">
        <f t="shared" si="508"/>
        <v>-2.8904857790342078</v>
      </c>
      <c r="AS675" s="3">
        <f t="shared" si="509"/>
        <v>-1.5440384780757199</v>
      </c>
      <c r="AT675" s="18">
        <f t="shared" si="478"/>
        <v>12.584267896237577</v>
      </c>
      <c r="AU675" s="18">
        <f t="shared" si="479"/>
        <v>11.972487591982713</v>
      </c>
      <c r="AV675" s="18">
        <f t="shared" si="480"/>
        <v>10.492429490079729</v>
      </c>
      <c r="AW675" s="18">
        <f t="shared" si="481"/>
        <v>14.068830903283825</v>
      </c>
      <c r="AX675" s="18">
        <f t="shared" si="482"/>
        <v>8.9087168188013663</v>
      </c>
      <c r="AY675" s="18">
        <f t="shared" si="483"/>
        <v>10.801024370781136</v>
      </c>
      <c r="AZ675" s="18">
        <f t="shared" si="484"/>
        <v>11.274519630803994</v>
      </c>
      <c r="BA675" t="str">
        <f t="shared" si="485"/>
        <v>BI-RUI-P003LD</v>
      </c>
      <c r="BB675" t="str">
        <f t="shared" si="486"/>
        <v>BI-RUI-P003LD</v>
      </c>
    </row>
    <row r="676" spans="1:54">
      <c r="A676" s="1">
        <v>675</v>
      </c>
      <c r="B676" t="s">
        <v>39</v>
      </c>
      <c r="C676" t="s">
        <v>112</v>
      </c>
      <c r="E676" s="3">
        <f t="shared" si="510"/>
        <v>75.779648420894233</v>
      </c>
      <c r="F676" s="3">
        <f t="shared" si="491"/>
        <v>80.785674478015622</v>
      </c>
      <c r="G676" s="3">
        <f t="shared" si="492"/>
        <v>68.795379482607032</v>
      </c>
      <c r="H676" s="5">
        <v>72.796606545869679</v>
      </c>
      <c r="I676" s="5">
        <v>82.95811962203706</v>
      </c>
      <c r="J676" s="5">
        <v>64.40501408652932</v>
      </c>
      <c r="K676" s="5">
        <v>73.324383867108139</v>
      </c>
      <c r="L676" s="5">
        <v>83.667185937325399</v>
      </c>
      <c r="M676" s="5">
        <v>73.446227907184578</v>
      </c>
      <c r="N676" s="5">
        <v>73.975961828282138</v>
      </c>
      <c r="O676" s="5">
        <v>74.782550069540989</v>
      </c>
      <c r="P676" s="5">
        <v>62.50387421890089</v>
      </c>
      <c r="Q676" s="5">
        <v>75.343896311372532</v>
      </c>
      <c r="R676" s="5">
        <v>76.585356911072537</v>
      </c>
      <c r="S676" s="5">
        <v>62.195445395353808</v>
      </c>
      <c r="T676" s="5">
        <v>74.868218955211489</v>
      </c>
      <c r="U676" s="5">
        <v>81.067371872600916</v>
      </c>
      <c r="V676" s="5">
        <v>69.212374940829363</v>
      </c>
      <c r="W676" s="5">
        <v>78.579499154384678</v>
      </c>
      <c r="X676" s="5">
        <v>82.204894016111979</v>
      </c>
      <c r="Y676" s="5">
        <v>70.492838758336973</v>
      </c>
      <c r="Z676" s="5">
        <v>77.949041612645857</v>
      </c>
      <c r="AA676" s="5">
        <v>75.899943951257654</v>
      </c>
      <c r="AB676" s="5">
        <v>67.155051106311532</v>
      </c>
      <c r="AC676" s="5">
        <f t="shared" si="511"/>
        <v>6.984268938287201</v>
      </c>
      <c r="AD676" s="5">
        <f t="shared" si="512"/>
        <v>-5.0060260571213888</v>
      </c>
      <c r="AE676" s="5">
        <f t="shared" si="490"/>
        <v>11.99029499540859</v>
      </c>
      <c r="AF676" s="3">
        <f t="shared" si="496"/>
        <v>8.3915924593403588</v>
      </c>
      <c r="AG676" s="3">
        <f t="shared" si="497"/>
        <v>-0.12184404007643934</v>
      </c>
      <c r="AH676" s="3">
        <f t="shared" si="498"/>
        <v>11.472087609381248</v>
      </c>
      <c r="AI676" s="3">
        <f t="shared" si="499"/>
        <v>13.148450916018724</v>
      </c>
      <c r="AJ676" s="3">
        <f t="shared" si="500"/>
        <v>5.6558440143821258</v>
      </c>
      <c r="AK676" s="3">
        <f t="shared" si="501"/>
        <v>8.086660396047705</v>
      </c>
      <c r="AL676" s="3">
        <f t="shared" si="502"/>
        <v>10.793990506334325</v>
      </c>
      <c r="AM676" s="18">
        <f t="shared" si="503"/>
        <v>-10.161513076167381</v>
      </c>
      <c r="AN676" s="3">
        <f t="shared" si="504"/>
        <v>18.55310553550774</v>
      </c>
      <c r="AO676" s="3">
        <f t="shared" si="505"/>
        <v>-0.80658824125885076</v>
      </c>
      <c r="AP676" s="3">
        <f t="shared" si="506"/>
        <v>-1.2414605997000052</v>
      </c>
      <c r="AQ676" s="3">
        <f t="shared" si="507"/>
        <v>-6.1991529173894264</v>
      </c>
      <c r="AR676" s="3">
        <f t="shared" si="508"/>
        <v>-3.6253948617273011</v>
      </c>
      <c r="AS676" s="3">
        <f t="shared" si="509"/>
        <v>2.0490976613882026</v>
      </c>
      <c r="AT676" s="18">
        <f t="shared" si="478"/>
        <v>18.55310553550774</v>
      </c>
      <c r="AU676" s="18">
        <f t="shared" si="479"/>
        <v>10.220958030140821</v>
      </c>
      <c r="AV676" s="18">
        <f t="shared" si="480"/>
        <v>12.278675850640099</v>
      </c>
      <c r="AW676" s="18">
        <f t="shared" si="481"/>
        <v>14.38991151571873</v>
      </c>
      <c r="AX676" s="18">
        <f t="shared" si="482"/>
        <v>11.854996931771552</v>
      </c>
      <c r="AY676" s="18">
        <f t="shared" si="483"/>
        <v>11.712055257775006</v>
      </c>
      <c r="AZ676" s="18">
        <f t="shared" si="484"/>
        <v>8.7448928449461221</v>
      </c>
      <c r="BA676" t="str">
        <f t="shared" si="485"/>
        <v/>
      </c>
      <c r="BB676" t="str">
        <f t="shared" si="486"/>
        <v>BI-RUI-P003LD</v>
      </c>
    </row>
    <row r="677" spans="1:54">
      <c r="A677" s="1">
        <v>613</v>
      </c>
      <c r="B677" t="s">
        <v>40</v>
      </c>
      <c r="C677" t="s">
        <v>112</v>
      </c>
      <c r="E677" s="3">
        <f t="shared" si="510"/>
        <v>75.411256419611519</v>
      </c>
      <c r="F677" s="3">
        <f t="shared" si="491"/>
        <v>79.7070436357765</v>
      </c>
      <c r="G677" s="3">
        <f t="shared" si="492"/>
        <v>69.027471717778738</v>
      </c>
      <c r="H677" s="5">
        <v>69.90655361078511</v>
      </c>
      <c r="I677" s="5">
        <v>70.84309274678742</v>
      </c>
      <c r="J677" s="5">
        <v>60.483088363505658</v>
      </c>
      <c r="K677" s="5">
        <v>70.902281899227759</v>
      </c>
      <c r="L677" s="5">
        <v>75.897065845942137</v>
      </c>
      <c r="M677" s="5">
        <v>61.665386205156253</v>
      </c>
      <c r="N677" s="5">
        <v>70.936032768711371</v>
      </c>
      <c r="O677" s="5">
        <v>71.947448718941089</v>
      </c>
      <c r="P677" s="5">
        <v>62.596398723091873</v>
      </c>
      <c r="Q677" s="5">
        <v>72.750922756229187</v>
      </c>
      <c r="R677" s="5">
        <v>74.206020513495702</v>
      </c>
      <c r="S677" s="5">
        <v>64.204733380898219</v>
      </c>
      <c r="T677" s="5">
        <v>72.949194044110357</v>
      </c>
      <c r="U677" s="5">
        <v>82.33086273117388</v>
      </c>
      <c r="V677" s="5">
        <v>70.747377439795201</v>
      </c>
      <c r="W677" s="5">
        <v>80.477492333902887</v>
      </c>
      <c r="X677" s="5">
        <v>85.714945854957222</v>
      </c>
      <c r="Y677" s="5">
        <v>74.916303652584986</v>
      </c>
      <c r="Z677" s="5">
        <v>77.683518179302567</v>
      </c>
      <c r="AA677" s="5">
        <v>72.422581877076212</v>
      </c>
      <c r="AB677" s="5">
        <v>67.797716779750232</v>
      </c>
      <c r="AC677" s="5">
        <f t="shared" si="511"/>
        <v>6.3837847018327807</v>
      </c>
      <c r="AD677" s="5">
        <f t="shared" si="512"/>
        <v>-4.2957872161649817</v>
      </c>
      <c r="AE677" s="5">
        <f t="shared" si="490"/>
        <v>10.679571917997762</v>
      </c>
      <c r="AF677" s="3">
        <f t="shared" si="496"/>
        <v>9.4234652472794522</v>
      </c>
      <c r="AG677" s="3">
        <f t="shared" si="497"/>
        <v>9.2368956940715066</v>
      </c>
      <c r="AH677" s="3">
        <f t="shared" si="498"/>
        <v>8.3396340456194977</v>
      </c>
      <c r="AI677" s="3">
        <f t="shared" si="499"/>
        <v>8.5461893753309681</v>
      </c>
      <c r="AJ677" s="3">
        <f t="shared" si="500"/>
        <v>2.2018166043151552</v>
      </c>
      <c r="AK677" s="3">
        <f t="shared" si="501"/>
        <v>5.5611886813179012</v>
      </c>
      <c r="AL677" s="3">
        <f t="shared" si="502"/>
        <v>9.8858013995523351</v>
      </c>
      <c r="AM677" s="18">
        <f t="shared" si="503"/>
        <v>-0.93653913600230965</v>
      </c>
      <c r="AN677" s="3">
        <f t="shared" si="504"/>
        <v>10.360004383281762</v>
      </c>
      <c r="AO677" s="3">
        <f t="shared" si="505"/>
        <v>-1.0114159502297184</v>
      </c>
      <c r="AP677" s="3">
        <f t="shared" si="506"/>
        <v>-1.4550977572665147</v>
      </c>
      <c r="AQ677" s="3">
        <f t="shared" si="507"/>
        <v>-9.3816686870635237</v>
      </c>
      <c r="AR677" s="3">
        <f t="shared" si="508"/>
        <v>-5.2374535210543343</v>
      </c>
      <c r="AS677" s="3">
        <f t="shared" si="509"/>
        <v>5.2609363022263551</v>
      </c>
      <c r="AT677" s="18">
        <f t="shared" si="478"/>
        <v>10.360004383281762</v>
      </c>
      <c r="AU677" s="18">
        <f t="shared" si="479"/>
        <v>14.231679640785885</v>
      </c>
      <c r="AV677" s="18">
        <f t="shared" si="480"/>
        <v>9.3510499958492161</v>
      </c>
      <c r="AW677" s="18">
        <f t="shared" si="481"/>
        <v>10.001287132597483</v>
      </c>
      <c r="AX677" s="18">
        <f t="shared" si="482"/>
        <v>11.583485291378679</v>
      </c>
      <c r="AY677" s="18">
        <f t="shared" si="483"/>
        <v>10.798642202372235</v>
      </c>
      <c r="AZ677" s="18">
        <f t="shared" si="484"/>
        <v>4.6248650973259799</v>
      </c>
      <c r="BA677" t="str">
        <f t="shared" si="485"/>
        <v/>
      </c>
      <c r="BB677" t="str">
        <f t="shared" si="486"/>
        <v>BI-RUI-P003LD</v>
      </c>
    </row>
    <row r="678" spans="1:54" s="12" customFormat="1" ht="15.75" thickBot="1">
      <c r="A678" s="1">
        <v>175</v>
      </c>
      <c r="B678" s="12" t="s">
        <v>41</v>
      </c>
      <c r="C678" s="12" t="s">
        <v>112</v>
      </c>
      <c r="D678"/>
      <c r="E678" s="3">
        <f t="shared" si="510"/>
        <v>76.856408647537236</v>
      </c>
      <c r="F678" s="3">
        <f t="shared" si="491"/>
        <v>81.278257167580819</v>
      </c>
      <c r="G678" s="3">
        <f t="shared" si="492"/>
        <v>70.177345587239856</v>
      </c>
      <c r="H678" s="5">
        <v>70.755786460058133</v>
      </c>
      <c r="I678" s="5">
        <v>76.82522397572221</v>
      </c>
      <c r="J678" s="5">
        <v>60.523717316147419</v>
      </c>
      <c r="K678" s="5">
        <v>72.817951445837096</v>
      </c>
      <c r="L678" s="5">
        <v>77.843018350241096</v>
      </c>
      <c r="M678" s="5">
        <v>61.798054370050238</v>
      </c>
      <c r="N678" s="5">
        <v>80.826994480748112</v>
      </c>
      <c r="O678" s="5">
        <v>85.946773489715099</v>
      </c>
      <c r="P678" s="5">
        <v>76.641851014971465</v>
      </c>
      <c r="Q678" s="5">
        <v>74.306633130620668</v>
      </c>
      <c r="R678" s="5">
        <v>79.317264892313418</v>
      </c>
      <c r="S678" s="5">
        <v>68.20682087967802</v>
      </c>
      <c r="T678" s="5">
        <v>74.733395616469693</v>
      </c>
      <c r="U678" s="5">
        <v>82.374442632798193</v>
      </c>
      <c r="V678" s="5">
        <v>68.260277713566552</v>
      </c>
      <c r="W678" s="5">
        <v>79.529437870969275</v>
      </c>
      <c r="X678" s="5">
        <v>81.882393887766526</v>
      </c>
      <c r="Y678" s="5">
        <v>69.388240074474595</v>
      </c>
      <c r="Z678" s="5">
        <v>76.126040995713453</v>
      </c>
      <c r="AA678" s="5">
        <v>73.950579921560092</v>
      </c>
      <c r="AB678" s="5">
        <v>63.268460918068868</v>
      </c>
      <c r="AC678" s="5">
        <f>E678-G678</f>
        <v>6.6790630602973806</v>
      </c>
      <c r="AD678" s="5">
        <f>E678-F678</f>
        <v>-4.4218485200435822</v>
      </c>
      <c r="AE678" s="5">
        <f t="shared" si="490"/>
        <v>11.100911580340963</v>
      </c>
      <c r="AF678" s="3">
        <f t="shared" si="496"/>
        <v>10.232069143910714</v>
      </c>
      <c r="AG678" s="3">
        <f t="shared" si="497"/>
        <v>11.019897075786858</v>
      </c>
      <c r="AH678" s="3">
        <f t="shared" si="498"/>
        <v>4.1851434657766475</v>
      </c>
      <c r="AI678" s="3">
        <f t="shared" si="499"/>
        <v>6.099812250942648</v>
      </c>
      <c r="AJ678" s="3">
        <f t="shared" si="500"/>
        <v>6.4731179029031409</v>
      </c>
      <c r="AK678" s="3">
        <f t="shared" si="501"/>
        <v>10.14119779649468</v>
      </c>
      <c r="AL678" s="3">
        <f t="shared" si="502"/>
        <v>12.857580077644585</v>
      </c>
      <c r="AM678" s="18">
        <f t="shared" si="503"/>
        <v>-6.0694375156640774</v>
      </c>
      <c r="AN678" s="3">
        <f t="shared" si="504"/>
        <v>16.301506659574791</v>
      </c>
      <c r="AO678" s="3">
        <f t="shared" si="505"/>
        <v>-5.1197790089669866</v>
      </c>
      <c r="AP678" s="3">
        <f t="shared" si="506"/>
        <v>-5.0106317616927498</v>
      </c>
      <c r="AQ678" s="3">
        <f t="shared" si="507"/>
        <v>-7.6410470163284998</v>
      </c>
      <c r="AR678" s="3">
        <f t="shared" si="508"/>
        <v>-2.3529560167972505</v>
      </c>
      <c r="AS678" s="3">
        <f t="shared" si="509"/>
        <v>2.1754610741533611</v>
      </c>
      <c r="AT678" s="18">
        <f t="shared" si="478"/>
        <v>16.301506659574791</v>
      </c>
      <c r="AU678" s="18">
        <f t="shared" si="479"/>
        <v>16.044963980190857</v>
      </c>
      <c r="AV678" s="18">
        <f t="shared" si="480"/>
        <v>9.3049224747436341</v>
      </c>
      <c r="AW678" s="18">
        <f t="shared" si="481"/>
        <v>11.110444012635398</v>
      </c>
      <c r="AX678" s="18">
        <f t="shared" si="482"/>
        <v>14.114164919231641</v>
      </c>
      <c r="AY678" s="18">
        <f t="shared" si="483"/>
        <v>12.494153813291931</v>
      </c>
      <c r="AZ678" s="18">
        <f t="shared" si="484"/>
        <v>10.682119003491223</v>
      </c>
      <c r="BA678" t="str">
        <f t="shared" si="485"/>
        <v/>
      </c>
      <c r="BB678" t="str">
        <f t="shared" si="486"/>
        <v>BI-RUI-P003LD</v>
      </c>
    </row>
    <row r="679" spans="1:54" ht="15.75" thickBot="1">
      <c r="A679" s="21"/>
      <c r="B679" s="22" t="s">
        <v>137</v>
      </c>
      <c r="C679" s="23" t="str">
        <f>C667</f>
        <v>BI-RUI-P003LD</v>
      </c>
      <c r="D679" s="23">
        <f>D667</f>
        <v>0</v>
      </c>
      <c r="E679" s="34" cm="1">
        <f t="array" ref="E679">10*LOG(AVERAGE(10^(E667:E678/10)))</f>
        <v>76.665026085186753</v>
      </c>
      <c r="F679" s="35" cm="1">
        <f t="array" ref="F679">10*LOG(AVERAGE(10^(F667:F678/10)))</f>
        <v>81.060631682216112</v>
      </c>
      <c r="G679" s="36" cm="1">
        <f t="array" ref="G679">10*LOG(AVERAGE(10^(G667:G678/10)))</f>
        <v>74.594511404159206</v>
      </c>
      <c r="H679" s="34" cm="1">
        <f t="array" ref="H679">10*LOG(AVERAGE(10^(H667:H678/10)))</f>
        <v>73.261815081023769</v>
      </c>
      <c r="I679" s="35" cm="1">
        <f t="array" ref="I679">10*LOG(AVERAGE(10^(I667:I678/10)))</f>
        <v>77.845684167019883</v>
      </c>
      <c r="J679" s="36" cm="1">
        <f t="array" ref="J679">10*LOG(AVERAGE(10^(J667:J678/10)))</f>
        <v>69.19487509686337</v>
      </c>
      <c r="K679" s="34" cm="1">
        <f t="array" ref="K679">10*LOG(AVERAGE(10^(K667:K678/10)))</f>
        <v>73.783536839236604</v>
      </c>
      <c r="L679" s="35" cm="1">
        <f t="array" ref="L679">10*LOG(AVERAGE(10^(L667:L678/10)))</f>
        <v>78.277193984342517</v>
      </c>
      <c r="M679" s="36" cm="1">
        <f t="array" ref="M679">10*LOG(AVERAGE(10^(M667:M678/10)))</f>
        <v>68.45204658779025</v>
      </c>
      <c r="N679" s="34" cm="1">
        <f t="array" ref="N679">10*LOG(AVERAGE(10^(N667:N678/10)))</f>
        <v>75.688290750271136</v>
      </c>
      <c r="O679" s="35" cm="1">
        <f t="array" ref="O679">10*LOG(AVERAGE(10^(O667:O678/10)))</f>
        <v>79.079396991562319</v>
      </c>
      <c r="P679" s="36" cm="1">
        <f t="array" ref="P679">10*LOG(AVERAGE(10^(P667:P678/10)))</f>
        <v>72.619535048731734</v>
      </c>
      <c r="Q679" s="34" cm="1">
        <f t="array" ref="Q679">10*LOG(AVERAGE(10^(Q667:Q678/10)))</f>
        <v>74.58265622591955</v>
      </c>
      <c r="R679" s="35" cm="1">
        <f t="array" ref="R679">10*LOG(AVERAGE(10^(R667:R678/10)))</f>
        <v>79.094886045985163</v>
      </c>
      <c r="S679" s="36" cm="1">
        <f t="array" ref="S679">10*LOG(AVERAGE(10^(S667:S678/10)))</f>
        <v>71.110612236876747</v>
      </c>
      <c r="T679" s="34" cm="1">
        <f t="array" ref="T679">10*LOG(AVERAGE(10^(T667:T678/10)))</f>
        <v>76.42141646835455</v>
      </c>
      <c r="U679" s="35" cm="1">
        <f t="array" ref="U679">10*LOG(AVERAGE(10^(U667:U678/10)))</f>
        <v>82.814686769690695</v>
      </c>
      <c r="V679" s="36" cm="1">
        <f t="array" ref="V679">10*LOG(AVERAGE(10^(V667:V678/10)))</f>
        <v>75.000153775883689</v>
      </c>
      <c r="W679" s="34" cm="1">
        <f t="array" ref="W679">10*LOG(AVERAGE(10^(W667:W678/10)))</f>
        <v>80.301747938523505</v>
      </c>
      <c r="X679" s="35" cm="1">
        <f t="array" ref="X679">10*LOG(AVERAGE(10^(X667:X678/10)))</f>
        <v>85.450046280057151</v>
      </c>
      <c r="Y679" s="36" cm="1">
        <f t="array" ref="Y679">10*LOG(AVERAGE(10^(Y667:Y678/10)))</f>
        <v>77.339466546717105</v>
      </c>
      <c r="Z679" s="34" cm="1">
        <f t="array" ref="Z679">10*LOG(AVERAGE(10^(Z667:Z678/10)))</f>
        <v>77.983548537987673</v>
      </c>
      <c r="AA679" s="35" cm="1">
        <f t="array" ref="AA679">10*LOG(AVERAGE(10^(AA667:AA678/10)))</f>
        <v>77.88570553514883</v>
      </c>
      <c r="AB679" s="36" cm="1">
        <f t="array" ref="AB679">10*LOG(AVERAGE(10^(AB667:AB678/10)))</f>
        <v>78.407789490758134</v>
      </c>
      <c r="AC679" s="29">
        <f>E679-G679</f>
        <v>2.0705146810275465</v>
      </c>
      <c r="AD679" s="24">
        <f>E679-F679</f>
        <v>-4.395605597029359</v>
      </c>
      <c r="AE679" s="24">
        <f t="shared" si="490"/>
        <v>6.4661202780569056</v>
      </c>
      <c r="AF679" s="30">
        <f t="shared" si="496"/>
        <v>4.066939984160399</v>
      </c>
      <c r="AG679" s="25">
        <f t="shared" si="497"/>
        <v>5.331490251446354</v>
      </c>
      <c r="AH679" s="25">
        <f t="shared" si="498"/>
        <v>3.068755701539402</v>
      </c>
      <c r="AI679" s="25">
        <f t="shared" si="499"/>
        <v>3.4720439890428025</v>
      </c>
      <c r="AJ679" s="25">
        <f t="shared" si="500"/>
        <v>1.4212626924708616</v>
      </c>
      <c r="AK679" s="25">
        <f t="shared" si="501"/>
        <v>2.9622813918063997</v>
      </c>
      <c r="AL679" s="31">
        <f t="shared" si="502"/>
        <v>-0.42424095277046092</v>
      </c>
      <c r="AM679" s="32">
        <f t="shared" si="503"/>
        <v>-4.5838690859961133</v>
      </c>
      <c r="AN679" s="27">
        <f t="shared" si="504"/>
        <v>8.6508090701565123</v>
      </c>
      <c r="AO679" s="27">
        <f t="shared" si="505"/>
        <v>-3.3911062412911832</v>
      </c>
      <c r="AP679" s="27">
        <f t="shared" si="506"/>
        <v>-4.5122298200656132</v>
      </c>
      <c r="AQ679" s="27">
        <f t="shared" si="507"/>
        <v>-6.3932703013361447</v>
      </c>
      <c r="AR679" s="27">
        <f t="shared" si="508"/>
        <v>-5.1482983415336463</v>
      </c>
      <c r="AS679" s="33">
        <f t="shared" si="509"/>
        <v>9.7843002838843063E-2</v>
      </c>
      <c r="AT679" s="27">
        <f t="shared" si="478"/>
        <v>8.6508090701565123</v>
      </c>
      <c r="AU679" s="26">
        <f t="shared" si="479"/>
        <v>9.8251473965522678</v>
      </c>
      <c r="AV679" s="26">
        <f t="shared" si="480"/>
        <v>6.4598619428305852</v>
      </c>
      <c r="AW679" s="26">
        <f t="shared" si="481"/>
        <v>7.9842738091084158</v>
      </c>
      <c r="AX679" s="26">
        <f t="shared" si="482"/>
        <v>7.8145329938070063</v>
      </c>
      <c r="AY679" s="26">
        <f t="shared" si="483"/>
        <v>8.110579733340046</v>
      </c>
      <c r="AZ679" s="28">
        <f t="shared" si="484"/>
        <v>-0.52208395560930398</v>
      </c>
    </row>
    <row r="680" spans="1:54">
      <c r="A680" s="2">
        <v>239</v>
      </c>
      <c r="B680" t="s">
        <v>27</v>
      </c>
      <c r="C680" t="s">
        <v>113</v>
      </c>
      <c r="E680" s="3">
        <f>10*LOG((1/7)*(10^(H680/10)+10^(K680/10)+10^(N680/10)+10^(Q680/10)+10^(T680/10)+10^(W680/10)+10^(Z680/10)))</f>
        <v>68.128708404337587</v>
      </c>
      <c r="F680" s="3">
        <f t="shared" si="491"/>
        <v>71.562105208355121</v>
      </c>
      <c r="G680" s="3">
        <f t="shared" si="492"/>
        <v>61.063295189189198</v>
      </c>
      <c r="H680" s="5">
        <v>66.137508234760659</v>
      </c>
      <c r="I680" s="5">
        <v>69.059399865636777</v>
      </c>
      <c r="J680" s="5">
        <v>57.369202634696627</v>
      </c>
      <c r="K680" s="5">
        <v>66.131057088818523</v>
      </c>
      <c r="L680" s="5">
        <v>68.980830202660655</v>
      </c>
      <c r="M680" s="5">
        <v>57.598219452849307</v>
      </c>
      <c r="N680" s="5">
        <v>65.938397332325792</v>
      </c>
      <c r="O680" s="5">
        <v>69.948742430245389</v>
      </c>
      <c r="P680" s="5">
        <v>57.061964796696799</v>
      </c>
      <c r="Q680" s="5">
        <v>66.583667259158744</v>
      </c>
      <c r="R680" s="5">
        <v>70.876656258467008</v>
      </c>
      <c r="S680" s="5">
        <v>58.484727977888049</v>
      </c>
      <c r="T680" s="5">
        <v>69.046820994697711</v>
      </c>
      <c r="U680" s="5">
        <v>73.16253219377019</v>
      </c>
      <c r="V680" s="5">
        <v>62.468370759374743</v>
      </c>
      <c r="W680" s="5">
        <v>71.074701560693882</v>
      </c>
      <c r="X680" s="5">
        <v>75.80862817899812</v>
      </c>
      <c r="Y680" s="5">
        <v>62.820263456231331</v>
      </c>
      <c r="Z680" s="5">
        <v>69.013269826283633</v>
      </c>
      <c r="AA680" s="5">
        <v>65.331810531941017</v>
      </c>
      <c r="AB680" s="5">
        <v>64.664812411823235</v>
      </c>
      <c r="AC680" s="5">
        <f>E680-G680</f>
        <v>7.0654132151483893</v>
      </c>
      <c r="AD680" s="5">
        <f>E680-F680</f>
        <v>-3.4333968040175336</v>
      </c>
      <c r="AE680" s="5">
        <f t="shared" si="490"/>
        <v>10.498810019165923</v>
      </c>
      <c r="AF680" s="3">
        <f t="shared" si="496"/>
        <v>8.768305600064032</v>
      </c>
      <c r="AG680" s="3">
        <f t="shared" si="497"/>
        <v>8.5328376359692157</v>
      </c>
      <c r="AH680" s="3">
        <f t="shared" si="498"/>
        <v>8.876432535628993</v>
      </c>
      <c r="AI680" s="3">
        <f t="shared" si="499"/>
        <v>8.0989392812706953</v>
      </c>
      <c r="AJ680" s="3">
        <f t="shared" si="500"/>
        <v>6.5784502353229684</v>
      </c>
      <c r="AK680" s="3">
        <f t="shared" si="501"/>
        <v>8.254438104462551</v>
      </c>
      <c r="AL680" s="3">
        <f t="shared" si="502"/>
        <v>4.3484574144603982</v>
      </c>
      <c r="AM680" s="18">
        <f t="shared" si="503"/>
        <v>-2.921891630876118</v>
      </c>
      <c r="AN680" s="3">
        <f t="shared" si="504"/>
        <v>11.69019723094015</v>
      </c>
      <c r="AO680" s="3">
        <f t="shared" si="505"/>
        <v>-4.0103450979195969</v>
      </c>
      <c r="AP680" s="3">
        <f t="shared" si="506"/>
        <v>-4.2929889993082639</v>
      </c>
      <c r="AQ680" s="3">
        <f t="shared" si="507"/>
        <v>-4.1157111990724786</v>
      </c>
      <c r="AR680" s="3">
        <f t="shared" si="508"/>
        <v>-4.7339266183042383</v>
      </c>
      <c r="AS680" s="3">
        <f t="shared" si="509"/>
        <v>3.6814592943426163</v>
      </c>
      <c r="AT680" s="18">
        <f t="shared" si="478"/>
        <v>11.69019723094015</v>
      </c>
      <c r="AU680" s="18">
        <f t="shared" si="479"/>
        <v>11.382610749811349</v>
      </c>
      <c r="AV680" s="18">
        <f t="shared" si="480"/>
        <v>12.88677763354859</v>
      </c>
      <c r="AW680" s="18">
        <f t="shared" si="481"/>
        <v>12.391928280578959</v>
      </c>
      <c r="AX680" s="18">
        <f t="shared" si="482"/>
        <v>10.694161434395447</v>
      </c>
      <c r="AY680" s="18">
        <f t="shared" si="483"/>
        <v>12.988364722766789</v>
      </c>
      <c r="AZ680" s="18">
        <f t="shared" si="484"/>
        <v>0.66699812011778192</v>
      </c>
      <c r="BA680" t="str">
        <f t="shared" si="485"/>
        <v/>
      </c>
      <c r="BB680" t="str">
        <f t="shared" si="486"/>
        <v>BI-RUI-P004LD</v>
      </c>
    </row>
    <row r="681" spans="1:54">
      <c r="A681" s="1">
        <v>302</v>
      </c>
      <c r="B681" t="s">
        <v>30</v>
      </c>
      <c r="C681" t="s">
        <v>113</v>
      </c>
      <c r="E681" s="3">
        <f t="shared" ref="E681:E691" si="513">10*LOG((1/7)*(10^(H681/10)+10^(K681/10)+10^(N681/10)+10^(Q681/10)+10^(T681/10)+10^(W681/10)+10^(Z681/10)))</f>
        <v>69.623165121552304</v>
      </c>
      <c r="F681" s="3">
        <f t="shared" si="491"/>
        <v>72.3003486595955</v>
      </c>
      <c r="G681" s="3">
        <f t="shared" si="492"/>
        <v>63.431661908661127</v>
      </c>
      <c r="H681" s="5">
        <v>69.098159304590155</v>
      </c>
      <c r="I681" s="5">
        <v>68.849771598169099</v>
      </c>
      <c r="J681" s="5">
        <v>56.980941850786053</v>
      </c>
      <c r="K681" s="5">
        <v>66.912926299591348</v>
      </c>
      <c r="L681" s="5">
        <v>68.847872192289387</v>
      </c>
      <c r="M681" s="5">
        <v>55.471981100360317</v>
      </c>
      <c r="N681" s="5">
        <v>66.974267071650075</v>
      </c>
      <c r="O681" s="5">
        <v>67.848421688758648</v>
      </c>
      <c r="P681" s="5">
        <v>58.04429710267393</v>
      </c>
      <c r="Q681" s="5">
        <v>66.929285668129651</v>
      </c>
      <c r="R681" s="5">
        <v>71.668801018578051</v>
      </c>
      <c r="S681" s="5">
        <v>57.143052126082523</v>
      </c>
      <c r="T681" s="5">
        <v>69.095501671454784</v>
      </c>
      <c r="U681" s="5">
        <v>74.560306843486913</v>
      </c>
      <c r="V681" s="5">
        <v>63.918739094038592</v>
      </c>
      <c r="W681" s="5">
        <v>72.508090808257904</v>
      </c>
      <c r="X681" s="5">
        <v>76.517702042571059</v>
      </c>
      <c r="Y681" s="5">
        <v>65.475794188120503</v>
      </c>
      <c r="Z681" s="5">
        <v>71.845753088719135</v>
      </c>
      <c r="AA681" s="5">
        <v>69.701815192737769</v>
      </c>
      <c r="AB681" s="5">
        <v>68.707391442595267</v>
      </c>
      <c r="AC681" s="5">
        <f t="shared" ref="AC681:AC690" si="514">E681-G681</f>
        <v>6.1915032128911776</v>
      </c>
      <c r="AD681" s="5">
        <f t="shared" ref="AD681:AD690" si="515">E681-F681</f>
        <v>-2.6771835380431952</v>
      </c>
      <c r="AE681" s="5">
        <f t="shared" si="490"/>
        <v>8.8686867509343728</v>
      </c>
      <c r="AF681" s="3">
        <f t="shared" si="496"/>
        <v>12.117217453804102</v>
      </c>
      <c r="AG681" s="3">
        <f t="shared" si="497"/>
        <v>11.440945199231031</v>
      </c>
      <c r="AH681" s="3">
        <f t="shared" si="498"/>
        <v>8.9299699689761454</v>
      </c>
      <c r="AI681" s="3">
        <f t="shared" si="499"/>
        <v>9.7862335420471283</v>
      </c>
      <c r="AJ681" s="3">
        <f t="shared" si="500"/>
        <v>5.1767625774161914</v>
      </c>
      <c r="AK681" s="3">
        <f t="shared" si="501"/>
        <v>7.0322966201374015</v>
      </c>
      <c r="AL681" s="3">
        <f t="shared" si="502"/>
        <v>3.1383616461238688</v>
      </c>
      <c r="AM681" s="18">
        <f t="shared" si="503"/>
        <v>0.24838770642105601</v>
      </c>
      <c r="AN681" s="3">
        <f t="shared" si="504"/>
        <v>11.868829747383046</v>
      </c>
      <c r="AO681" s="3">
        <f t="shared" si="505"/>
        <v>-0.87415461710857301</v>
      </c>
      <c r="AP681" s="3">
        <f t="shared" si="506"/>
        <v>-4.7395153504484</v>
      </c>
      <c r="AQ681" s="3">
        <f t="shared" si="507"/>
        <v>-5.4648051720321291</v>
      </c>
      <c r="AR681" s="3">
        <f t="shared" si="508"/>
        <v>-4.0096112343131551</v>
      </c>
      <c r="AS681" s="3">
        <f t="shared" si="509"/>
        <v>2.1439378959813666</v>
      </c>
      <c r="AT681" s="18">
        <f t="shared" si="478"/>
        <v>11.868829747383046</v>
      </c>
      <c r="AU681" s="18">
        <f t="shared" si="479"/>
        <v>13.37589109192907</v>
      </c>
      <c r="AV681" s="18">
        <f t="shared" si="480"/>
        <v>9.8041245860847184</v>
      </c>
      <c r="AW681" s="18">
        <f t="shared" si="481"/>
        <v>14.525748892495528</v>
      </c>
      <c r="AX681" s="18">
        <f t="shared" si="482"/>
        <v>10.641567749448321</v>
      </c>
      <c r="AY681" s="18">
        <f t="shared" si="483"/>
        <v>11.041907854450557</v>
      </c>
      <c r="AZ681" s="18">
        <f t="shared" si="484"/>
        <v>0.99442375014250217</v>
      </c>
      <c r="BA681" t="str">
        <f t="shared" si="485"/>
        <v/>
      </c>
      <c r="BB681" t="str">
        <f t="shared" si="486"/>
        <v>BI-RUI-P004LD</v>
      </c>
    </row>
    <row r="682" spans="1:54">
      <c r="A682" s="1">
        <v>490</v>
      </c>
      <c r="B682" t="s">
        <v>32</v>
      </c>
      <c r="C682" t="s">
        <v>113</v>
      </c>
      <c r="E682" s="3">
        <f t="shared" si="513"/>
        <v>68.941172395949067</v>
      </c>
      <c r="F682" s="3">
        <f t="shared" si="491"/>
        <v>72.159659713757549</v>
      </c>
      <c r="G682" s="3">
        <f t="shared" si="492"/>
        <v>61.350046821384424</v>
      </c>
      <c r="H682" s="5">
        <v>65.387556604331095</v>
      </c>
      <c r="I682" s="5">
        <v>67.771594733119102</v>
      </c>
      <c r="J682" s="5">
        <v>58.428391215641703</v>
      </c>
      <c r="K682" s="5">
        <v>65.775677581690275</v>
      </c>
      <c r="L682" s="5">
        <v>69.35242155006722</v>
      </c>
      <c r="M682" s="5">
        <v>56.935528183205918</v>
      </c>
      <c r="N682" s="5">
        <v>66.323625799425088</v>
      </c>
      <c r="O682" s="5">
        <v>69.664230654934997</v>
      </c>
      <c r="P682" s="5">
        <v>56.820822840795593</v>
      </c>
      <c r="Q682" s="5">
        <v>67.458731751907152</v>
      </c>
      <c r="R682" s="5">
        <v>70.312609331300976</v>
      </c>
      <c r="S682" s="5">
        <v>57.497051195843781</v>
      </c>
      <c r="T682" s="5">
        <v>69.424141610638657</v>
      </c>
      <c r="U682" s="5">
        <v>75.163416338817242</v>
      </c>
      <c r="V682" s="5">
        <v>62.492385267275907</v>
      </c>
      <c r="W682" s="5">
        <v>72.225470956794112</v>
      </c>
      <c r="X682" s="5">
        <v>76.212249747432793</v>
      </c>
      <c r="Y682" s="5">
        <v>66.534551186975534</v>
      </c>
      <c r="Z682" s="5">
        <v>70.901099503403472</v>
      </c>
      <c r="AA682" s="5">
        <v>67.674208277127235</v>
      </c>
      <c r="AB682" s="5">
        <v>60.176366315522372</v>
      </c>
      <c r="AC682" s="5">
        <f t="shared" si="514"/>
        <v>7.5911255745646429</v>
      </c>
      <c r="AD682" s="5">
        <f t="shared" si="515"/>
        <v>-3.2184873178084814</v>
      </c>
      <c r="AE682" s="5">
        <f t="shared" si="490"/>
        <v>10.809612892373124</v>
      </c>
      <c r="AF682" s="3">
        <f t="shared" si="496"/>
        <v>6.9591653886893923</v>
      </c>
      <c r="AG682" s="3">
        <f t="shared" si="497"/>
        <v>8.8401493984843569</v>
      </c>
      <c r="AH682" s="3">
        <f t="shared" si="498"/>
        <v>9.5028029586294949</v>
      </c>
      <c r="AI682" s="3">
        <f t="shared" si="499"/>
        <v>9.9616805560633708</v>
      </c>
      <c r="AJ682" s="3">
        <f t="shared" si="500"/>
        <v>6.9317563433627498</v>
      </c>
      <c r="AK682" s="3">
        <f t="shared" si="501"/>
        <v>5.6909197698185778</v>
      </c>
      <c r="AL682" s="3">
        <f t="shared" si="502"/>
        <v>10.7247331878811</v>
      </c>
      <c r="AM682" s="18">
        <f t="shared" si="503"/>
        <v>-2.3840381287880064</v>
      </c>
      <c r="AN682" s="3">
        <f t="shared" si="504"/>
        <v>9.3432035174773986</v>
      </c>
      <c r="AO682" s="3">
        <f t="shared" si="505"/>
        <v>-3.340604855509909</v>
      </c>
      <c r="AP682" s="3">
        <f t="shared" si="506"/>
        <v>-2.8538775793938242</v>
      </c>
      <c r="AQ682" s="3">
        <f t="shared" si="507"/>
        <v>-5.7392747281785859</v>
      </c>
      <c r="AR682" s="3">
        <f t="shared" si="508"/>
        <v>-3.9867787906386809</v>
      </c>
      <c r="AS682" s="3">
        <f t="shared" si="509"/>
        <v>3.226891226276237</v>
      </c>
      <c r="AT682" s="18">
        <f t="shared" si="478"/>
        <v>9.3432035174773986</v>
      </c>
      <c r="AU682" s="18">
        <f t="shared" si="479"/>
        <v>12.416893366861302</v>
      </c>
      <c r="AV682" s="18">
        <f t="shared" si="480"/>
        <v>12.843407814139404</v>
      </c>
      <c r="AW682" s="18">
        <f t="shared" si="481"/>
        <v>12.815558135457195</v>
      </c>
      <c r="AX682" s="18">
        <f t="shared" si="482"/>
        <v>12.671031071541336</v>
      </c>
      <c r="AY682" s="18">
        <f t="shared" si="483"/>
        <v>9.6776985604572587</v>
      </c>
      <c r="AZ682" s="18">
        <f t="shared" si="484"/>
        <v>7.4978419616048626</v>
      </c>
      <c r="BA682" t="str">
        <f t="shared" si="485"/>
        <v/>
      </c>
      <c r="BB682" t="str">
        <f t="shared" si="486"/>
        <v>BI-RUI-P004LD</v>
      </c>
    </row>
    <row r="683" spans="1:54">
      <c r="A683" s="1">
        <v>52</v>
      </c>
      <c r="B683" t="s">
        <v>33</v>
      </c>
      <c r="C683" t="s">
        <v>113</v>
      </c>
      <c r="E683" s="3">
        <f t="shared" si="513"/>
        <v>69.647278489437653</v>
      </c>
      <c r="F683" s="3">
        <f t="shared" si="491"/>
        <v>73.074122870818158</v>
      </c>
      <c r="G683" s="3">
        <f t="shared" si="492"/>
        <v>61.949269400152183</v>
      </c>
      <c r="H683" s="5">
        <v>67.121355915499734</v>
      </c>
      <c r="I683" s="5">
        <v>69.123779626986973</v>
      </c>
      <c r="J683" s="5">
        <v>58.387807237551428</v>
      </c>
      <c r="K683" s="5">
        <v>67.738769207177342</v>
      </c>
      <c r="L683" s="5">
        <v>70.129039713466042</v>
      </c>
      <c r="M683" s="5">
        <v>57.949320965504199</v>
      </c>
      <c r="N683" s="5">
        <v>67.758566564046475</v>
      </c>
      <c r="O683" s="5">
        <v>71.455333588747848</v>
      </c>
      <c r="P683" s="5">
        <v>61.875508882336931</v>
      </c>
      <c r="Q683" s="5">
        <v>68.381053755433939</v>
      </c>
      <c r="R683" s="5">
        <v>72.044184176818177</v>
      </c>
      <c r="S683" s="5">
        <v>59.777855418758072</v>
      </c>
      <c r="T683" s="5">
        <v>69.622609835716602</v>
      </c>
      <c r="U683" s="5">
        <v>75.355587108000151</v>
      </c>
      <c r="V683" s="5">
        <v>63.957246090204833</v>
      </c>
      <c r="W683" s="5">
        <v>71.773021805509799</v>
      </c>
      <c r="X683" s="5">
        <v>76.685250095692979</v>
      </c>
      <c r="Y683" s="5">
        <v>65.595105369685982</v>
      </c>
      <c r="Z683" s="5">
        <v>72.142672121037407</v>
      </c>
      <c r="AA683" s="5">
        <v>71.027907014751662</v>
      </c>
      <c r="AB683" s="5">
        <v>60.202249314588997</v>
      </c>
      <c r="AC683" s="5">
        <f t="shared" si="514"/>
        <v>7.6980090892854705</v>
      </c>
      <c r="AD683" s="5">
        <f t="shared" si="515"/>
        <v>-3.426844381380505</v>
      </c>
      <c r="AE683" s="5">
        <f t="shared" si="490"/>
        <v>11.124853470665975</v>
      </c>
      <c r="AF683" s="3">
        <f t="shared" si="496"/>
        <v>8.7335486779483062</v>
      </c>
      <c r="AG683" s="3">
        <f t="shared" si="497"/>
        <v>9.7894482416731421</v>
      </c>
      <c r="AH683" s="3">
        <f t="shared" si="498"/>
        <v>5.8830576817095448</v>
      </c>
      <c r="AI683" s="3">
        <f t="shared" si="499"/>
        <v>8.6031983366758666</v>
      </c>
      <c r="AJ683" s="3">
        <f t="shared" si="500"/>
        <v>5.6653637455117689</v>
      </c>
      <c r="AK683" s="3">
        <f t="shared" si="501"/>
        <v>6.1779164358238177</v>
      </c>
      <c r="AL683" s="3">
        <f t="shared" si="502"/>
        <v>11.94042280644841</v>
      </c>
      <c r="AM683" s="18">
        <f t="shared" si="503"/>
        <v>-2.0024237114872392</v>
      </c>
      <c r="AN683" s="3">
        <f t="shared" si="504"/>
        <v>10.735972389435545</v>
      </c>
      <c r="AO683" s="3">
        <f t="shared" si="505"/>
        <v>-3.6967670247013729</v>
      </c>
      <c r="AP683" s="3">
        <f t="shared" si="506"/>
        <v>-3.6631304213842384</v>
      </c>
      <c r="AQ683" s="3">
        <f t="shared" si="507"/>
        <v>-5.7329772722835486</v>
      </c>
      <c r="AR683" s="3">
        <f t="shared" si="508"/>
        <v>-4.9122282901831795</v>
      </c>
      <c r="AS683" s="3">
        <f t="shared" si="509"/>
        <v>1.1147651062857449</v>
      </c>
      <c r="AT683" s="18">
        <f t="shared" si="478"/>
        <v>10.735972389435545</v>
      </c>
      <c r="AU683" s="18">
        <f t="shared" si="479"/>
        <v>12.179718747961843</v>
      </c>
      <c r="AV683" s="18">
        <f t="shared" si="480"/>
        <v>9.5798247064109177</v>
      </c>
      <c r="AW683" s="18">
        <f t="shared" si="481"/>
        <v>12.266328758060105</v>
      </c>
      <c r="AX683" s="18">
        <f t="shared" si="482"/>
        <v>11.398341017795317</v>
      </c>
      <c r="AY683" s="18">
        <f t="shared" si="483"/>
        <v>11.090144726006997</v>
      </c>
      <c r="AZ683" s="18">
        <f t="shared" si="484"/>
        <v>10.825657700162665</v>
      </c>
      <c r="BA683" t="str">
        <f t="shared" si="485"/>
        <v/>
      </c>
      <c r="BB683" t="str">
        <f t="shared" si="486"/>
        <v>BI-RUI-P004LD</v>
      </c>
    </row>
    <row r="684" spans="1:54">
      <c r="A684" s="1">
        <v>553</v>
      </c>
      <c r="B684" t="s">
        <v>34</v>
      </c>
      <c r="C684" t="s">
        <v>113</v>
      </c>
      <c r="E684" s="3">
        <f t="shared" si="513"/>
        <v>69.650416792676111</v>
      </c>
      <c r="F684" s="3">
        <f t="shared" si="491"/>
        <v>73.122329997172685</v>
      </c>
      <c r="G684" s="3">
        <f t="shared" si="492"/>
        <v>62.71424693966356</v>
      </c>
      <c r="H684" s="5">
        <v>69.072121879275002</v>
      </c>
      <c r="I684" s="5">
        <v>69.707767319484674</v>
      </c>
      <c r="J684" s="5">
        <v>59.971006231046957</v>
      </c>
      <c r="K684" s="5">
        <v>67.316959657579176</v>
      </c>
      <c r="L684" s="5">
        <v>69.758705577457079</v>
      </c>
      <c r="M684" s="5">
        <v>59.018706495042281</v>
      </c>
      <c r="N684" s="5">
        <v>67.436149334876745</v>
      </c>
      <c r="O684" s="5">
        <v>69.992021227057208</v>
      </c>
      <c r="P684" s="5">
        <v>60.309868240804498</v>
      </c>
      <c r="Q684" s="5">
        <v>67.476047100369499</v>
      </c>
      <c r="R684" s="5">
        <v>71.873261657017736</v>
      </c>
      <c r="S684" s="5">
        <v>59.74894636913654</v>
      </c>
      <c r="T684" s="5">
        <v>69.587998782552575</v>
      </c>
      <c r="U684" s="5">
        <v>76.494278329012417</v>
      </c>
      <c r="V684" s="5">
        <v>66.009833243674038</v>
      </c>
      <c r="W684" s="5">
        <v>72.24385864120643</v>
      </c>
      <c r="X684" s="5">
        <v>76.706459498722609</v>
      </c>
      <c r="Y684" s="5">
        <v>66.182211168476528</v>
      </c>
      <c r="Z684" s="5">
        <v>71.500034920196072</v>
      </c>
      <c r="AA684" s="5">
        <v>69.042919966489038</v>
      </c>
      <c r="AB684" s="5">
        <v>60.518462761470879</v>
      </c>
      <c r="AC684" s="5">
        <f t="shared" si="514"/>
        <v>6.9361698530125508</v>
      </c>
      <c r="AD684" s="5">
        <f t="shared" si="515"/>
        <v>-3.4719132044965733</v>
      </c>
      <c r="AE684" s="5">
        <f t="shared" si="490"/>
        <v>10.408083057509124</v>
      </c>
      <c r="AF684" s="3">
        <f t="shared" si="496"/>
        <v>9.1011156482280455</v>
      </c>
      <c r="AG684" s="3">
        <f t="shared" si="497"/>
        <v>8.2982531625368949</v>
      </c>
      <c r="AH684" s="3">
        <f t="shared" si="498"/>
        <v>7.1262810940722474</v>
      </c>
      <c r="AI684" s="3">
        <f t="shared" si="499"/>
        <v>7.7271007312329587</v>
      </c>
      <c r="AJ684" s="3">
        <f t="shared" si="500"/>
        <v>3.5781655388785367</v>
      </c>
      <c r="AK684" s="3">
        <f t="shared" si="501"/>
        <v>6.0616474727299021</v>
      </c>
      <c r="AL684" s="3">
        <f t="shared" si="502"/>
        <v>10.981572158725193</v>
      </c>
      <c r="AM684" s="18">
        <f t="shared" si="503"/>
        <v>-0.63564544020967162</v>
      </c>
      <c r="AN684" s="3">
        <f t="shared" si="504"/>
        <v>9.7367610884377171</v>
      </c>
      <c r="AO684" s="3">
        <f t="shared" si="505"/>
        <v>-2.5558718921804626</v>
      </c>
      <c r="AP684" s="3">
        <f t="shared" si="506"/>
        <v>-4.3972145566482368</v>
      </c>
      <c r="AQ684" s="3">
        <f t="shared" si="507"/>
        <v>-6.9062795464598423</v>
      </c>
      <c r="AR684" s="3">
        <f t="shared" si="508"/>
        <v>-4.4626008575161791</v>
      </c>
      <c r="AS684" s="3">
        <f t="shared" si="509"/>
        <v>2.457114953707034</v>
      </c>
      <c r="AT684" s="18">
        <f t="shared" si="478"/>
        <v>9.7367610884377171</v>
      </c>
      <c r="AU684" s="18">
        <f t="shared" si="479"/>
        <v>10.739999082414798</v>
      </c>
      <c r="AV684" s="18">
        <f t="shared" si="480"/>
        <v>9.68215298625271</v>
      </c>
      <c r="AW684" s="18">
        <f t="shared" si="481"/>
        <v>12.124315287881196</v>
      </c>
      <c r="AX684" s="18">
        <f t="shared" si="482"/>
        <v>10.484445085338379</v>
      </c>
      <c r="AY684" s="18">
        <f t="shared" si="483"/>
        <v>10.524248330246081</v>
      </c>
      <c r="AZ684" s="18">
        <f t="shared" si="484"/>
        <v>8.5244572050181588</v>
      </c>
      <c r="BA684" t="str">
        <f t="shared" si="485"/>
        <v/>
      </c>
      <c r="BB684" t="str">
        <f t="shared" si="486"/>
        <v>BI-RUI-P004LD</v>
      </c>
    </row>
    <row r="685" spans="1:54">
      <c r="A685" s="1">
        <v>427</v>
      </c>
      <c r="B685" t="s">
        <v>35</v>
      </c>
      <c r="C685" t="s">
        <v>113</v>
      </c>
      <c r="E685" s="3">
        <f t="shared" si="513"/>
        <v>69.780746494680301</v>
      </c>
      <c r="F685" s="3">
        <f t="shared" si="491"/>
        <v>74.117831381199423</v>
      </c>
      <c r="G685" s="3">
        <f t="shared" si="492"/>
        <v>63.560350058242932</v>
      </c>
      <c r="H685" s="5">
        <v>67.227117071594179</v>
      </c>
      <c r="I685" s="5">
        <v>71.205005514991853</v>
      </c>
      <c r="J685" s="5">
        <v>59.487113918195121</v>
      </c>
      <c r="K685" s="5">
        <v>66.715146776960609</v>
      </c>
      <c r="L685" s="5">
        <v>72.159660256943909</v>
      </c>
      <c r="M685" s="5">
        <v>60.088136080306469</v>
      </c>
      <c r="N685" s="5">
        <v>68.541475641414976</v>
      </c>
      <c r="O685" s="5">
        <v>72.722682892437277</v>
      </c>
      <c r="P685" s="5">
        <v>61.791641014293383</v>
      </c>
      <c r="Q685" s="5">
        <v>68.286192870467431</v>
      </c>
      <c r="R685" s="5">
        <v>75.194557391854232</v>
      </c>
      <c r="S685" s="5">
        <v>61.371337673535542</v>
      </c>
      <c r="T685" s="5">
        <v>70.548190318172018</v>
      </c>
      <c r="U685" s="5">
        <v>76.573697608801524</v>
      </c>
      <c r="V685" s="5">
        <v>67.564218214389228</v>
      </c>
      <c r="W685" s="5">
        <v>72.20821831608184</v>
      </c>
      <c r="X685" s="5">
        <v>76.456011524452393</v>
      </c>
      <c r="Y685" s="5">
        <v>66.186008043082197</v>
      </c>
      <c r="Z685" s="5">
        <v>71.678986925056364</v>
      </c>
      <c r="AA685" s="5">
        <v>69.81669884022034</v>
      </c>
      <c r="AB685" s="5">
        <v>60.922994074743542</v>
      </c>
      <c r="AC685" s="5">
        <f t="shared" si="514"/>
        <v>6.2203964364373689</v>
      </c>
      <c r="AD685" s="5">
        <f t="shared" si="515"/>
        <v>-4.3370848865191221</v>
      </c>
      <c r="AE685" s="5">
        <f t="shared" si="490"/>
        <v>10.557481322956491</v>
      </c>
      <c r="AF685" s="3">
        <f t="shared" si="496"/>
        <v>7.7400031533990585</v>
      </c>
      <c r="AG685" s="3">
        <f t="shared" si="497"/>
        <v>6.6270106966541391</v>
      </c>
      <c r="AH685" s="3">
        <f t="shared" si="498"/>
        <v>6.7498346271215937</v>
      </c>
      <c r="AI685" s="3">
        <f t="shared" si="499"/>
        <v>6.9148551969318888</v>
      </c>
      <c r="AJ685" s="3">
        <f t="shared" si="500"/>
        <v>2.98397210378279</v>
      </c>
      <c r="AK685" s="3">
        <f t="shared" si="501"/>
        <v>6.0222102729996436</v>
      </c>
      <c r="AL685" s="3">
        <f t="shared" si="502"/>
        <v>10.755992850312822</v>
      </c>
      <c r="AM685" s="18">
        <f t="shared" si="503"/>
        <v>-3.9778884433976742</v>
      </c>
      <c r="AN685" s="3">
        <f t="shared" si="504"/>
        <v>11.717891596796733</v>
      </c>
      <c r="AO685" s="3">
        <f t="shared" si="505"/>
        <v>-4.1812072510223004</v>
      </c>
      <c r="AP685" s="3">
        <f t="shared" si="506"/>
        <v>-6.908364521386801</v>
      </c>
      <c r="AQ685" s="3">
        <f t="shared" si="507"/>
        <v>-6.0255072906295055</v>
      </c>
      <c r="AR685" s="3">
        <f t="shared" si="508"/>
        <v>-4.2477932083705525</v>
      </c>
      <c r="AS685" s="3">
        <f t="shared" si="509"/>
        <v>1.8622880848360239</v>
      </c>
      <c r="AT685" s="18">
        <f t="shared" si="478"/>
        <v>11.717891596796733</v>
      </c>
      <c r="AU685" s="18">
        <f t="shared" si="479"/>
        <v>12.071524176637439</v>
      </c>
      <c r="AV685" s="18">
        <f t="shared" si="480"/>
        <v>10.931041878143894</v>
      </c>
      <c r="AW685" s="18">
        <f t="shared" si="481"/>
        <v>13.82321971831869</v>
      </c>
      <c r="AX685" s="18">
        <f t="shared" si="482"/>
        <v>9.0094793944122955</v>
      </c>
      <c r="AY685" s="18">
        <f t="shared" si="483"/>
        <v>10.270003481370196</v>
      </c>
      <c r="AZ685" s="18">
        <f t="shared" si="484"/>
        <v>8.893704765476798</v>
      </c>
      <c r="BA685" t="str">
        <f t="shared" si="485"/>
        <v/>
      </c>
      <c r="BB685" t="str">
        <f t="shared" si="486"/>
        <v>BI-RUI-P004LD</v>
      </c>
    </row>
    <row r="686" spans="1:54">
      <c r="A686" s="1">
        <v>364</v>
      </c>
      <c r="B686" t="s">
        <v>36</v>
      </c>
      <c r="C686" t="s">
        <v>113</v>
      </c>
      <c r="E686" s="3">
        <f t="shared" si="513"/>
        <v>69.092710281147461</v>
      </c>
      <c r="F686" s="3">
        <f t="shared" si="491"/>
        <v>73.172344936102675</v>
      </c>
      <c r="G686" s="3">
        <f t="shared" si="492"/>
        <v>62.791661901129658</v>
      </c>
      <c r="H686" s="5">
        <v>67.055554328346631</v>
      </c>
      <c r="I686" s="5">
        <v>72.347223746530176</v>
      </c>
      <c r="J686" s="5">
        <v>61.198685351877437</v>
      </c>
      <c r="K686" s="5">
        <v>67.895172570267889</v>
      </c>
      <c r="L686" s="5">
        <v>71.935592908184603</v>
      </c>
      <c r="M686" s="5">
        <v>60.981883436793908</v>
      </c>
      <c r="N686" s="5">
        <v>67.536168212390976</v>
      </c>
      <c r="O686" s="5">
        <v>72.91960447605743</v>
      </c>
      <c r="P686" s="5">
        <v>60.092104841505282</v>
      </c>
      <c r="Q686" s="5">
        <v>69.114153017874955</v>
      </c>
      <c r="R686" s="5">
        <v>73.009091433420224</v>
      </c>
      <c r="S686" s="5">
        <v>60.271020657515102</v>
      </c>
      <c r="T686" s="5">
        <v>69.382697395220532</v>
      </c>
      <c r="U686" s="5">
        <v>74.708840317790802</v>
      </c>
      <c r="V686" s="5">
        <v>66.340875226491193</v>
      </c>
      <c r="W686" s="5">
        <v>71.133104210177677</v>
      </c>
      <c r="X686" s="5">
        <v>75.117110340662492</v>
      </c>
      <c r="Y686" s="5">
        <v>65.251515857275905</v>
      </c>
      <c r="Z686" s="5">
        <v>70.037131572667406</v>
      </c>
      <c r="AA686" s="5">
        <v>70.373560140846408</v>
      </c>
      <c r="AB686" s="5">
        <v>59.992670139730713</v>
      </c>
      <c r="AC686" s="5">
        <f t="shared" si="514"/>
        <v>6.3010483800178037</v>
      </c>
      <c r="AD686" s="5">
        <f t="shared" si="515"/>
        <v>-4.079634654955214</v>
      </c>
      <c r="AE686" s="5">
        <f t="shared" si="490"/>
        <v>10.380683034973018</v>
      </c>
      <c r="AF686" s="3">
        <f t="shared" si="496"/>
        <v>5.8568689764691939</v>
      </c>
      <c r="AG686" s="3">
        <f t="shared" si="497"/>
        <v>6.913289133473981</v>
      </c>
      <c r="AH686" s="3">
        <f t="shared" si="498"/>
        <v>7.4440633708856936</v>
      </c>
      <c r="AI686" s="3">
        <f t="shared" si="499"/>
        <v>8.8431323603598528</v>
      </c>
      <c r="AJ686" s="3">
        <f t="shared" si="500"/>
        <v>3.0418221687293396</v>
      </c>
      <c r="AK686" s="3">
        <f t="shared" si="501"/>
        <v>5.8815883529017725</v>
      </c>
      <c r="AL686" s="3">
        <f t="shared" si="502"/>
        <v>10.044461432936693</v>
      </c>
      <c r="AM686" s="18">
        <f t="shared" si="503"/>
        <v>-5.2916694181835453</v>
      </c>
      <c r="AN686" s="3">
        <f t="shared" si="504"/>
        <v>11.148538394652739</v>
      </c>
      <c r="AO686" s="3">
        <f t="shared" si="505"/>
        <v>-5.3834362636664537</v>
      </c>
      <c r="AP686" s="3">
        <f t="shared" si="506"/>
        <v>-3.8949384155452691</v>
      </c>
      <c r="AQ686" s="3">
        <f t="shared" si="507"/>
        <v>-5.3261429225702699</v>
      </c>
      <c r="AR686" s="3">
        <f t="shared" si="508"/>
        <v>-3.9840061304848149</v>
      </c>
      <c r="AS686" s="3">
        <f t="shared" si="509"/>
        <v>-0.33642856817900224</v>
      </c>
      <c r="AT686" s="18">
        <f t="shared" si="478"/>
        <v>11.148538394652739</v>
      </c>
      <c r="AU686" s="18">
        <f t="shared" si="479"/>
        <v>10.953709471390695</v>
      </c>
      <c r="AV686" s="18">
        <f t="shared" si="480"/>
        <v>12.827499634552147</v>
      </c>
      <c r="AW686" s="18">
        <f t="shared" si="481"/>
        <v>12.738070775905122</v>
      </c>
      <c r="AX686" s="18">
        <f t="shared" si="482"/>
        <v>8.3679650912996095</v>
      </c>
      <c r="AY686" s="18">
        <f t="shared" si="483"/>
        <v>9.8655944833865874</v>
      </c>
      <c r="AZ686" s="18">
        <f t="shared" si="484"/>
        <v>10.380890001115695</v>
      </c>
      <c r="BA686" t="str">
        <f t="shared" si="485"/>
        <v/>
      </c>
      <c r="BB686" t="str">
        <f t="shared" si="486"/>
        <v>BI-RUI-P004LD</v>
      </c>
    </row>
    <row r="687" spans="1:54">
      <c r="A687" s="1">
        <v>115</v>
      </c>
      <c r="B687" t="s">
        <v>37</v>
      </c>
      <c r="C687" t="s">
        <v>113</v>
      </c>
      <c r="E687" s="3">
        <f t="shared" si="513"/>
        <v>72.595673036638516</v>
      </c>
      <c r="F687" s="3">
        <f t="shared" si="491"/>
        <v>75.378998589800219</v>
      </c>
      <c r="G687" s="3">
        <f t="shared" si="492"/>
        <v>70.650974446448899</v>
      </c>
      <c r="H687" s="5">
        <v>71.056620492248157</v>
      </c>
      <c r="I687" s="5">
        <v>74.198241343774555</v>
      </c>
      <c r="J687" s="5">
        <v>69.816819153264106</v>
      </c>
      <c r="K687" s="5">
        <v>70.761576845643319</v>
      </c>
      <c r="L687" s="5">
        <v>73.545482688038646</v>
      </c>
      <c r="M687" s="5">
        <v>67.576127829620276</v>
      </c>
      <c r="N687" s="5">
        <v>70.3150089424512</v>
      </c>
      <c r="O687" s="5">
        <v>73.804301493531895</v>
      </c>
      <c r="P687" s="5">
        <v>67.564865053776572</v>
      </c>
      <c r="Q687" s="5">
        <v>72.218476267715587</v>
      </c>
      <c r="R687" s="5">
        <v>75.563948397336844</v>
      </c>
      <c r="S687" s="5">
        <v>69.040758647454993</v>
      </c>
      <c r="T687" s="5">
        <v>72.838381858627343</v>
      </c>
      <c r="U687" s="5">
        <v>76.235375256706206</v>
      </c>
      <c r="V687" s="5">
        <v>70.993330537664988</v>
      </c>
      <c r="W687" s="5">
        <v>74.469288967786525</v>
      </c>
      <c r="X687" s="5">
        <v>76.868377658630862</v>
      </c>
      <c r="Y687" s="5">
        <v>72.297885784604674</v>
      </c>
      <c r="Z687" s="5">
        <v>74.464301582897605</v>
      </c>
      <c r="AA687" s="5">
        <v>76.228333166800539</v>
      </c>
      <c r="AB687" s="5">
        <v>73.567806812666333</v>
      </c>
      <c r="AC687" s="5">
        <f t="shared" si="514"/>
        <v>1.944698590189617</v>
      </c>
      <c r="AD687" s="5">
        <f t="shared" si="515"/>
        <v>-2.7833255531617027</v>
      </c>
      <c r="AE687" s="5">
        <f t="shared" si="490"/>
        <v>4.7280241433513197</v>
      </c>
      <c r="AF687" s="3">
        <f t="shared" si="496"/>
        <v>1.2398013389840514</v>
      </c>
      <c r="AG687" s="3">
        <f t="shared" si="497"/>
        <v>3.1854490160230426</v>
      </c>
      <c r="AH687" s="3">
        <f t="shared" si="498"/>
        <v>2.7501438886746286</v>
      </c>
      <c r="AI687" s="3">
        <f t="shared" si="499"/>
        <v>3.1777176202605943</v>
      </c>
      <c r="AJ687" s="3">
        <f t="shared" si="500"/>
        <v>1.8450513209623551</v>
      </c>
      <c r="AK687" s="3">
        <f t="shared" si="501"/>
        <v>2.1714031831818517</v>
      </c>
      <c r="AL687" s="3">
        <f t="shared" si="502"/>
        <v>0.89649477023127133</v>
      </c>
      <c r="AM687" s="18">
        <f t="shared" si="503"/>
        <v>-3.1416208515263975</v>
      </c>
      <c r="AN687" s="3">
        <f t="shared" si="504"/>
        <v>4.3814221905104489</v>
      </c>
      <c r="AO687" s="3">
        <f t="shared" si="505"/>
        <v>-3.4892925510806947</v>
      </c>
      <c r="AP687" s="3">
        <f t="shared" si="506"/>
        <v>-3.3454721296212568</v>
      </c>
      <c r="AQ687" s="3">
        <f t="shared" si="507"/>
        <v>-3.3969933980788625</v>
      </c>
      <c r="AR687" s="3">
        <f t="shared" si="508"/>
        <v>-2.3990886908443372</v>
      </c>
      <c r="AS687" s="3">
        <f t="shared" si="509"/>
        <v>-1.7640315839029341</v>
      </c>
      <c r="AT687" s="18">
        <f t="shared" si="478"/>
        <v>4.3814221905104489</v>
      </c>
      <c r="AU687" s="18">
        <f t="shared" si="479"/>
        <v>5.9693548584183702</v>
      </c>
      <c r="AV687" s="18">
        <f t="shared" si="480"/>
        <v>6.2394364397553232</v>
      </c>
      <c r="AW687" s="18">
        <f t="shared" si="481"/>
        <v>6.5231897498818512</v>
      </c>
      <c r="AX687" s="18">
        <f t="shared" si="482"/>
        <v>5.2420447190412176</v>
      </c>
      <c r="AY687" s="18">
        <f t="shared" si="483"/>
        <v>4.5704918740261888</v>
      </c>
      <c r="AZ687" s="18">
        <f t="shared" si="484"/>
        <v>2.6605263541342055</v>
      </c>
      <c r="BA687" t="str">
        <f t="shared" si="485"/>
        <v>BI-RUI-P004LD</v>
      </c>
      <c r="BB687" t="str">
        <f t="shared" si="486"/>
        <v>BI-RUI-P004LD</v>
      </c>
    </row>
    <row r="688" spans="1:54">
      <c r="A688" s="1">
        <v>736</v>
      </c>
      <c r="B688" t="s">
        <v>38</v>
      </c>
      <c r="C688" t="s">
        <v>113</v>
      </c>
      <c r="E688" s="3">
        <f t="shared" si="513"/>
        <v>68.526995566712188</v>
      </c>
      <c r="F688" s="3">
        <f t="shared" si="491"/>
        <v>72.085299738004394</v>
      </c>
      <c r="G688" s="3">
        <f t="shared" si="492"/>
        <v>60.41142669211095</v>
      </c>
      <c r="H688" s="5">
        <v>66.178997924130584</v>
      </c>
      <c r="I688" s="5">
        <v>69.98720654215569</v>
      </c>
      <c r="J688" s="5">
        <v>58.050975200155747</v>
      </c>
      <c r="K688" s="5">
        <v>67.900843757628948</v>
      </c>
      <c r="L688" s="5">
        <v>70.613835265626633</v>
      </c>
      <c r="M688" s="5">
        <v>58.407654246705079</v>
      </c>
      <c r="N688" s="5">
        <v>67.72209223922826</v>
      </c>
      <c r="O688" s="5">
        <v>71.04674034890931</v>
      </c>
      <c r="P688" s="5">
        <v>59.978897241781617</v>
      </c>
      <c r="Q688" s="5">
        <v>68.211894048005291</v>
      </c>
      <c r="R688" s="5">
        <v>71.299841224722712</v>
      </c>
      <c r="S688" s="5">
        <v>57.201528766525669</v>
      </c>
      <c r="T688" s="5">
        <v>68.251368203634954</v>
      </c>
      <c r="U688" s="5">
        <v>74.941485059690677</v>
      </c>
      <c r="V688" s="5">
        <v>63.15610874450342</v>
      </c>
      <c r="W688" s="5">
        <v>70.795656964557452</v>
      </c>
      <c r="X688" s="5">
        <v>73.951706209354512</v>
      </c>
      <c r="Y688" s="5">
        <v>63.361755689760777</v>
      </c>
      <c r="Z688" s="5">
        <v>69.195894888938497</v>
      </c>
      <c r="AA688" s="5">
        <v>69.730846641283861</v>
      </c>
      <c r="AB688" s="5">
        <v>57.832584095613647</v>
      </c>
      <c r="AC688" s="5">
        <f t="shared" si="514"/>
        <v>8.1155688746012373</v>
      </c>
      <c r="AD688" s="5">
        <f t="shared" si="515"/>
        <v>-3.5583041712922068</v>
      </c>
      <c r="AE688" s="5">
        <f t="shared" si="490"/>
        <v>11.673873045893444</v>
      </c>
      <c r="AF688" s="3">
        <f t="shared" si="496"/>
        <v>8.128022723974837</v>
      </c>
      <c r="AG688" s="3">
        <f t="shared" si="497"/>
        <v>9.4931895109238695</v>
      </c>
      <c r="AH688" s="3">
        <f t="shared" si="498"/>
        <v>7.7431949974466434</v>
      </c>
      <c r="AI688" s="3">
        <f t="shared" si="499"/>
        <v>11.010365281479622</v>
      </c>
      <c r="AJ688" s="3">
        <f t="shared" si="500"/>
        <v>5.0952594591315332</v>
      </c>
      <c r="AK688" s="3">
        <f t="shared" si="501"/>
        <v>7.4339012747966748</v>
      </c>
      <c r="AL688" s="3">
        <f t="shared" si="502"/>
        <v>11.36331079332485</v>
      </c>
      <c r="AM688" s="18">
        <f t="shared" si="503"/>
        <v>-3.8082086180251054</v>
      </c>
      <c r="AN688" s="3">
        <f t="shared" si="504"/>
        <v>11.936231341999942</v>
      </c>
      <c r="AO688" s="3">
        <f t="shared" si="505"/>
        <v>-3.3246481096810498</v>
      </c>
      <c r="AP688" s="3">
        <f t="shared" si="506"/>
        <v>-3.0879471767174209</v>
      </c>
      <c r="AQ688" s="3">
        <f t="shared" si="507"/>
        <v>-6.6901168560557238</v>
      </c>
      <c r="AR688" s="3">
        <f t="shared" si="508"/>
        <v>-3.1560492447970603</v>
      </c>
      <c r="AS688" s="3">
        <f t="shared" si="509"/>
        <v>-0.53495175234536418</v>
      </c>
      <c r="AT688" s="18">
        <f t="shared" si="478"/>
        <v>11.936231341999942</v>
      </c>
      <c r="AU688" s="18">
        <f t="shared" si="479"/>
        <v>12.206181018921555</v>
      </c>
      <c r="AV688" s="18">
        <f t="shared" si="480"/>
        <v>11.067843107127693</v>
      </c>
      <c r="AW688" s="18">
        <f t="shared" si="481"/>
        <v>14.098312458197043</v>
      </c>
      <c r="AX688" s="18">
        <f t="shared" si="482"/>
        <v>11.785376315187257</v>
      </c>
      <c r="AY688" s="18">
        <f t="shared" si="483"/>
        <v>10.589950519593735</v>
      </c>
      <c r="AZ688" s="18">
        <f t="shared" si="484"/>
        <v>11.898262545670214</v>
      </c>
      <c r="BA688" t="str">
        <f t="shared" si="485"/>
        <v/>
      </c>
      <c r="BB688" t="str">
        <f t="shared" si="486"/>
        <v>BI-RUI-P004LD</v>
      </c>
    </row>
    <row r="689" spans="1:54">
      <c r="A689" s="1">
        <v>676</v>
      </c>
      <c r="B689" t="s">
        <v>39</v>
      </c>
      <c r="C689" t="s">
        <v>113</v>
      </c>
      <c r="E689" s="3">
        <f t="shared" si="513"/>
        <v>69.646969603860796</v>
      </c>
      <c r="F689" s="3">
        <f t="shared" si="491"/>
        <v>73.106733136287929</v>
      </c>
      <c r="G689" s="3">
        <f t="shared" si="492"/>
        <v>61.14264205062112</v>
      </c>
      <c r="H689" s="5">
        <v>67.969178005491031</v>
      </c>
      <c r="I689" s="5">
        <v>71.249357470560327</v>
      </c>
      <c r="J689" s="5">
        <v>56.910921677246378</v>
      </c>
      <c r="K689" s="5">
        <v>68.701100576794644</v>
      </c>
      <c r="L689" s="5">
        <v>73.135168187922275</v>
      </c>
      <c r="M689" s="5">
        <v>60.723673920448029</v>
      </c>
      <c r="N689" s="5">
        <v>68.576108259594378</v>
      </c>
      <c r="O689" s="5">
        <v>70.406155360958763</v>
      </c>
      <c r="P689" s="5">
        <v>58.551251296851788</v>
      </c>
      <c r="Q689" s="5">
        <v>67.701773488885991</v>
      </c>
      <c r="R689" s="5">
        <v>71.514748843615649</v>
      </c>
      <c r="S689" s="5">
        <v>58.368373979931043</v>
      </c>
      <c r="T689" s="5">
        <v>68.953763846297619</v>
      </c>
      <c r="U689" s="5">
        <v>75.334452110917312</v>
      </c>
      <c r="V689" s="5">
        <v>63.553940548278582</v>
      </c>
      <c r="W689" s="5">
        <v>71.77603287916547</v>
      </c>
      <c r="X689" s="5">
        <v>76.098742897990974</v>
      </c>
      <c r="Y689" s="5">
        <v>64.675849989460247</v>
      </c>
      <c r="Z689" s="5">
        <v>71.716703758257125</v>
      </c>
      <c r="AA689" s="5">
        <v>69.634334543551091</v>
      </c>
      <c r="AB689" s="5">
        <v>59.189152981612033</v>
      </c>
      <c r="AC689" s="5">
        <f t="shared" si="514"/>
        <v>8.5043275532396763</v>
      </c>
      <c r="AD689" s="5">
        <f t="shared" si="515"/>
        <v>-3.4597635324271323</v>
      </c>
      <c r="AE689" s="5">
        <f t="shared" si="490"/>
        <v>11.964091085666809</v>
      </c>
      <c r="AF689" s="3">
        <f t="shared" si="496"/>
        <v>11.058256328244653</v>
      </c>
      <c r="AG689" s="3">
        <f t="shared" si="497"/>
        <v>7.9774266563466156</v>
      </c>
      <c r="AH689" s="3">
        <f t="shared" si="498"/>
        <v>10.024856962742589</v>
      </c>
      <c r="AI689" s="3">
        <f t="shared" si="499"/>
        <v>9.3333995089549475</v>
      </c>
      <c r="AJ689" s="3">
        <f t="shared" si="500"/>
        <v>5.3998232980190366</v>
      </c>
      <c r="AK689" s="3">
        <f t="shared" si="501"/>
        <v>7.1001828897052235</v>
      </c>
      <c r="AL689" s="3">
        <f t="shared" si="502"/>
        <v>12.527550776645093</v>
      </c>
      <c r="AM689" s="18">
        <f t="shared" si="503"/>
        <v>-3.2801794650692955</v>
      </c>
      <c r="AN689" s="3">
        <f t="shared" si="504"/>
        <v>14.338435793313948</v>
      </c>
      <c r="AO689" s="3">
        <f t="shared" si="505"/>
        <v>-1.8300471013643858</v>
      </c>
      <c r="AP689" s="3">
        <f t="shared" si="506"/>
        <v>-3.8129753547296588</v>
      </c>
      <c r="AQ689" s="3">
        <f t="shared" si="507"/>
        <v>-6.3806882646196925</v>
      </c>
      <c r="AR689" s="3">
        <f t="shared" si="508"/>
        <v>-4.3227100188255037</v>
      </c>
      <c r="AS689" s="3">
        <f t="shared" si="509"/>
        <v>2.0823692147060342</v>
      </c>
      <c r="AT689" s="18">
        <f t="shared" si="478"/>
        <v>14.338435793313948</v>
      </c>
      <c r="AU689" s="18">
        <f t="shared" si="479"/>
        <v>12.411494267474247</v>
      </c>
      <c r="AV689" s="18">
        <f t="shared" si="480"/>
        <v>11.854904064106975</v>
      </c>
      <c r="AW689" s="18">
        <f t="shared" si="481"/>
        <v>13.146374863684606</v>
      </c>
      <c r="AX689" s="18">
        <f t="shared" si="482"/>
        <v>11.780511562638729</v>
      </c>
      <c r="AY689" s="18">
        <f t="shared" si="483"/>
        <v>11.422892908530727</v>
      </c>
      <c r="AZ689" s="18">
        <f t="shared" si="484"/>
        <v>10.445181561939059</v>
      </c>
      <c r="BA689" t="str">
        <f t="shared" si="485"/>
        <v/>
      </c>
      <c r="BB689" t="str">
        <f t="shared" si="486"/>
        <v>BI-RUI-P004LD</v>
      </c>
    </row>
    <row r="690" spans="1:54">
      <c r="A690" s="1">
        <v>614</v>
      </c>
      <c r="B690" t="s">
        <v>40</v>
      </c>
      <c r="C690" t="s">
        <v>113</v>
      </c>
      <c r="E690" s="3">
        <f t="shared" si="513"/>
        <v>69.100547108548199</v>
      </c>
      <c r="F690" s="3">
        <f t="shared" si="491"/>
        <v>72.793126898673833</v>
      </c>
      <c r="G690" s="3">
        <f t="shared" si="492"/>
        <v>62.115343446766175</v>
      </c>
      <c r="H690" s="5">
        <v>66.779126890098382</v>
      </c>
      <c r="I690" s="5">
        <v>67.947235324590309</v>
      </c>
      <c r="J690" s="5">
        <v>58.405730598647779</v>
      </c>
      <c r="K690" s="5">
        <v>65.059474011782299</v>
      </c>
      <c r="L690" s="5">
        <v>69.459382527469259</v>
      </c>
      <c r="M690" s="5">
        <v>57.495501908073066</v>
      </c>
      <c r="N690" s="5">
        <v>65.935031032611818</v>
      </c>
      <c r="O690" s="5">
        <v>67.962235381459607</v>
      </c>
      <c r="P690" s="5">
        <v>57.860132951581697</v>
      </c>
      <c r="Q690" s="5">
        <v>66.717095672171524</v>
      </c>
      <c r="R690" s="5">
        <v>69.778528967457717</v>
      </c>
      <c r="S690" s="5">
        <v>58.33884167330968</v>
      </c>
      <c r="T690" s="5">
        <v>68.841078286193863</v>
      </c>
      <c r="U690" s="5">
        <v>76.808056065389835</v>
      </c>
      <c r="V690" s="5">
        <v>66.900579945674252</v>
      </c>
      <c r="W690" s="5">
        <v>72.739996307261293</v>
      </c>
      <c r="X690" s="5">
        <v>76.899425067923247</v>
      </c>
      <c r="Y690" s="5">
        <v>65.022164692759631</v>
      </c>
      <c r="Z690" s="5">
        <v>71.419916811178837</v>
      </c>
      <c r="AA690" s="5">
        <v>67.345883134546298</v>
      </c>
      <c r="AB690" s="5">
        <v>58.855471175146818</v>
      </c>
      <c r="AC690" s="5">
        <f t="shared" si="514"/>
        <v>6.9852036617820232</v>
      </c>
      <c r="AD690" s="5">
        <f t="shared" si="515"/>
        <v>-3.6925797901256345</v>
      </c>
      <c r="AE690" s="5">
        <f t="shared" si="490"/>
        <v>10.677783451907658</v>
      </c>
      <c r="AF690" s="3">
        <f t="shared" ref="AF690:AF719" si="516">H690-J690</f>
        <v>8.3733962914506037</v>
      </c>
      <c r="AG690" s="3">
        <f t="shared" ref="AG690:AG719" si="517">K690-M690</f>
        <v>7.5639721037092329</v>
      </c>
      <c r="AH690" s="3">
        <f t="shared" ref="AH690:AH719" si="518">N690-P690</f>
        <v>8.0748980810301205</v>
      </c>
      <c r="AI690" s="3">
        <f t="shared" ref="AI690:AI719" si="519">Q690-S690</f>
        <v>8.3782539988618439</v>
      </c>
      <c r="AJ690" s="3">
        <f t="shared" ref="AJ690:AJ719" si="520">T690-V690</f>
        <v>1.9404983405196106</v>
      </c>
      <c r="AK690" s="3">
        <f t="shared" ref="AK690:AK719" si="521">W690-Y690</f>
        <v>7.7178316145016623</v>
      </c>
      <c r="AL690" s="3">
        <f t="shared" ref="AL690:AL719" si="522">Z690-AB690</f>
        <v>12.564445636032019</v>
      </c>
      <c r="AM690" s="18">
        <f t="shared" ref="AM690:AM719" si="523">H690-I690</f>
        <v>-1.168108434491927</v>
      </c>
      <c r="AN690" s="3">
        <f t="shared" ref="AN690:AN719" si="524">I690-J690</f>
        <v>9.5415047259425307</v>
      </c>
      <c r="AO690" s="3">
        <f t="shared" ref="AO690:AO719" si="525">N690-O690</f>
        <v>-2.0272043488477891</v>
      </c>
      <c r="AP690" s="3">
        <f t="shared" ref="AP690:AP719" si="526">Q690-R690</f>
        <v>-3.0614332952861929</v>
      </c>
      <c r="AQ690" s="3">
        <f t="shared" ref="AQ690:AQ719" si="527">T690-U690</f>
        <v>-7.9669777791959717</v>
      </c>
      <c r="AR690" s="3">
        <f t="shared" ref="AR690:AR719" si="528">W690-X690</f>
        <v>-4.1594287606619531</v>
      </c>
      <c r="AS690" s="3">
        <f t="shared" ref="AS690:AS719" si="529">Z690-AA690</f>
        <v>4.0740336766325385</v>
      </c>
      <c r="AT690" s="18">
        <f t="shared" si="478"/>
        <v>9.5415047259425307</v>
      </c>
      <c r="AU690" s="18">
        <f t="shared" si="479"/>
        <v>11.963880619396193</v>
      </c>
      <c r="AV690" s="18">
        <f t="shared" si="480"/>
        <v>10.10210242987791</v>
      </c>
      <c r="AW690" s="18">
        <f t="shared" si="481"/>
        <v>11.439687294148037</v>
      </c>
      <c r="AX690" s="18">
        <f t="shared" si="482"/>
        <v>9.9074761197155823</v>
      </c>
      <c r="AY690" s="18">
        <f t="shared" si="483"/>
        <v>11.877260375163615</v>
      </c>
      <c r="AZ690" s="18">
        <f t="shared" si="484"/>
        <v>8.4904119593994807</v>
      </c>
      <c r="BA690" t="str">
        <f t="shared" si="485"/>
        <v>BI-RUI-P004LD</v>
      </c>
      <c r="BB690" t="str">
        <f t="shared" si="486"/>
        <v>BI-RUI-P004LD</v>
      </c>
    </row>
    <row r="691" spans="1:54" s="12" customFormat="1" ht="15.75" thickBot="1">
      <c r="A691" s="1">
        <v>176</v>
      </c>
      <c r="B691" s="12" t="s">
        <v>41</v>
      </c>
      <c r="C691" s="12" t="s">
        <v>113</v>
      </c>
      <c r="D691"/>
      <c r="E691" s="3">
        <f t="shared" si="513"/>
        <v>70.053353997341873</v>
      </c>
      <c r="F691" s="3">
        <f t="shared" si="491"/>
        <v>74.092346243788654</v>
      </c>
      <c r="G691" s="3">
        <f t="shared" si="492"/>
        <v>61.843247445111786</v>
      </c>
      <c r="H691" s="5">
        <v>66.79698180095474</v>
      </c>
      <c r="I691" s="5">
        <v>72.742481554194967</v>
      </c>
      <c r="J691" s="5">
        <v>55.991139670000713</v>
      </c>
      <c r="K691" s="5">
        <v>68.286399475568075</v>
      </c>
      <c r="L691" s="5">
        <v>72.921289532081389</v>
      </c>
      <c r="M691" s="5">
        <v>56.816475125215689</v>
      </c>
      <c r="N691" s="5">
        <v>71.711558001718998</v>
      </c>
      <c r="O691" s="5">
        <v>75.354212103664835</v>
      </c>
      <c r="P691" s="5">
        <v>64.771407733173987</v>
      </c>
      <c r="Q691" s="5">
        <v>68.999767933392192</v>
      </c>
      <c r="R691" s="5">
        <v>73.614603047264779</v>
      </c>
      <c r="S691" s="5">
        <v>63.589886259011791</v>
      </c>
      <c r="T691" s="5">
        <v>69.92925385014955</v>
      </c>
      <c r="U691" s="5">
        <v>76.191844004967948</v>
      </c>
      <c r="V691" s="5">
        <v>63.416641958287897</v>
      </c>
      <c r="W691" s="5">
        <v>72.429011458872793</v>
      </c>
      <c r="X691" s="5">
        <v>75.448118211390664</v>
      </c>
      <c r="Y691" s="5">
        <v>62.3892866044892</v>
      </c>
      <c r="Z691" s="5">
        <v>69.654998973480787</v>
      </c>
      <c r="AA691" s="5">
        <v>68.602256358722983</v>
      </c>
      <c r="AB691" s="5">
        <v>57.838049551572809</v>
      </c>
      <c r="AC691" s="5">
        <f>E691-G691</f>
        <v>8.2101065522300871</v>
      </c>
      <c r="AD691" s="5">
        <f>E691-F691</f>
        <v>-4.0389922464467816</v>
      </c>
      <c r="AE691" s="5">
        <f t="shared" si="490"/>
        <v>12.249098798676869</v>
      </c>
      <c r="AF691" s="3">
        <f t="shared" si="516"/>
        <v>10.805842130954026</v>
      </c>
      <c r="AG691" s="3">
        <f t="shared" si="517"/>
        <v>11.469924350352386</v>
      </c>
      <c r="AH691" s="3">
        <f t="shared" si="518"/>
        <v>6.9401502685450112</v>
      </c>
      <c r="AI691" s="3">
        <f t="shared" si="519"/>
        <v>5.4098816743804008</v>
      </c>
      <c r="AJ691" s="3">
        <f t="shared" si="520"/>
        <v>6.5126118918616527</v>
      </c>
      <c r="AK691" s="3">
        <f t="shared" si="521"/>
        <v>10.039724854383593</v>
      </c>
      <c r="AL691" s="3">
        <f t="shared" si="522"/>
        <v>11.816949421907978</v>
      </c>
      <c r="AM691" s="18">
        <f t="shared" si="523"/>
        <v>-5.9454997532402274</v>
      </c>
      <c r="AN691" s="3">
        <f t="shared" si="524"/>
        <v>16.751341884194254</v>
      </c>
      <c r="AO691" s="3">
        <f t="shared" si="525"/>
        <v>-3.6426541019458369</v>
      </c>
      <c r="AP691" s="3">
        <f t="shared" si="526"/>
        <v>-4.6148351138725872</v>
      </c>
      <c r="AQ691" s="3">
        <f t="shared" si="527"/>
        <v>-6.2625901548183975</v>
      </c>
      <c r="AR691" s="3">
        <f t="shared" si="528"/>
        <v>-3.019106752517871</v>
      </c>
      <c r="AS691" s="3">
        <f t="shared" si="529"/>
        <v>1.0527426147578041</v>
      </c>
      <c r="AT691" s="18">
        <f t="shared" si="478"/>
        <v>16.751341884194254</v>
      </c>
      <c r="AU691" s="18">
        <f t="shared" si="479"/>
        <v>16.1048144068657</v>
      </c>
      <c r="AV691" s="18">
        <f t="shared" si="480"/>
        <v>10.582804370490848</v>
      </c>
      <c r="AW691" s="18">
        <f t="shared" si="481"/>
        <v>10.024716788252988</v>
      </c>
      <c r="AX691" s="18">
        <f t="shared" si="482"/>
        <v>12.77520204668005</v>
      </c>
      <c r="AY691" s="18">
        <f t="shared" si="483"/>
        <v>13.058831606901464</v>
      </c>
      <c r="AZ691" s="18">
        <f t="shared" si="484"/>
        <v>10.764206807150174</v>
      </c>
      <c r="BA691" t="str">
        <f t="shared" si="485"/>
        <v/>
      </c>
      <c r="BB691" t="str">
        <f t="shared" si="486"/>
        <v>BI-RUI-P004LD</v>
      </c>
    </row>
    <row r="692" spans="1:54" ht="15.75" thickBot="1">
      <c r="A692" s="21"/>
      <c r="B692" s="22" t="s">
        <v>137</v>
      </c>
      <c r="C692" s="23" t="str">
        <f>C680</f>
        <v>BI-RUI-P004LD</v>
      </c>
      <c r="D692" s="23">
        <f>D680</f>
        <v>0</v>
      </c>
      <c r="E692" s="34" cm="1">
        <f t="array" ref="E692">10*LOG(AVERAGE(10^(E680:E691/10)))</f>
        <v>69.713850884585881</v>
      </c>
      <c r="F692" s="35" cm="1">
        <f t="array" ref="F692">10*LOG(AVERAGE(10^(F680:F691/10)))</f>
        <v>73.203986258233073</v>
      </c>
      <c r="G692" s="36" cm="1">
        <f t="array" ref="G692">10*LOG(AVERAGE(10^(G680:G691/10)))</f>
        <v>63.924917865712352</v>
      </c>
      <c r="H692" s="34" cm="1">
        <f t="array" ref="H692">10*LOG(AVERAGE(10^(H680:H691/10)))</f>
        <v>67.781108491310633</v>
      </c>
      <c r="I692" s="35" cm="1">
        <f t="array" ref="I692">10*LOG(AVERAGE(10^(I680:I691/10)))</f>
        <v>70.798845982921137</v>
      </c>
      <c r="J692" s="36" cm="1">
        <f t="array" ref="J692">10*LOG(AVERAGE(10^(J680:J691/10)))</f>
        <v>61.622946509288013</v>
      </c>
      <c r="K692" s="34" cm="1">
        <f t="array" ref="K692">10*LOG(AVERAGE(10^(K680:K691/10)))</f>
        <v>67.6855113782524</v>
      </c>
      <c r="L692" s="35" cm="1">
        <f t="array" ref="L692">10*LOG(AVERAGE(10^(L680:L691/10)))</f>
        <v>71.226536280226384</v>
      </c>
      <c r="M692" s="36" cm="1">
        <f t="array" ref="M692">10*LOG(AVERAGE(10^(M680:M691/10)))</f>
        <v>60.593283828353407</v>
      </c>
      <c r="N692" s="34" cm="1">
        <f t="array" ref="N692">10*LOG(AVERAGE(10^(N680:N691/10)))</f>
        <v>68.247315784577538</v>
      </c>
      <c r="O692" s="35" cm="1">
        <f t="array" ref="O692">10*LOG(AVERAGE(10^(O680:O691/10)))</f>
        <v>71.657937574688034</v>
      </c>
      <c r="P692" s="36" cm="1">
        <f t="array" ref="P692">10*LOG(AVERAGE(10^(P680:P691/10)))</f>
        <v>61.713247834499541</v>
      </c>
      <c r="Q692" s="34" cm="1">
        <f t="array" ref="Q692">10*LOG(AVERAGE(10^(Q680:Q691/10)))</f>
        <v>68.463935246905663</v>
      </c>
      <c r="R692" s="35" cm="1">
        <f t="array" ref="R692">10*LOG(AVERAGE(10^(R680:R691/10)))</f>
        <v>72.598672249708557</v>
      </c>
      <c r="S692" s="36" cm="1">
        <f t="array" ref="S692">10*LOG(AVERAGE(10^(S680:S691/10)))</f>
        <v>61.835719862745663</v>
      </c>
      <c r="T692" s="34" cm="1">
        <f t="array" ref="T692">10*LOG(AVERAGE(10^(T680:T691/10)))</f>
        <v>69.794544599953667</v>
      </c>
      <c r="U692" s="35" cm="1">
        <f t="array" ref="U692">10*LOG(AVERAGE(10^(U680:U691/10)))</f>
        <v>75.5731126435644</v>
      </c>
      <c r="V692" s="36" cm="1">
        <f t="array" ref="V692">10*LOG(AVERAGE(10^(V680:V691/10)))</f>
        <v>65.88235112754667</v>
      </c>
      <c r="W692" s="34" cm="1">
        <f t="array" ref="W692">10*LOG(AVERAGE(10^(W680:W691/10)))</f>
        <v>72.219952849659492</v>
      </c>
      <c r="X692" s="35" cm="1">
        <f t="array" ref="X692">10*LOG(AVERAGE(10^(X680:X691/10)))</f>
        <v>76.137843033003563</v>
      </c>
      <c r="Y692" s="36" cm="1">
        <f t="array" ref="Y692">10*LOG(AVERAGE(10^(Y680:Y691/10)))</f>
        <v>66.38650012363496</v>
      </c>
      <c r="Z692" s="34" cm="1">
        <f t="array" ref="Z692">10*LOG(AVERAGE(10^(Z680:Z691/10)))</f>
        <v>71.385479205586236</v>
      </c>
      <c r="AA692" s="35" cm="1">
        <f t="array" ref="AA692">10*LOG(AVERAGE(10^(AA680:AA691/10)))</f>
        <v>70.446956365657769</v>
      </c>
      <c r="AB692" s="36" cm="1">
        <f t="array" ref="AB692">10*LOG(AVERAGE(10^(AB680:AB691/10)))</f>
        <v>65.373637713029382</v>
      </c>
      <c r="AC692" s="29">
        <f>E692-G692</f>
        <v>5.7889330188735286</v>
      </c>
      <c r="AD692" s="24">
        <f>E692-F692</f>
        <v>-3.4901353736471918</v>
      </c>
      <c r="AE692" s="24">
        <f t="shared" si="490"/>
        <v>9.2790683925207205</v>
      </c>
      <c r="AF692" s="30">
        <f t="shared" si="516"/>
        <v>6.1581619820226194</v>
      </c>
      <c r="AG692" s="25">
        <f t="shared" si="517"/>
        <v>7.0922275498989933</v>
      </c>
      <c r="AH692" s="25">
        <f t="shared" si="518"/>
        <v>6.534067950077997</v>
      </c>
      <c r="AI692" s="25">
        <f t="shared" si="519"/>
        <v>6.6282153841600007</v>
      </c>
      <c r="AJ692" s="25">
        <f t="shared" si="520"/>
        <v>3.9121934724069973</v>
      </c>
      <c r="AK692" s="25">
        <f t="shared" si="521"/>
        <v>5.8334527260245324</v>
      </c>
      <c r="AL692" s="31">
        <f t="shared" si="522"/>
        <v>6.0118414925568544</v>
      </c>
      <c r="AM692" s="32">
        <f t="shared" si="523"/>
        <v>-3.0177374916105038</v>
      </c>
      <c r="AN692" s="27">
        <f t="shared" si="524"/>
        <v>9.1758994736331232</v>
      </c>
      <c r="AO692" s="27">
        <f t="shared" si="525"/>
        <v>-3.4106217901104969</v>
      </c>
      <c r="AP692" s="27">
        <f t="shared" si="526"/>
        <v>-4.1347370028028934</v>
      </c>
      <c r="AQ692" s="27">
        <f t="shared" si="527"/>
        <v>-5.7785680436107327</v>
      </c>
      <c r="AR692" s="27">
        <f t="shared" si="528"/>
        <v>-3.9178901833440705</v>
      </c>
      <c r="AS692" s="33">
        <f t="shared" si="529"/>
        <v>0.93852283992846708</v>
      </c>
      <c r="AT692" s="27">
        <f t="shared" si="478"/>
        <v>9.1758994736331232</v>
      </c>
      <c r="AU692" s="26">
        <f t="shared" si="479"/>
        <v>10.633252451872977</v>
      </c>
      <c r="AV692" s="26">
        <f t="shared" si="480"/>
        <v>9.9446897401884939</v>
      </c>
      <c r="AW692" s="26">
        <f t="shared" si="481"/>
        <v>10.762952386962894</v>
      </c>
      <c r="AX692" s="26">
        <f t="shared" si="482"/>
        <v>9.6907615160177301</v>
      </c>
      <c r="AY692" s="26">
        <f t="shared" si="483"/>
        <v>9.7513429093686028</v>
      </c>
      <c r="AZ692" s="28">
        <f t="shared" si="484"/>
        <v>5.0733186526283873</v>
      </c>
    </row>
    <row r="693" spans="1:54">
      <c r="A693" s="2">
        <v>240</v>
      </c>
      <c r="B693" t="s">
        <v>27</v>
      </c>
      <c r="C693" t="s">
        <v>114</v>
      </c>
      <c r="D693" t="s">
        <v>115</v>
      </c>
      <c r="E693" s="3">
        <f>10*LOG((1/7)*(10^(H693/10)+10^(K693/10)+10^(N693/10)+10^(Q693/10)+10^(T693/10)+10^(W693/10)+10^(Z693/10)))</f>
        <v>70.889465762436686</v>
      </c>
      <c r="F693" s="3">
        <f t="shared" si="491"/>
        <v>70.242589782518195</v>
      </c>
      <c r="G693" s="3">
        <f t="shared" si="492"/>
        <v>63.391372547437228</v>
      </c>
      <c r="H693" s="5">
        <v>71.505120605398304</v>
      </c>
      <c r="I693" s="5">
        <v>70.742817492092456</v>
      </c>
      <c r="J693" s="5">
        <v>62.598073094032081</v>
      </c>
      <c r="K693" s="5">
        <v>71.349466451309652</v>
      </c>
      <c r="L693" s="5">
        <v>69.881229712443456</v>
      </c>
      <c r="M693" s="5">
        <v>62.799343648916853</v>
      </c>
      <c r="N693" s="5">
        <v>71.617840818921309</v>
      </c>
      <c r="O693" s="5">
        <v>71.006242334923371</v>
      </c>
      <c r="P693" s="5">
        <v>62.777216088873352</v>
      </c>
      <c r="Q693" s="5">
        <v>71.673341108659969</v>
      </c>
      <c r="R693" s="5">
        <v>70.533162078590806</v>
      </c>
      <c r="S693" s="5">
        <v>62.639864257744769</v>
      </c>
      <c r="T693" s="5">
        <v>70.966680676378488</v>
      </c>
      <c r="U693" s="5">
        <v>70.175578774657055</v>
      </c>
      <c r="V693" s="5">
        <v>62.976480953635352</v>
      </c>
      <c r="W693" s="5">
        <v>69.870228927298996</v>
      </c>
      <c r="X693" s="5">
        <v>70.975747107416908</v>
      </c>
      <c r="Y693" s="5">
        <v>63.871027438367733</v>
      </c>
      <c r="Z693" s="5">
        <v>68.267786104661312</v>
      </c>
      <c r="AA693" s="5">
        <v>67.466713958911996</v>
      </c>
      <c r="AB693" s="5">
        <v>65.32120590700292</v>
      </c>
      <c r="AC693" s="5">
        <f>E693-G693</f>
        <v>7.4980932149994572</v>
      </c>
      <c r="AD693" s="5">
        <f>E693-F693</f>
        <v>0.64687597991849088</v>
      </c>
      <c r="AE693" s="5">
        <f t="shared" si="490"/>
        <v>6.8512172350809664</v>
      </c>
      <c r="AF693" s="3">
        <f t="shared" si="516"/>
        <v>8.9070475113662226</v>
      </c>
      <c r="AG693" s="3">
        <f t="shared" si="517"/>
        <v>8.5501228023927993</v>
      </c>
      <c r="AH693" s="3">
        <f t="shared" si="518"/>
        <v>8.8406247300479563</v>
      </c>
      <c r="AI693" s="3">
        <f t="shared" si="519"/>
        <v>9.0334768509151999</v>
      </c>
      <c r="AJ693" s="3">
        <f t="shared" si="520"/>
        <v>7.9901997227431352</v>
      </c>
      <c r="AK693" s="3">
        <f t="shared" si="521"/>
        <v>5.9992014889312628</v>
      </c>
      <c r="AL693" s="3">
        <f t="shared" si="522"/>
        <v>2.9465801976583919</v>
      </c>
      <c r="AM693" s="18">
        <f t="shared" si="523"/>
        <v>0.76230311330584755</v>
      </c>
      <c r="AN693" s="3">
        <f t="shared" si="524"/>
        <v>8.1447443980603751</v>
      </c>
      <c r="AO693" s="3">
        <f t="shared" si="525"/>
        <v>0.61159848399793759</v>
      </c>
      <c r="AP693" s="3">
        <f t="shared" si="526"/>
        <v>1.140179030069163</v>
      </c>
      <c r="AQ693" s="3">
        <f t="shared" si="527"/>
        <v>0.79110190172143291</v>
      </c>
      <c r="AR693" s="3">
        <f t="shared" si="528"/>
        <v>-1.1055181801179117</v>
      </c>
      <c r="AS693" s="3">
        <f t="shared" si="529"/>
        <v>0.80107214574931618</v>
      </c>
      <c r="AT693" s="18">
        <f t="shared" si="478"/>
        <v>8.1447443980603751</v>
      </c>
      <c r="AU693" s="18">
        <f t="shared" si="479"/>
        <v>7.0818860635266034</v>
      </c>
      <c r="AV693" s="18">
        <f t="shared" si="480"/>
        <v>8.2290262460500188</v>
      </c>
      <c r="AW693" s="18">
        <f t="shared" si="481"/>
        <v>7.8932978208460369</v>
      </c>
      <c r="AX693" s="18">
        <f t="shared" si="482"/>
        <v>7.1990978210217023</v>
      </c>
      <c r="AY693" s="18">
        <f t="shared" si="483"/>
        <v>7.1047196690491745</v>
      </c>
      <c r="AZ693" s="18">
        <f t="shared" si="484"/>
        <v>2.1455080519090757</v>
      </c>
      <c r="BA693" t="str">
        <f t="shared" si="485"/>
        <v/>
      </c>
      <c r="BB693" t="str">
        <f t="shared" si="486"/>
        <v>BI-RUI-P005LD</v>
      </c>
    </row>
    <row r="694" spans="1:54">
      <c r="A694" s="1">
        <v>303</v>
      </c>
      <c r="B694" t="s">
        <v>30</v>
      </c>
      <c r="C694" t="s">
        <v>114</v>
      </c>
      <c r="E694" s="3">
        <f t="shared" ref="E694:E704" si="530">10*LOG((1/7)*(10^(H694/10)+10^(K694/10)+10^(N694/10)+10^(Q694/10)+10^(T694/10)+10^(W694/10)+10^(Z694/10)))</f>
        <v>69.878706325038692</v>
      </c>
      <c r="F694" s="3">
        <f t="shared" si="491"/>
        <v>68.986851795011518</v>
      </c>
      <c r="G694" s="3">
        <f t="shared" si="492"/>
        <v>62.007379549104485</v>
      </c>
      <c r="H694" s="5">
        <v>69.703533756053361</v>
      </c>
      <c r="I694" s="5">
        <v>68.496415572650392</v>
      </c>
      <c r="J694" s="5">
        <v>59.55111714727736</v>
      </c>
      <c r="K694" s="5">
        <v>70.15465543832056</v>
      </c>
      <c r="L694" s="5">
        <v>69.252782424105575</v>
      </c>
      <c r="M694" s="5">
        <v>60.936977681640549</v>
      </c>
      <c r="N694" s="5">
        <v>70.283787731638</v>
      </c>
      <c r="O694" s="5">
        <v>68.745642861637052</v>
      </c>
      <c r="P694" s="5">
        <v>62.159863801828728</v>
      </c>
      <c r="Q694" s="5">
        <v>71.046362410649806</v>
      </c>
      <c r="R694" s="5">
        <v>70.089393055152485</v>
      </c>
      <c r="S694" s="5">
        <v>62.901069608166623</v>
      </c>
      <c r="T694" s="5">
        <v>70.570598090450304</v>
      </c>
      <c r="U694" s="5">
        <v>69.143669214247126</v>
      </c>
      <c r="V694" s="5">
        <v>62.913264019460513</v>
      </c>
      <c r="W694" s="5">
        <v>68.777046219894942</v>
      </c>
      <c r="X694" s="5">
        <v>68.902171108594032</v>
      </c>
      <c r="Y694" s="5">
        <v>62.385634838222423</v>
      </c>
      <c r="Z694" s="5">
        <v>67.795870254823868</v>
      </c>
      <c r="AA694" s="5">
        <v>67.969723836473833</v>
      </c>
      <c r="AB694" s="5">
        <v>62.273755563047423</v>
      </c>
      <c r="AC694" s="5">
        <f t="shared" ref="AC694:AC703" si="531">E694-G694</f>
        <v>7.8713267759342074</v>
      </c>
      <c r="AD694" s="5">
        <f t="shared" ref="AD694:AD703" si="532">E694-F694</f>
        <v>0.89185453002717452</v>
      </c>
      <c r="AE694" s="5">
        <f t="shared" si="490"/>
        <v>6.9794722459070329</v>
      </c>
      <c r="AF694" s="3">
        <f t="shared" si="516"/>
        <v>10.152416608776001</v>
      </c>
      <c r="AG694" s="3">
        <f t="shared" si="517"/>
        <v>9.2176777566800112</v>
      </c>
      <c r="AH694" s="3">
        <f t="shared" si="518"/>
        <v>8.1239239298092727</v>
      </c>
      <c r="AI694" s="3">
        <f t="shared" si="519"/>
        <v>8.1452928024831834</v>
      </c>
      <c r="AJ694" s="3">
        <f t="shared" si="520"/>
        <v>7.6573340709897906</v>
      </c>
      <c r="AK694" s="3">
        <f t="shared" si="521"/>
        <v>6.3914113816725191</v>
      </c>
      <c r="AL694" s="3">
        <f t="shared" si="522"/>
        <v>5.5221146917764443</v>
      </c>
      <c r="AM694" s="18">
        <f t="shared" si="523"/>
        <v>1.2071181834029687</v>
      </c>
      <c r="AN694" s="3">
        <f t="shared" si="524"/>
        <v>8.9452984253730321</v>
      </c>
      <c r="AO694" s="3">
        <f t="shared" si="525"/>
        <v>1.5381448700009486</v>
      </c>
      <c r="AP694" s="3">
        <f t="shared" si="526"/>
        <v>0.95696935549732132</v>
      </c>
      <c r="AQ694" s="3">
        <f t="shared" si="527"/>
        <v>1.4269288762031778</v>
      </c>
      <c r="AR694" s="3">
        <f t="shared" si="528"/>
        <v>-0.12512488869909077</v>
      </c>
      <c r="AS694" s="3">
        <f t="shared" si="529"/>
        <v>-0.17385358164996489</v>
      </c>
      <c r="AT694" s="18">
        <f t="shared" si="478"/>
        <v>8.9452984253730321</v>
      </c>
      <c r="AU694" s="18">
        <f t="shared" si="479"/>
        <v>8.3158047424650263</v>
      </c>
      <c r="AV694" s="18">
        <f t="shared" si="480"/>
        <v>6.5857790598083241</v>
      </c>
      <c r="AW694" s="18">
        <f t="shared" si="481"/>
        <v>7.1883234469858621</v>
      </c>
      <c r="AX694" s="18">
        <f t="shared" si="482"/>
        <v>6.2304051947866128</v>
      </c>
      <c r="AY694" s="18">
        <f t="shared" si="483"/>
        <v>6.5165362703716099</v>
      </c>
      <c r="AZ694" s="18">
        <f t="shared" si="484"/>
        <v>5.6959682734264092</v>
      </c>
      <c r="BA694" t="str">
        <f t="shared" si="485"/>
        <v/>
      </c>
      <c r="BB694" t="str">
        <f t="shared" si="486"/>
        <v>BI-RUI-P005LD</v>
      </c>
    </row>
    <row r="695" spans="1:54">
      <c r="A695" s="1">
        <v>491</v>
      </c>
      <c r="B695" t="s">
        <v>32</v>
      </c>
      <c r="C695" t="s">
        <v>114</v>
      </c>
      <c r="E695" s="3">
        <f t="shared" si="530"/>
        <v>68.484666832865031</v>
      </c>
      <c r="F695" s="3">
        <f t="shared" si="491"/>
        <v>67.914931434214822</v>
      </c>
      <c r="G695" s="3">
        <f t="shared" si="492"/>
        <v>60.945318859473701</v>
      </c>
      <c r="H695" s="5">
        <v>69.103276135825013</v>
      </c>
      <c r="I695" s="5">
        <v>69.040229061437685</v>
      </c>
      <c r="J695" s="5">
        <v>59.656005779488751</v>
      </c>
      <c r="K695" s="5">
        <v>69.208669659674058</v>
      </c>
      <c r="L695" s="5">
        <v>66.769220098521387</v>
      </c>
      <c r="M695" s="5">
        <v>59.385000824332188</v>
      </c>
      <c r="N695" s="5">
        <v>68.852737534183191</v>
      </c>
      <c r="O695" s="5">
        <v>66.94509025724193</v>
      </c>
      <c r="P695" s="5">
        <v>59.033483993125337</v>
      </c>
      <c r="Q695" s="5">
        <v>68.423252423357454</v>
      </c>
      <c r="R695" s="5">
        <v>66.299537081727379</v>
      </c>
      <c r="S695" s="5">
        <v>59.004460992787948</v>
      </c>
      <c r="T695" s="5">
        <v>68.969091287943499</v>
      </c>
      <c r="U695" s="5">
        <v>68.801521883364117</v>
      </c>
      <c r="V695" s="5">
        <v>60.732844330956297</v>
      </c>
      <c r="W695" s="5">
        <v>67.354015873746448</v>
      </c>
      <c r="X695" s="5">
        <v>69.003990280461309</v>
      </c>
      <c r="Y695" s="5">
        <v>61.974056833653847</v>
      </c>
      <c r="Z695" s="5">
        <v>66.949971782378356</v>
      </c>
      <c r="AA695" s="5">
        <v>67.624785493319408</v>
      </c>
      <c r="AB695" s="5">
        <v>64.074788247590689</v>
      </c>
      <c r="AC695" s="5">
        <f t="shared" si="531"/>
        <v>7.5393479733913296</v>
      </c>
      <c r="AD695" s="5">
        <f t="shared" si="532"/>
        <v>0.56973539865020939</v>
      </c>
      <c r="AE695" s="5">
        <f t="shared" si="490"/>
        <v>6.9696125747411202</v>
      </c>
      <c r="AF695" s="3">
        <f t="shared" si="516"/>
        <v>9.4472703563362614</v>
      </c>
      <c r="AG695" s="3">
        <f t="shared" si="517"/>
        <v>9.82366883534187</v>
      </c>
      <c r="AH695" s="3">
        <f t="shared" si="518"/>
        <v>9.8192535410578543</v>
      </c>
      <c r="AI695" s="3">
        <f t="shared" si="519"/>
        <v>9.418791430569506</v>
      </c>
      <c r="AJ695" s="3">
        <f t="shared" si="520"/>
        <v>8.2362469569872019</v>
      </c>
      <c r="AK695" s="3">
        <f t="shared" si="521"/>
        <v>5.3799590400926007</v>
      </c>
      <c r="AL695" s="3">
        <f t="shared" si="522"/>
        <v>2.8751835347876664</v>
      </c>
      <c r="AM695" s="18">
        <f t="shared" si="523"/>
        <v>6.3047074387327484E-2</v>
      </c>
      <c r="AN695" s="3">
        <f t="shared" si="524"/>
        <v>9.384223281948934</v>
      </c>
      <c r="AO695" s="3">
        <f t="shared" si="525"/>
        <v>1.9076472769412618</v>
      </c>
      <c r="AP695" s="3">
        <f t="shared" si="526"/>
        <v>2.1237153416300742</v>
      </c>
      <c r="AQ695" s="3">
        <f t="shared" si="527"/>
        <v>0.16756940457938185</v>
      </c>
      <c r="AR695" s="3">
        <f t="shared" si="528"/>
        <v>-1.6499744067148612</v>
      </c>
      <c r="AS695" s="3">
        <f t="shared" si="529"/>
        <v>-0.67481371094105214</v>
      </c>
      <c r="AT695" s="18">
        <f t="shared" si="478"/>
        <v>9.384223281948934</v>
      </c>
      <c r="AU695" s="18">
        <f t="shared" si="479"/>
        <v>7.3842192741891992</v>
      </c>
      <c r="AV695" s="18">
        <f t="shared" si="480"/>
        <v>7.9116062641165925</v>
      </c>
      <c r="AW695" s="18">
        <f t="shared" si="481"/>
        <v>7.2950760889394317</v>
      </c>
      <c r="AX695" s="18">
        <f t="shared" si="482"/>
        <v>8.06867755240782</v>
      </c>
      <c r="AY695" s="18">
        <f t="shared" si="483"/>
        <v>7.0299334468074619</v>
      </c>
      <c r="AZ695" s="18">
        <f t="shared" si="484"/>
        <v>3.5499972457287186</v>
      </c>
      <c r="BA695" t="str">
        <f t="shared" si="485"/>
        <v/>
      </c>
      <c r="BB695" t="str">
        <f t="shared" si="486"/>
        <v>BI-RUI-P005LD</v>
      </c>
    </row>
    <row r="696" spans="1:54">
      <c r="A696" s="1">
        <v>53</v>
      </c>
      <c r="B696" t="s">
        <v>33</v>
      </c>
      <c r="C696" t="s">
        <v>114</v>
      </c>
      <c r="E696" s="3">
        <f t="shared" si="530"/>
        <v>68.758555310784899</v>
      </c>
      <c r="F696" s="3">
        <f t="shared" si="491"/>
        <v>68.739030462860285</v>
      </c>
      <c r="G696" s="3">
        <f t="shared" si="492"/>
        <v>61.696706346037118</v>
      </c>
      <c r="H696" s="5">
        <v>68.693135269377152</v>
      </c>
      <c r="I696" s="5">
        <v>68.228363539134861</v>
      </c>
      <c r="J696" s="5">
        <v>61.807358071938822</v>
      </c>
      <c r="K696" s="5">
        <v>68.719487877329769</v>
      </c>
      <c r="L696" s="5">
        <v>67.930276081148108</v>
      </c>
      <c r="M696" s="5">
        <v>59.676723177767933</v>
      </c>
      <c r="N696" s="5">
        <v>69.401562663983455</v>
      </c>
      <c r="O696" s="5">
        <v>68.769448814328925</v>
      </c>
      <c r="P696" s="5">
        <v>61.161066309181237</v>
      </c>
      <c r="Q696" s="5">
        <v>68.135581057765876</v>
      </c>
      <c r="R696" s="5">
        <v>68.482435027292155</v>
      </c>
      <c r="S696" s="5">
        <v>61.254989603385638</v>
      </c>
      <c r="T696" s="5">
        <v>69.62241590008361</v>
      </c>
      <c r="U696" s="5">
        <v>69.492671107824435</v>
      </c>
      <c r="V696" s="5">
        <v>61.604851407623201</v>
      </c>
      <c r="W696" s="5">
        <v>68.544847129800203</v>
      </c>
      <c r="X696" s="5">
        <v>69.18426299249694</v>
      </c>
      <c r="Y696" s="5">
        <v>62.357167357990591</v>
      </c>
      <c r="Z696" s="5">
        <v>67.927834455849222</v>
      </c>
      <c r="AA696" s="5">
        <v>68.883113576353168</v>
      </c>
      <c r="AB696" s="5">
        <v>63.205967084145954</v>
      </c>
      <c r="AC696" s="5">
        <f t="shared" si="531"/>
        <v>7.0618489647477816</v>
      </c>
      <c r="AD696" s="5">
        <f t="shared" si="532"/>
        <v>1.9524847924614619E-2</v>
      </c>
      <c r="AE696" s="5">
        <f t="shared" si="490"/>
        <v>7.0423241168231669</v>
      </c>
      <c r="AF696" s="3">
        <f t="shared" si="516"/>
        <v>6.8857771974383297</v>
      </c>
      <c r="AG696" s="3">
        <f t="shared" si="517"/>
        <v>9.042764699561836</v>
      </c>
      <c r="AH696" s="3">
        <f t="shared" si="518"/>
        <v>8.2404963548022181</v>
      </c>
      <c r="AI696" s="3">
        <f t="shared" si="519"/>
        <v>6.8805914543802373</v>
      </c>
      <c r="AJ696" s="3">
        <f t="shared" si="520"/>
        <v>8.0175644924604086</v>
      </c>
      <c r="AK696" s="3">
        <f t="shared" si="521"/>
        <v>6.1876797718096128</v>
      </c>
      <c r="AL696" s="3">
        <f t="shared" si="522"/>
        <v>4.7218673717032686</v>
      </c>
      <c r="AM696" s="18">
        <f t="shared" si="523"/>
        <v>0.46477173024229046</v>
      </c>
      <c r="AN696" s="3">
        <f t="shared" si="524"/>
        <v>6.4210054671960393</v>
      </c>
      <c r="AO696" s="3">
        <f t="shared" si="525"/>
        <v>0.63211384965453021</v>
      </c>
      <c r="AP696" s="3">
        <f t="shared" si="526"/>
        <v>-0.34685396952627912</v>
      </c>
      <c r="AQ696" s="3">
        <f t="shared" si="527"/>
        <v>0.12974479225917435</v>
      </c>
      <c r="AR696" s="3">
        <f t="shared" si="528"/>
        <v>-0.63941586269673678</v>
      </c>
      <c r="AS696" s="3">
        <f t="shared" si="529"/>
        <v>-0.95527912050394548</v>
      </c>
      <c r="AT696" s="18">
        <f t="shared" si="478"/>
        <v>6.4210054671960393</v>
      </c>
      <c r="AU696" s="18">
        <f t="shared" si="479"/>
        <v>8.2535529033801751</v>
      </c>
      <c r="AV696" s="18">
        <f t="shared" si="480"/>
        <v>7.6083825051476879</v>
      </c>
      <c r="AW696" s="18">
        <f t="shared" si="481"/>
        <v>7.2274454239065165</v>
      </c>
      <c r="AX696" s="18">
        <f t="shared" si="482"/>
        <v>7.8878197002012342</v>
      </c>
      <c r="AY696" s="18">
        <f t="shared" si="483"/>
        <v>6.8270956345063496</v>
      </c>
      <c r="AZ696" s="18">
        <f t="shared" si="484"/>
        <v>5.6771464922072141</v>
      </c>
      <c r="BA696" t="str">
        <f t="shared" si="485"/>
        <v/>
      </c>
      <c r="BB696" t="str">
        <f t="shared" si="486"/>
        <v>BI-RUI-P005LD</v>
      </c>
    </row>
    <row r="697" spans="1:54">
      <c r="A697" s="1">
        <v>554</v>
      </c>
      <c r="B697" t="s">
        <v>34</v>
      </c>
      <c r="C697" t="s">
        <v>114</v>
      </c>
      <c r="E697" s="3">
        <f t="shared" si="530"/>
        <v>68.979119767914767</v>
      </c>
      <c r="F697" s="3">
        <f t="shared" si="491"/>
        <v>68.580349623999254</v>
      </c>
      <c r="G697" s="3">
        <f t="shared" si="492"/>
        <v>61.613174629144666</v>
      </c>
      <c r="H697" s="5">
        <v>69.013909563707912</v>
      </c>
      <c r="I697" s="5">
        <v>68.589251352115411</v>
      </c>
      <c r="J697" s="5">
        <v>60.546675367025323</v>
      </c>
      <c r="K697" s="5">
        <v>69.87302884299443</v>
      </c>
      <c r="L697" s="5">
        <v>67.76031184736442</v>
      </c>
      <c r="M697" s="5">
        <v>60.120529119376023</v>
      </c>
      <c r="N697" s="5">
        <v>68.887326204919844</v>
      </c>
      <c r="O697" s="5">
        <v>67.360265098263255</v>
      </c>
      <c r="P697" s="5">
        <v>60.129438774363223</v>
      </c>
      <c r="Q697" s="5">
        <v>69.044869200407206</v>
      </c>
      <c r="R697" s="5">
        <v>69.331791262413361</v>
      </c>
      <c r="S697" s="5">
        <v>60.535330664512713</v>
      </c>
      <c r="T697" s="5">
        <v>70.586798079583289</v>
      </c>
      <c r="U697" s="5">
        <v>69.302212199391192</v>
      </c>
      <c r="V697" s="5">
        <v>62.217139407802627</v>
      </c>
      <c r="W697" s="5">
        <v>67.307031534318781</v>
      </c>
      <c r="X697" s="5">
        <v>69.177032781312818</v>
      </c>
      <c r="Y697" s="5">
        <v>63.462809948440373</v>
      </c>
      <c r="Z697" s="5">
        <v>67.045211954418676</v>
      </c>
      <c r="AA697" s="5">
        <v>68.112797954767458</v>
      </c>
      <c r="AB697" s="5">
        <v>62.876488276898563</v>
      </c>
      <c r="AC697" s="5">
        <f t="shared" si="531"/>
        <v>7.3659451387701012</v>
      </c>
      <c r="AD697" s="5">
        <f t="shared" si="532"/>
        <v>0.39877014391551313</v>
      </c>
      <c r="AE697" s="5">
        <f t="shared" si="490"/>
        <v>6.967174994854588</v>
      </c>
      <c r="AF697" s="3">
        <f t="shared" si="516"/>
        <v>8.4672341966825897</v>
      </c>
      <c r="AG697" s="3">
        <f t="shared" si="517"/>
        <v>9.7524997236184063</v>
      </c>
      <c r="AH697" s="3">
        <f t="shared" si="518"/>
        <v>8.7578874305566217</v>
      </c>
      <c r="AI697" s="3">
        <f t="shared" si="519"/>
        <v>8.5095385358944924</v>
      </c>
      <c r="AJ697" s="3">
        <f t="shared" si="520"/>
        <v>8.3696586717806625</v>
      </c>
      <c r="AK697" s="3">
        <f t="shared" si="521"/>
        <v>3.8442215858784081</v>
      </c>
      <c r="AL697" s="3">
        <f t="shared" si="522"/>
        <v>4.1687236775201129</v>
      </c>
      <c r="AM697" s="18">
        <f t="shared" si="523"/>
        <v>0.42465821159250083</v>
      </c>
      <c r="AN697" s="3">
        <f t="shared" si="524"/>
        <v>8.0425759850900889</v>
      </c>
      <c r="AO697" s="3">
        <f t="shared" si="525"/>
        <v>1.5270611066565891</v>
      </c>
      <c r="AP697" s="3">
        <f t="shared" si="526"/>
        <v>-0.28692206200615544</v>
      </c>
      <c r="AQ697" s="3">
        <f t="shared" si="527"/>
        <v>1.2845858801920969</v>
      </c>
      <c r="AR697" s="3">
        <f t="shared" si="528"/>
        <v>-1.8700012469940361</v>
      </c>
      <c r="AS697" s="3">
        <f t="shared" si="529"/>
        <v>-1.0675860003487827</v>
      </c>
      <c r="AT697" s="18">
        <f t="shared" si="478"/>
        <v>8.0425759850900889</v>
      </c>
      <c r="AU697" s="18">
        <f t="shared" si="479"/>
        <v>7.639782727988397</v>
      </c>
      <c r="AV697" s="18">
        <f t="shared" si="480"/>
        <v>7.2308263239000325</v>
      </c>
      <c r="AW697" s="18">
        <f t="shared" si="481"/>
        <v>8.7964605979006478</v>
      </c>
      <c r="AX697" s="18">
        <f t="shared" si="482"/>
        <v>7.0850727915885656</v>
      </c>
      <c r="AY697" s="18">
        <f t="shared" si="483"/>
        <v>5.7142228328724443</v>
      </c>
      <c r="AZ697" s="18">
        <f t="shared" si="484"/>
        <v>5.2363096778688956</v>
      </c>
      <c r="BA697" t="str">
        <f t="shared" si="485"/>
        <v/>
      </c>
      <c r="BB697" t="str">
        <f t="shared" si="486"/>
        <v>BI-RUI-P005LD</v>
      </c>
    </row>
    <row r="698" spans="1:54">
      <c r="A698" s="1">
        <v>428</v>
      </c>
      <c r="B698" t="s">
        <v>35</v>
      </c>
      <c r="C698" t="s">
        <v>114</v>
      </c>
      <c r="E698" s="3">
        <f t="shared" si="530"/>
        <v>68.842198764944726</v>
      </c>
      <c r="F698" s="3">
        <f t="shared" si="491"/>
        <v>68.028080705408655</v>
      </c>
      <c r="G698" s="3">
        <f t="shared" si="492"/>
        <v>61.082893156926502</v>
      </c>
      <c r="H698" s="5">
        <v>69.088051507119005</v>
      </c>
      <c r="I698" s="5">
        <v>67.706482740534398</v>
      </c>
      <c r="J698" s="5">
        <v>59.696479571600712</v>
      </c>
      <c r="K698" s="5">
        <v>69.650157331083989</v>
      </c>
      <c r="L698" s="5">
        <v>68.724339226646535</v>
      </c>
      <c r="M698" s="5">
        <v>60.201884518896172</v>
      </c>
      <c r="N698" s="5">
        <v>69.348642592671254</v>
      </c>
      <c r="O698" s="5">
        <v>68.22719217570085</v>
      </c>
      <c r="P698" s="5">
        <v>60.144623416596517</v>
      </c>
      <c r="Q698" s="5">
        <v>69.123314134014521</v>
      </c>
      <c r="R698" s="5">
        <v>67.52884946553948</v>
      </c>
      <c r="S698" s="5">
        <v>60.723252764389457</v>
      </c>
      <c r="T698" s="5">
        <v>69.061504551824299</v>
      </c>
      <c r="U698" s="5">
        <v>68.176874116197169</v>
      </c>
      <c r="V698" s="5">
        <v>61.835159361972323</v>
      </c>
      <c r="W698" s="5">
        <v>66.462387230190117</v>
      </c>
      <c r="X698" s="5">
        <v>68.085923705733592</v>
      </c>
      <c r="Y698" s="5">
        <v>62.756055901590948</v>
      </c>
      <c r="Z698" s="5">
        <v>68.465031255884014</v>
      </c>
      <c r="AA698" s="5">
        <v>67.622806555596085</v>
      </c>
      <c r="AB698" s="5">
        <v>61.383047109739771</v>
      </c>
      <c r="AC698" s="5">
        <f t="shared" si="531"/>
        <v>7.7593056080182237</v>
      </c>
      <c r="AD698" s="5">
        <f t="shared" si="532"/>
        <v>0.81411805953607086</v>
      </c>
      <c r="AE698" s="5">
        <f t="shared" si="490"/>
        <v>6.9451875484821528</v>
      </c>
      <c r="AF698" s="3">
        <f t="shared" si="516"/>
        <v>9.3915719355182929</v>
      </c>
      <c r="AG698" s="3">
        <f t="shared" si="517"/>
        <v>9.4482728121878168</v>
      </c>
      <c r="AH698" s="3">
        <f t="shared" si="518"/>
        <v>9.2040191760747376</v>
      </c>
      <c r="AI698" s="3">
        <f t="shared" si="519"/>
        <v>8.4000613696250639</v>
      </c>
      <c r="AJ698" s="3">
        <f t="shared" si="520"/>
        <v>7.2263451898519762</v>
      </c>
      <c r="AK698" s="3">
        <f t="shared" si="521"/>
        <v>3.7063313285991697</v>
      </c>
      <c r="AL698" s="3">
        <f t="shared" si="522"/>
        <v>7.0819841461442437</v>
      </c>
      <c r="AM698" s="18">
        <f t="shared" si="523"/>
        <v>1.381568766584607</v>
      </c>
      <c r="AN698" s="3">
        <f t="shared" si="524"/>
        <v>8.0100031689336859</v>
      </c>
      <c r="AO698" s="3">
        <f t="shared" si="525"/>
        <v>1.1214504169704043</v>
      </c>
      <c r="AP698" s="3">
        <f t="shared" si="526"/>
        <v>1.594464668475041</v>
      </c>
      <c r="AQ698" s="3">
        <f t="shared" si="527"/>
        <v>0.8846304356271304</v>
      </c>
      <c r="AR698" s="3">
        <f t="shared" si="528"/>
        <v>-1.6235364755434745</v>
      </c>
      <c r="AS698" s="3">
        <f t="shared" si="529"/>
        <v>0.84222470028792884</v>
      </c>
      <c r="AT698" s="18">
        <f t="shared" si="478"/>
        <v>8.0100031689336859</v>
      </c>
      <c r="AU698" s="18">
        <f t="shared" si="479"/>
        <v>8.522454707750363</v>
      </c>
      <c r="AV698" s="18">
        <f t="shared" si="480"/>
        <v>8.0825687591043334</v>
      </c>
      <c r="AW698" s="18">
        <f t="shared" si="481"/>
        <v>6.8055967011500229</v>
      </c>
      <c r="AX698" s="18">
        <f t="shared" si="482"/>
        <v>6.3417147542248458</v>
      </c>
      <c r="AY698" s="18">
        <f t="shared" si="483"/>
        <v>5.3298678041426442</v>
      </c>
      <c r="AZ698" s="18">
        <f t="shared" si="484"/>
        <v>6.2397594458563148</v>
      </c>
      <c r="BA698" t="str">
        <f t="shared" si="485"/>
        <v/>
      </c>
      <c r="BB698" t="str">
        <f t="shared" si="486"/>
        <v>BI-RUI-P005LD</v>
      </c>
    </row>
    <row r="699" spans="1:54">
      <c r="A699" s="1">
        <v>365</v>
      </c>
      <c r="B699" t="s">
        <v>36</v>
      </c>
      <c r="C699" t="s">
        <v>114</v>
      </c>
      <c r="E699" s="3">
        <f t="shared" si="530"/>
        <v>67.698095893907904</v>
      </c>
      <c r="F699" s="3">
        <f t="shared" si="491"/>
        <v>67.392990809814975</v>
      </c>
      <c r="G699" s="3">
        <f t="shared" si="492"/>
        <v>61.099641270350617</v>
      </c>
      <c r="H699" s="5">
        <v>67.624687311953778</v>
      </c>
      <c r="I699" s="5">
        <v>66.222548979275103</v>
      </c>
      <c r="J699" s="5">
        <v>59.865601706437843</v>
      </c>
      <c r="K699" s="5">
        <v>67.935516170783472</v>
      </c>
      <c r="L699" s="5">
        <v>68.883318237179793</v>
      </c>
      <c r="M699" s="5">
        <v>59.383499290264062</v>
      </c>
      <c r="N699" s="5">
        <v>68.534300546117251</v>
      </c>
      <c r="O699" s="5">
        <v>68.578960446380421</v>
      </c>
      <c r="P699" s="5">
        <v>59.616425448076463</v>
      </c>
      <c r="Q699" s="5">
        <v>68.458491510046713</v>
      </c>
      <c r="R699" s="5">
        <v>68.097421300455835</v>
      </c>
      <c r="S699" s="5">
        <v>60.56617085778224</v>
      </c>
      <c r="T699" s="5">
        <v>67.841061027755075</v>
      </c>
      <c r="U699" s="5">
        <v>66.408431635496854</v>
      </c>
      <c r="V699" s="5">
        <v>63.123529277578193</v>
      </c>
      <c r="W699" s="5">
        <v>66.672392806773956</v>
      </c>
      <c r="X699" s="5">
        <v>65.665051839836295</v>
      </c>
      <c r="Y699" s="5">
        <v>61.384091079939353</v>
      </c>
      <c r="Z699" s="5">
        <v>66.353776749907198</v>
      </c>
      <c r="AA699" s="5">
        <v>66.777389022231162</v>
      </c>
      <c r="AB699" s="5">
        <v>62.296653348577642</v>
      </c>
      <c r="AC699" s="5">
        <f t="shared" si="531"/>
        <v>6.5984546235572878</v>
      </c>
      <c r="AD699" s="5">
        <f t="shared" si="532"/>
        <v>0.30510508409292925</v>
      </c>
      <c r="AE699" s="5">
        <f t="shared" si="490"/>
        <v>6.2933495394643586</v>
      </c>
      <c r="AF699" s="3">
        <f t="shared" si="516"/>
        <v>7.759085605515935</v>
      </c>
      <c r="AG699" s="3">
        <f t="shared" si="517"/>
        <v>8.5520168805194103</v>
      </c>
      <c r="AH699" s="3">
        <f t="shared" si="518"/>
        <v>8.9178750980407884</v>
      </c>
      <c r="AI699" s="3">
        <f t="shared" si="519"/>
        <v>7.8923206522644733</v>
      </c>
      <c r="AJ699" s="3">
        <f t="shared" si="520"/>
        <v>4.7175317501768816</v>
      </c>
      <c r="AK699" s="3">
        <f t="shared" si="521"/>
        <v>5.2883017268346038</v>
      </c>
      <c r="AL699" s="3">
        <f t="shared" si="522"/>
        <v>4.0571234013295552</v>
      </c>
      <c r="AM699" s="18">
        <f t="shared" si="523"/>
        <v>1.4021383326786747</v>
      </c>
      <c r="AN699" s="3">
        <f t="shared" si="524"/>
        <v>6.3569472728372602</v>
      </c>
      <c r="AO699" s="3">
        <f t="shared" si="525"/>
        <v>-4.4659900263170016E-2</v>
      </c>
      <c r="AP699" s="3">
        <f t="shared" si="526"/>
        <v>0.36107020959087777</v>
      </c>
      <c r="AQ699" s="3">
        <f t="shared" si="527"/>
        <v>1.4326293922582209</v>
      </c>
      <c r="AR699" s="3">
        <f t="shared" si="528"/>
        <v>1.0073409669376616</v>
      </c>
      <c r="AS699" s="3">
        <f t="shared" si="529"/>
        <v>-0.42361227232396459</v>
      </c>
      <c r="AT699" s="18">
        <f t="shared" si="478"/>
        <v>6.3569472728372602</v>
      </c>
      <c r="AU699" s="18">
        <f t="shared" si="479"/>
        <v>9.499818946915731</v>
      </c>
      <c r="AV699" s="18">
        <f t="shared" si="480"/>
        <v>8.9625349983039584</v>
      </c>
      <c r="AW699" s="18">
        <f t="shared" si="481"/>
        <v>7.5312504426735956</v>
      </c>
      <c r="AX699" s="18">
        <f t="shared" si="482"/>
        <v>3.2849023579186607</v>
      </c>
      <c r="AY699" s="18">
        <f t="shared" si="483"/>
        <v>4.2809607598969421</v>
      </c>
      <c r="AZ699" s="18">
        <f t="shared" si="484"/>
        <v>4.4807356736535198</v>
      </c>
      <c r="BA699" t="str">
        <f t="shared" si="485"/>
        <v/>
      </c>
      <c r="BB699" t="str">
        <f t="shared" si="486"/>
        <v>BI-RUI-P005LD</v>
      </c>
    </row>
    <row r="700" spans="1:54">
      <c r="A700" s="1">
        <v>116</v>
      </c>
      <c r="B700" t="s">
        <v>37</v>
      </c>
      <c r="C700" t="s">
        <v>114</v>
      </c>
      <c r="E700" s="3">
        <f t="shared" si="530"/>
        <v>67.527256756621568</v>
      </c>
      <c r="F700" s="3">
        <f t="shared" si="491"/>
        <v>68.3935684092542</v>
      </c>
      <c r="G700" s="3">
        <f t="shared" si="492"/>
        <v>61.828229740160985</v>
      </c>
      <c r="H700" s="5">
        <v>67.887227523130576</v>
      </c>
      <c r="I700" s="5">
        <v>68.620996471537424</v>
      </c>
      <c r="J700" s="5">
        <v>61.976968007686153</v>
      </c>
      <c r="K700" s="5">
        <v>67.260612498327831</v>
      </c>
      <c r="L700" s="5">
        <v>68.279666950816207</v>
      </c>
      <c r="M700" s="5">
        <v>60.340853832874053</v>
      </c>
      <c r="N700" s="5">
        <v>67.296732490019792</v>
      </c>
      <c r="O700" s="5">
        <v>66.860610246514398</v>
      </c>
      <c r="P700" s="5">
        <v>60.497122401894039</v>
      </c>
      <c r="Q700" s="5">
        <v>68.253398289150823</v>
      </c>
      <c r="R700" s="5">
        <v>68.347190630803411</v>
      </c>
      <c r="S700" s="5">
        <v>60.085969460262262</v>
      </c>
      <c r="T700" s="5">
        <v>68.16284419490114</v>
      </c>
      <c r="U700" s="5">
        <v>68.884500928774429</v>
      </c>
      <c r="V700" s="5">
        <v>61.767325242776437</v>
      </c>
      <c r="W700" s="5">
        <v>67.271103416461202</v>
      </c>
      <c r="X700" s="5">
        <v>69.236572022721418</v>
      </c>
      <c r="Y700" s="5">
        <v>63.486623850917681</v>
      </c>
      <c r="Z700" s="5">
        <v>66.234292846284873</v>
      </c>
      <c r="AA700" s="5">
        <v>68.153604607402599</v>
      </c>
      <c r="AB700" s="5">
        <v>63.284905052883623</v>
      </c>
      <c r="AC700" s="5">
        <f t="shared" si="531"/>
        <v>5.6990270164605832</v>
      </c>
      <c r="AD700" s="5">
        <f t="shared" si="532"/>
        <v>-0.86631165263263199</v>
      </c>
      <c r="AE700" s="5">
        <f t="shared" si="490"/>
        <v>6.5653386690932152</v>
      </c>
      <c r="AF700" s="3">
        <f t="shared" si="516"/>
        <v>5.9102595154444231</v>
      </c>
      <c r="AG700" s="3">
        <f t="shared" si="517"/>
        <v>6.9197586654537773</v>
      </c>
      <c r="AH700" s="3">
        <f t="shared" si="518"/>
        <v>6.7996100881257533</v>
      </c>
      <c r="AI700" s="3">
        <f t="shared" si="519"/>
        <v>8.1674288288885606</v>
      </c>
      <c r="AJ700" s="3">
        <f t="shared" si="520"/>
        <v>6.3955189521247036</v>
      </c>
      <c r="AK700" s="3">
        <f t="shared" si="521"/>
        <v>3.7844795655435206</v>
      </c>
      <c r="AL700" s="3">
        <f t="shared" si="522"/>
        <v>2.9493877934012502</v>
      </c>
      <c r="AM700" s="18">
        <f t="shared" si="523"/>
        <v>-0.7337689484068477</v>
      </c>
      <c r="AN700" s="3">
        <f t="shared" si="524"/>
        <v>6.6440284638512708</v>
      </c>
      <c r="AO700" s="3">
        <f t="shared" si="525"/>
        <v>0.43612224350539464</v>
      </c>
      <c r="AP700" s="3">
        <f t="shared" si="526"/>
        <v>-9.3792341652587652E-2</v>
      </c>
      <c r="AQ700" s="3">
        <f t="shared" si="527"/>
        <v>-0.72165673387328866</v>
      </c>
      <c r="AR700" s="3">
        <f t="shared" si="528"/>
        <v>-1.9654686062602167</v>
      </c>
      <c r="AS700" s="3">
        <f t="shared" si="529"/>
        <v>-1.9193117611177257</v>
      </c>
      <c r="AT700" s="18">
        <f t="shared" si="478"/>
        <v>6.6440284638512708</v>
      </c>
      <c r="AU700" s="18">
        <f t="shared" si="479"/>
        <v>7.9388131179421535</v>
      </c>
      <c r="AV700" s="18">
        <f t="shared" si="480"/>
        <v>6.3634878446203587</v>
      </c>
      <c r="AW700" s="18">
        <f t="shared" si="481"/>
        <v>8.2612211705411482</v>
      </c>
      <c r="AX700" s="18">
        <f t="shared" si="482"/>
        <v>7.1171756859979922</v>
      </c>
      <c r="AY700" s="18">
        <f t="shared" si="483"/>
        <v>5.7499481718037373</v>
      </c>
      <c r="AZ700" s="18">
        <f t="shared" si="484"/>
        <v>4.868699554518976</v>
      </c>
      <c r="BA700" t="str">
        <f t="shared" si="485"/>
        <v/>
      </c>
      <c r="BB700" t="str">
        <f t="shared" si="486"/>
        <v>BI-RUI-P005LD</v>
      </c>
    </row>
    <row r="701" spans="1:54">
      <c r="A701" s="1">
        <v>737</v>
      </c>
      <c r="B701" t="s">
        <v>38</v>
      </c>
      <c r="C701" t="s">
        <v>114</v>
      </c>
      <c r="E701" s="3">
        <f t="shared" si="530"/>
        <v>67.463069380166743</v>
      </c>
      <c r="F701" s="3">
        <f t="shared" si="491"/>
        <v>66.522135719374361</v>
      </c>
      <c r="G701" s="3">
        <f t="shared" si="492"/>
        <v>60.181691893260023</v>
      </c>
      <c r="H701" s="5">
        <v>64.345657678913312</v>
      </c>
      <c r="I701" s="5">
        <v>65.171414099631988</v>
      </c>
      <c r="J701" s="5">
        <v>58.081323667438539</v>
      </c>
      <c r="K701" s="5">
        <v>64.721343768914437</v>
      </c>
      <c r="L701" s="5">
        <v>64.740247479253185</v>
      </c>
      <c r="M701" s="5">
        <v>58.478343328578397</v>
      </c>
      <c r="N701" s="5">
        <v>68.830061257679006</v>
      </c>
      <c r="O701" s="5">
        <v>68.16676272590891</v>
      </c>
      <c r="P701" s="5">
        <v>57.895783573172679</v>
      </c>
      <c r="Q701" s="5">
        <v>70.277130942545071</v>
      </c>
      <c r="R701" s="5">
        <v>68.02043153706181</v>
      </c>
      <c r="S701" s="5">
        <v>61.844315299838087</v>
      </c>
      <c r="T701" s="5">
        <v>70.037819351887038</v>
      </c>
      <c r="U701" s="5">
        <v>66.86556389736856</v>
      </c>
      <c r="V701" s="5">
        <v>62.834696855042168</v>
      </c>
      <c r="W701" s="5">
        <v>64.85002516520683</v>
      </c>
      <c r="X701" s="5">
        <v>65.179798511689057</v>
      </c>
      <c r="Y701" s="5">
        <v>59.355108619542342</v>
      </c>
      <c r="Z701" s="5">
        <v>62.799095813278583</v>
      </c>
      <c r="AA701" s="5">
        <v>66.136742297111212</v>
      </c>
      <c r="AB701" s="5">
        <v>60.102675935357922</v>
      </c>
      <c r="AC701" s="5">
        <f t="shared" si="531"/>
        <v>7.2813774869067203</v>
      </c>
      <c r="AD701" s="5">
        <f t="shared" si="532"/>
        <v>0.94093366079238194</v>
      </c>
      <c r="AE701" s="5">
        <f t="shared" si="490"/>
        <v>6.3404438261143383</v>
      </c>
      <c r="AF701" s="3">
        <f t="shared" si="516"/>
        <v>6.264334011474773</v>
      </c>
      <c r="AG701" s="3">
        <f t="shared" si="517"/>
        <v>6.24300044033604</v>
      </c>
      <c r="AH701" s="3">
        <f t="shared" si="518"/>
        <v>10.934277684506327</v>
      </c>
      <c r="AI701" s="3">
        <f t="shared" si="519"/>
        <v>8.4328156427069842</v>
      </c>
      <c r="AJ701" s="3">
        <f t="shared" si="520"/>
        <v>7.2031224968448697</v>
      </c>
      <c r="AK701" s="3">
        <f t="shared" si="521"/>
        <v>5.4949165456644877</v>
      </c>
      <c r="AL701" s="3">
        <f t="shared" si="522"/>
        <v>2.6964198779206612</v>
      </c>
      <c r="AM701" s="18">
        <f t="shared" si="523"/>
        <v>-0.82575642071867605</v>
      </c>
      <c r="AN701" s="3">
        <f t="shared" si="524"/>
        <v>7.090090432193449</v>
      </c>
      <c r="AO701" s="3">
        <f t="shared" si="525"/>
        <v>0.66329853177009568</v>
      </c>
      <c r="AP701" s="3">
        <f t="shared" si="526"/>
        <v>2.2566994054832605</v>
      </c>
      <c r="AQ701" s="3">
        <f t="shared" si="527"/>
        <v>3.1722554545184778</v>
      </c>
      <c r="AR701" s="3">
        <f t="shared" si="528"/>
        <v>-0.32977334648222723</v>
      </c>
      <c r="AS701" s="3">
        <f t="shared" si="529"/>
        <v>-3.3376464838326285</v>
      </c>
      <c r="AT701" s="18">
        <f t="shared" si="478"/>
        <v>7.090090432193449</v>
      </c>
      <c r="AU701" s="18">
        <f t="shared" si="479"/>
        <v>6.2619041506747877</v>
      </c>
      <c r="AV701" s="18">
        <f t="shared" si="480"/>
        <v>10.270979152736231</v>
      </c>
      <c r="AW701" s="18">
        <f t="shared" si="481"/>
        <v>6.1761162372237237</v>
      </c>
      <c r="AX701" s="18">
        <f t="shared" si="482"/>
        <v>4.0308670423263919</v>
      </c>
      <c r="AY701" s="18">
        <f t="shared" si="483"/>
        <v>5.824689892146715</v>
      </c>
      <c r="AZ701" s="18">
        <f t="shared" si="484"/>
        <v>6.0340663617532897</v>
      </c>
      <c r="BA701" t="str">
        <f t="shared" si="485"/>
        <v/>
      </c>
      <c r="BB701" t="str">
        <f t="shared" si="486"/>
        <v>BI-RUI-P005LD</v>
      </c>
    </row>
    <row r="702" spans="1:54">
      <c r="A702" s="1">
        <v>677</v>
      </c>
      <c r="B702" t="s">
        <v>39</v>
      </c>
      <c r="C702" t="s">
        <v>114</v>
      </c>
      <c r="E702" s="3">
        <f t="shared" si="530"/>
        <v>67.061141451590956</v>
      </c>
      <c r="F702" s="3">
        <f t="shared" si="491"/>
        <v>67.571818622913639</v>
      </c>
      <c r="G702" s="3">
        <f t="shared" si="492"/>
        <v>60.240429534183768</v>
      </c>
      <c r="H702" s="5">
        <v>67.558335562829626</v>
      </c>
      <c r="I702" s="5">
        <v>68.481980103967757</v>
      </c>
      <c r="J702" s="5">
        <v>59.903951755880982</v>
      </c>
      <c r="K702" s="5">
        <v>67.339136678281577</v>
      </c>
      <c r="L702" s="5">
        <v>68.365125251232541</v>
      </c>
      <c r="M702" s="5">
        <v>58.616817415626691</v>
      </c>
      <c r="N702" s="5">
        <v>67.260618916259332</v>
      </c>
      <c r="O702" s="5">
        <v>67.477651682469343</v>
      </c>
      <c r="P702" s="5">
        <v>60.186041095481201</v>
      </c>
      <c r="Q702" s="5">
        <v>67.200127435473235</v>
      </c>
      <c r="R702" s="5">
        <v>67.297640463457469</v>
      </c>
      <c r="S702" s="5">
        <v>58.418094218120757</v>
      </c>
      <c r="T702" s="5">
        <v>68.063892080890611</v>
      </c>
      <c r="U702" s="5">
        <v>67.999321797921439</v>
      </c>
      <c r="V702" s="5">
        <v>59.035956812782402</v>
      </c>
      <c r="W702" s="5">
        <v>66.29245135745488</v>
      </c>
      <c r="X702" s="5">
        <v>66.967004519132502</v>
      </c>
      <c r="Y702" s="5">
        <v>63.113301057583122</v>
      </c>
      <c r="Z702" s="5">
        <v>65.092806349253621</v>
      </c>
      <c r="AA702" s="5">
        <v>65.868865123815468</v>
      </c>
      <c r="AB702" s="5">
        <v>60.436216993663848</v>
      </c>
      <c r="AC702" s="5">
        <f t="shared" si="531"/>
        <v>6.8207119174071877</v>
      </c>
      <c r="AD702" s="5">
        <f t="shared" si="532"/>
        <v>-0.51067717132268342</v>
      </c>
      <c r="AE702" s="5">
        <f t="shared" si="490"/>
        <v>7.3313890887298712</v>
      </c>
      <c r="AF702" s="3">
        <f t="shared" si="516"/>
        <v>7.6543838069486441</v>
      </c>
      <c r="AG702" s="3">
        <f t="shared" si="517"/>
        <v>8.7223192626548851</v>
      </c>
      <c r="AH702" s="3">
        <f t="shared" si="518"/>
        <v>7.0745778207781314</v>
      </c>
      <c r="AI702" s="3">
        <f t="shared" si="519"/>
        <v>8.7820332173524775</v>
      </c>
      <c r="AJ702" s="3">
        <f t="shared" si="520"/>
        <v>9.0279352681082088</v>
      </c>
      <c r="AK702" s="3">
        <f t="shared" si="521"/>
        <v>3.1791502998717576</v>
      </c>
      <c r="AL702" s="3">
        <f t="shared" si="522"/>
        <v>4.656589355589773</v>
      </c>
      <c r="AM702" s="18">
        <f t="shared" si="523"/>
        <v>-0.9236445411381311</v>
      </c>
      <c r="AN702" s="3">
        <f t="shared" si="524"/>
        <v>8.5780283480867752</v>
      </c>
      <c r="AO702" s="3">
        <f t="shared" si="525"/>
        <v>-0.21703276621001066</v>
      </c>
      <c r="AP702" s="3">
        <f t="shared" si="526"/>
        <v>-9.7513027984234668E-2</v>
      </c>
      <c r="AQ702" s="3">
        <f t="shared" si="527"/>
        <v>6.4570282969171444E-2</v>
      </c>
      <c r="AR702" s="3">
        <f t="shared" si="528"/>
        <v>-0.67455316167762192</v>
      </c>
      <c r="AS702" s="3">
        <f t="shared" si="529"/>
        <v>-0.77605877456184658</v>
      </c>
      <c r="AT702" s="18">
        <f t="shared" si="478"/>
        <v>8.5780283480867752</v>
      </c>
      <c r="AU702" s="18">
        <f t="shared" si="479"/>
        <v>9.7483078356058499</v>
      </c>
      <c r="AV702" s="18">
        <f t="shared" si="480"/>
        <v>7.291610586988142</v>
      </c>
      <c r="AW702" s="18">
        <f t="shared" si="481"/>
        <v>8.8795462453367122</v>
      </c>
      <c r="AX702" s="18">
        <f t="shared" si="482"/>
        <v>8.9633649851390373</v>
      </c>
      <c r="AY702" s="18">
        <f t="shared" si="483"/>
        <v>3.8537034615493795</v>
      </c>
      <c r="AZ702" s="18">
        <f t="shared" si="484"/>
        <v>5.4326481301516196</v>
      </c>
      <c r="BA702" t="str">
        <f t="shared" si="485"/>
        <v/>
      </c>
      <c r="BB702" t="str">
        <f t="shared" si="486"/>
        <v>BI-RUI-P005LD</v>
      </c>
    </row>
    <row r="703" spans="1:54">
      <c r="A703" s="1">
        <v>615</v>
      </c>
      <c r="B703" t="s">
        <v>40</v>
      </c>
      <c r="C703" t="s">
        <v>114</v>
      </c>
      <c r="E703" s="3">
        <f t="shared" si="530"/>
        <v>69.851221087366127</v>
      </c>
      <c r="F703" s="3">
        <f t="shared" si="491"/>
        <v>68.980742986508062</v>
      </c>
      <c r="G703" s="3">
        <f t="shared" si="492"/>
        <v>61.612400289210825</v>
      </c>
      <c r="H703" s="5">
        <v>71.088025899112466</v>
      </c>
      <c r="I703" s="5">
        <v>70.535278669630131</v>
      </c>
      <c r="J703" s="5">
        <v>61.241001966949568</v>
      </c>
      <c r="K703" s="5">
        <v>69.716235156654463</v>
      </c>
      <c r="L703" s="5">
        <v>68.88975395044595</v>
      </c>
      <c r="M703" s="5">
        <v>60.339308699216843</v>
      </c>
      <c r="N703" s="5">
        <v>70.022303503522778</v>
      </c>
      <c r="O703" s="5">
        <v>67.828248564715665</v>
      </c>
      <c r="P703" s="5">
        <v>61.089383988896969</v>
      </c>
      <c r="Q703" s="5">
        <v>70.239701938142744</v>
      </c>
      <c r="R703" s="5">
        <v>69.05178319738593</v>
      </c>
      <c r="S703" s="5">
        <v>60.287807276823287</v>
      </c>
      <c r="T703" s="5">
        <v>70.690135928073488</v>
      </c>
      <c r="U703" s="5">
        <v>69.61195181754556</v>
      </c>
      <c r="V703" s="5">
        <v>61.582505587563361</v>
      </c>
      <c r="W703" s="5">
        <v>69.188016050037305</v>
      </c>
      <c r="X703" s="5">
        <v>68.741578684798725</v>
      </c>
      <c r="Y703" s="5">
        <v>63.302589865277348</v>
      </c>
      <c r="Z703" s="5">
        <v>66.805240838517676</v>
      </c>
      <c r="AA703" s="5">
        <v>67.456960962492474</v>
      </c>
      <c r="AB703" s="5">
        <v>62.55875361927167</v>
      </c>
      <c r="AC703" s="5">
        <f t="shared" si="531"/>
        <v>8.2388207981553023</v>
      </c>
      <c r="AD703" s="5">
        <f t="shared" si="532"/>
        <v>0.87047810085806532</v>
      </c>
      <c r="AE703" s="5">
        <f t="shared" si="490"/>
        <v>7.368342697297237</v>
      </c>
      <c r="AF703" s="3">
        <f t="shared" si="516"/>
        <v>9.8470239321628981</v>
      </c>
      <c r="AG703" s="3">
        <f t="shared" si="517"/>
        <v>9.3769264574376194</v>
      </c>
      <c r="AH703" s="3">
        <f t="shared" si="518"/>
        <v>8.9329195146258087</v>
      </c>
      <c r="AI703" s="3">
        <f t="shared" si="519"/>
        <v>9.9518946613194572</v>
      </c>
      <c r="AJ703" s="3">
        <f t="shared" si="520"/>
        <v>9.1076303405101271</v>
      </c>
      <c r="AK703" s="3">
        <f t="shared" si="521"/>
        <v>5.8854261847599574</v>
      </c>
      <c r="AL703" s="3">
        <f t="shared" si="522"/>
        <v>4.2464872192460064</v>
      </c>
      <c r="AM703" s="18">
        <f t="shared" si="523"/>
        <v>0.55274722948233546</v>
      </c>
      <c r="AN703" s="3">
        <f t="shared" si="524"/>
        <v>9.2942767026805626</v>
      </c>
      <c r="AO703" s="3">
        <f t="shared" si="525"/>
        <v>2.1940549388071133</v>
      </c>
      <c r="AP703" s="3">
        <f t="shared" si="526"/>
        <v>1.1879187407568139</v>
      </c>
      <c r="AQ703" s="3">
        <f t="shared" si="527"/>
        <v>1.0781841105279284</v>
      </c>
      <c r="AR703" s="3">
        <f t="shared" si="528"/>
        <v>0.44643736523858024</v>
      </c>
      <c r="AS703" s="3">
        <f t="shared" si="529"/>
        <v>-0.65172012397479762</v>
      </c>
      <c r="AT703" s="18">
        <f t="shared" si="478"/>
        <v>9.2942767026805626</v>
      </c>
      <c r="AU703" s="18">
        <f t="shared" si="479"/>
        <v>8.5504452512291067</v>
      </c>
      <c r="AV703" s="18">
        <f t="shared" si="480"/>
        <v>6.7388645758186954</v>
      </c>
      <c r="AW703" s="18">
        <f t="shared" si="481"/>
        <v>8.7639759205626433</v>
      </c>
      <c r="AX703" s="18">
        <f t="shared" si="482"/>
        <v>8.0294462299821987</v>
      </c>
      <c r="AY703" s="18">
        <f t="shared" si="483"/>
        <v>5.4389888195213771</v>
      </c>
      <c r="AZ703" s="18">
        <f t="shared" si="484"/>
        <v>4.898207343220804</v>
      </c>
      <c r="BA703" t="str">
        <f t="shared" si="485"/>
        <v/>
      </c>
      <c r="BB703" t="str">
        <f t="shared" si="486"/>
        <v>BI-RUI-P005LD</v>
      </c>
    </row>
    <row r="704" spans="1:54" s="12" customFormat="1" ht="15.75" thickBot="1">
      <c r="A704" s="1">
        <v>177</v>
      </c>
      <c r="B704" s="12" t="s">
        <v>41</v>
      </c>
      <c r="C704" s="12" t="s">
        <v>114</v>
      </c>
      <c r="D704"/>
      <c r="E704" s="3">
        <f t="shared" si="530"/>
        <v>69.804923198747446</v>
      </c>
      <c r="F704" s="3">
        <f t="shared" si="491"/>
        <v>69.775907565891202</v>
      </c>
      <c r="G704" s="3">
        <f t="shared" si="492"/>
        <v>62.711918720217895</v>
      </c>
      <c r="H704" s="5">
        <v>70.765126230648036</v>
      </c>
      <c r="I704" s="5">
        <v>68.930059284592119</v>
      </c>
      <c r="J704" s="5">
        <v>62.322985626596889</v>
      </c>
      <c r="K704" s="5">
        <v>69.748316757168055</v>
      </c>
      <c r="L704" s="5">
        <v>70.480175531535906</v>
      </c>
      <c r="M704" s="5">
        <v>60.574041061603957</v>
      </c>
      <c r="N704" s="5">
        <v>69.635075784348246</v>
      </c>
      <c r="O704" s="5">
        <v>69.361378233508972</v>
      </c>
      <c r="P704" s="5">
        <v>61.872473090046903</v>
      </c>
      <c r="Q704" s="5">
        <v>69.535257079803628</v>
      </c>
      <c r="R704" s="5">
        <v>70.223828567048173</v>
      </c>
      <c r="S704" s="5">
        <v>62.332442165420467</v>
      </c>
      <c r="T704" s="5">
        <v>70.958129078812618</v>
      </c>
      <c r="U704" s="5">
        <v>70.761443658892688</v>
      </c>
      <c r="V704" s="5">
        <v>62.925301430673777</v>
      </c>
      <c r="W704" s="5">
        <v>69.912457480696759</v>
      </c>
      <c r="X704" s="5">
        <v>68.892961240610674</v>
      </c>
      <c r="Y704" s="5">
        <v>63.288049658225603</v>
      </c>
      <c r="Z704" s="5">
        <v>67.087382890045888</v>
      </c>
      <c r="AA704" s="5">
        <v>69.378432547176757</v>
      </c>
      <c r="AB704" s="5">
        <v>64.591710140569148</v>
      </c>
      <c r="AC704" s="5">
        <f>E704-G704</f>
        <v>7.0930044785295507</v>
      </c>
      <c r="AD704" s="5">
        <f>E704-F704</f>
        <v>2.9015632856243201E-2</v>
      </c>
      <c r="AE704" s="5">
        <f t="shared" si="490"/>
        <v>7.0639888456733075</v>
      </c>
      <c r="AF704" s="3">
        <f t="shared" si="516"/>
        <v>8.4421406040511471</v>
      </c>
      <c r="AG704" s="3">
        <f t="shared" si="517"/>
        <v>9.1742756955640985</v>
      </c>
      <c r="AH704" s="3">
        <f t="shared" si="518"/>
        <v>7.7626026943013429</v>
      </c>
      <c r="AI704" s="3">
        <f t="shared" si="519"/>
        <v>7.2028149143831612</v>
      </c>
      <c r="AJ704" s="3">
        <f t="shared" si="520"/>
        <v>8.0328276481388414</v>
      </c>
      <c r="AK704" s="3">
        <f t="shared" si="521"/>
        <v>6.6244078224711558</v>
      </c>
      <c r="AL704" s="3">
        <f t="shared" si="522"/>
        <v>2.4956727494767392</v>
      </c>
      <c r="AM704" s="18">
        <f t="shared" si="523"/>
        <v>1.8350669460559175</v>
      </c>
      <c r="AN704" s="3">
        <f t="shared" si="524"/>
        <v>6.6070736579952296</v>
      </c>
      <c r="AO704" s="3">
        <f t="shared" si="525"/>
        <v>0.27369755083927316</v>
      </c>
      <c r="AP704" s="3">
        <f t="shared" si="526"/>
        <v>-0.68857148724454476</v>
      </c>
      <c r="AQ704" s="3">
        <f t="shared" si="527"/>
        <v>0.19668541991993038</v>
      </c>
      <c r="AR704" s="3">
        <f t="shared" si="528"/>
        <v>1.0194962400860845</v>
      </c>
      <c r="AS704" s="3">
        <f t="shared" si="529"/>
        <v>-2.2910496571308698</v>
      </c>
      <c r="AT704" s="18">
        <f t="shared" si="478"/>
        <v>6.6070736579952296</v>
      </c>
      <c r="AU704" s="18">
        <f t="shared" si="479"/>
        <v>9.9061344699319491</v>
      </c>
      <c r="AV704" s="18">
        <f t="shared" si="480"/>
        <v>7.4889051434620697</v>
      </c>
      <c r="AW704" s="18">
        <f t="shared" si="481"/>
        <v>7.891386401627706</v>
      </c>
      <c r="AX704" s="18">
        <f t="shared" si="482"/>
        <v>7.836142228218911</v>
      </c>
      <c r="AY704" s="18">
        <f t="shared" si="483"/>
        <v>5.6049115823850713</v>
      </c>
      <c r="AZ704" s="18">
        <f t="shared" si="484"/>
        <v>4.7867224066076091</v>
      </c>
      <c r="BA704" t="str">
        <f t="shared" si="485"/>
        <v/>
      </c>
      <c r="BB704" t="str">
        <f t="shared" si="486"/>
        <v>BI-RUI-P005LD</v>
      </c>
    </row>
    <row r="705" spans="1:54" ht="15.75" thickBot="1">
      <c r="A705" s="21"/>
      <c r="B705" s="22" t="s">
        <v>137</v>
      </c>
      <c r="C705" s="23" t="str">
        <f>C693</f>
        <v>BI-RUI-P005LD</v>
      </c>
      <c r="D705" s="23" t="str">
        <f>D693</f>
        <v>Autonomia 33</v>
      </c>
      <c r="E705" s="34" cm="1">
        <f t="array" ref="E705">10*LOG(AVERAGE(10^(E693:E704/10)))</f>
        <v>68.919001654374497</v>
      </c>
      <c r="F705" s="35" cm="1">
        <f t="array" ref="F705">10*LOG(AVERAGE(10^(F693:F704/10)))</f>
        <v>68.539506190465772</v>
      </c>
      <c r="G705" s="36" cm="1">
        <f t="array" ref="G705">10*LOG(AVERAGE(10^(G693:G704/10)))</f>
        <v>61.626934062040903</v>
      </c>
      <c r="H705" s="34" cm="1">
        <f t="array" ref="H705">10*LOG(AVERAGE(10^(H693:H704/10)))</f>
        <v>69.217763979130552</v>
      </c>
      <c r="I705" s="35" cm="1">
        <f t="array" ref="I705">10*LOG(AVERAGE(10^(I693:I704/10)))</f>
        <v>68.636588235270011</v>
      </c>
      <c r="J705" s="36" cm="1">
        <f t="array" ref="J705">10*LOG(AVERAGE(10^(J693:J704/10)))</f>
        <v>60.801566609617801</v>
      </c>
      <c r="K705" s="34" cm="1">
        <f t="array" ref="K705">10*LOG(AVERAGE(10^(K693:K704/10)))</f>
        <v>69.096132509067942</v>
      </c>
      <c r="L705" s="35" cm="1">
        <f t="array" ref="L705">10*LOG(AVERAGE(10^(L693:L704/10)))</f>
        <v>68.540710582455915</v>
      </c>
      <c r="M705" s="36" cm="1">
        <f t="array" ref="M705">10*LOG(AVERAGE(10^(M693:M704/10)))</f>
        <v>60.219284765909379</v>
      </c>
      <c r="N705" s="34" cm="1">
        <f t="array" ref="N705">10*LOG(AVERAGE(10^(N693:N704/10)))</f>
        <v>69.321151690690812</v>
      </c>
      <c r="O705" s="35" cm="1">
        <f t="array" ref="O705">10*LOG(AVERAGE(10^(O693:O704/10)))</f>
        <v>68.429499581431742</v>
      </c>
      <c r="P705" s="36" cm="1">
        <f t="array" ref="P705">10*LOG(AVERAGE(10^(P693:P704/10)))</f>
        <v>60.740704969587107</v>
      </c>
      <c r="Q705" s="34" cm="1">
        <f t="array" ref="Q705">10*LOG(AVERAGE(10^(Q693:Q704/10)))</f>
        <v>69.471412195899134</v>
      </c>
      <c r="R705" s="35" cm="1">
        <f t="array" ref="R705">10*LOG(AVERAGE(10^(R693:R704/10)))</f>
        <v>68.780752844237426</v>
      </c>
      <c r="S705" s="36" cm="1">
        <f t="array" ref="S705">10*LOG(AVERAGE(10^(S693:S704/10)))</f>
        <v>61.08111751321114</v>
      </c>
      <c r="T705" s="34" cm="1">
        <f t="array" ref="T705">10*LOG(AVERAGE(10^(T693:T704/10)))</f>
        <v>69.768443685011619</v>
      </c>
      <c r="U705" s="35" cm="1">
        <f t="array" ref="U705">10*LOG(AVERAGE(10^(U693:U704/10)))</f>
        <v>68.964080449219693</v>
      </c>
      <c r="V705" s="36" cm="1">
        <f t="array" ref="V705">10*LOG(AVERAGE(10^(V693:V704/10)))</f>
        <v>62.095322205664651</v>
      </c>
      <c r="W705" s="34" cm="1">
        <f t="array" ref="W705">10*LOG(AVERAGE(10^(W693:W704/10)))</f>
        <v>67.961122295054508</v>
      </c>
      <c r="X705" s="35" cm="1">
        <f t="array" ref="X705">10*LOG(AVERAGE(10^(X693:X704/10)))</f>
        <v>68.593925187326988</v>
      </c>
      <c r="Y705" s="36" cm="1">
        <f t="array" ref="Y705">10*LOG(AVERAGE(10^(Y693:Y704/10)))</f>
        <v>62.703112403751966</v>
      </c>
      <c r="Z705" s="34" cm="1">
        <f t="array" ref="Z705">10*LOG(AVERAGE(10^(Z693:Z704/10)))</f>
        <v>66.956272361331358</v>
      </c>
      <c r="AA705" s="35" cm="1">
        <f t="array" ref="AA705">10*LOG(AVERAGE(10^(AA693:AA704/10)))</f>
        <v>67.728709134220281</v>
      </c>
      <c r="AB705" s="36" cm="1">
        <f t="array" ref="AB705">10*LOG(AVERAGE(10^(AB693:AB704/10)))</f>
        <v>62.954414542570241</v>
      </c>
      <c r="AC705" s="29">
        <f>E705-G705</f>
        <v>7.2920675923335949</v>
      </c>
      <c r="AD705" s="24">
        <f>E705-F705</f>
        <v>0.37949546390872513</v>
      </c>
      <c r="AE705" s="24">
        <f t="shared" si="490"/>
        <v>6.9125721284248698</v>
      </c>
      <c r="AF705" s="30">
        <f t="shared" si="516"/>
        <v>8.4161973695127514</v>
      </c>
      <c r="AG705" s="25">
        <f t="shared" si="517"/>
        <v>8.8768477431585637</v>
      </c>
      <c r="AH705" s="25">
        <f t="shared" si="518"/>
        <v>8.580446721103705</v>
      </c>
      <c r="AI705" s="25">
        <f t="shared" si="519"/>
        <v>8.3902946826879941</v>
      </c>
      <c r="AJ705" s="25">
        <f t="shared" si="520"/>
        <v>7.6731214793469675</v>
      </c>
      <c r="AK705" s="25">
        <f t="shared" si="521"/>
        <v>5.2580098913025424</v>
      </c>
      <c r="AL705" s="31">
        <f t="shared" si="522"/>
        <v>4.0018578187611169</v>
      </c>
      <c r="AM705" s="32">
        <f t="shared" si="523"/>
        <v>0.58117574386054116</v>
      </c>
      <c r="AN705" s="27">
        <f t="shared" si="524"/>
        <v>7.8350216256522103</v>
      </c>
      <c r="AO705" s="27">
        <f t="shared" si="525"/>
        <v>0.8916521092590699</v>
      </c>
      <c r="AP705" s="27">
        <f t="shared" si="526"/>
        <v>0.69065935166170789</v>
      </c>
      <c r="AQ705" s="27">
        <f t="shared" si="527"/>
        <v>0.80436323579192504</v>
      </c>
      <c r="AR705" s="27">
        <f t="shared" si="528"/>
        <v>-0.63280289227247977</v>
      </c>
      <c r="AS705" s="33">
        <f t="shared" si="529"/>
        <v>-0.77243677288892343</v>
      </c>
      <c r="AT705" s="27">
        <f t="shared" si="478"/>
        <v>7.8350216256522103</v>
      </c>
      <c r="AU705" s="26">
        <f t="shared" si="479"/>
        <v>8.3214258165465367</v>
      </c>
      <c r="AV705" s="26">
        <f t="shared" si="480"/>
        <v>7.6887946118446351</v>
      </c>
      <c r="AW705" s="26">
        <f t="shared" si="481"/>
        <v>7.6996353310262862</v>
      </c>
      <c r="AX705" s="26">
        <f t="shared" si="482"/>
        <v>6.8687582435550425</v>
      </c>
      <c r="AY705" s="26">
        <f t="shared" si="483"/>
        <v>5.8908127835750221</v>
      </c>
      <c r="AZ705" s="28">
        <f t="shared" si="484"/>
        <v>4.7742945916500403</v>
      </c>
    </row>
    <row r="706" spans="1:54">
      <c r="A706" s="2">
        <v>241</v>
      </c>
      <c r="B706" t="s">
        <v>27</v>
      </c>
      <c r="C706" t="s">
        <v>116</v>
      </c>
      <c r="D706" t="s">
        <v>117</v>
      </c>
      <c r="E706" s="3">
        <f>10*LOG((1/7)*(10^(H706/10)+10^(K706/10)+10^(N706/10)+10^(Q706/10)+10^(T706/10)+10^(W706/10)+10^(Z706/10)))</f>
        <v>77.081328815701397</v>
      </c>
      <c r="F706" s="3">
        <f t="shared" si="491"/>
        <v>76.952278199963985</v>
      </c>
      <c r="G706" s="3">
        <f t="shared" si="492"/>
        <v>71.635469569586107</v>
      </c>
      <c r="H706" s="5">
        <v>77.58737179070819</v>
      </c>
      <c r="I706" s="5">
        <v>77.360596027909551</v>
      </c>
      <c r="J706" s="5">
        <v>72.277277300398907</v>
      </c>
      <c r="K706" s="5">
        <v>77.607650812434542</v>
      </c>
      <c r="L706" s="5">
        <v>77.220660360579089</v>
      </c>
      <c r="M706" s="5">
        <v>71.604566528872226</v>
      </c>
      <c r="N706" s="5">
        <v>77.580015066837944</v>
      </c>
      <c r="O706" s="5">
        <v>77.101360125994361</v>
      </c>
      <c r="P706" s="5">
        <v>71.706092813645682</v>
      </c>
      <c r="Q706" s="5">
        <v>77.30867090999115</v>
      </c>
      <c r="R706" s="5">
        <v>76.502506720121602</v>
      </c>
      <c r="S706" s="5">
        <v>70.987627658632476</v>
      </c>
      <c r="T706" s="5">
        <v>76.66336434057169</v>
      </c>
      <c r="U706" s="5">
        <v>76.765691051690879</v>
      </c>
      <c r="V706" s="5">
        <v>70.700343933040756</v>
      </c>
      <c r="W706" s="5">
        <v>76.601274595965037</v>
      </c>
      <c r="X706" s="5">
        <v>77.05317134226209</v>
      </c>
      <c r="Y706" s="5">
        <v>71.516019573844986</v>
      </c>
      <c r="Z706" s="5">
        <v>75.938101614684243</v>
      </c>
      <c r="AA706" s="5">
        <v>76.588650888645702</v>
      </c>
      <c r="AB706" s="5">
        <v>72.394080642810565</v>
      </c>
      <c r="AC706" s="5">
        <f>E706-G706</f>
        <v>5.4458592461152904</v>
      </c>
      <c r="AD706" s="5">
        <f>E706-F706</f>
        <v>0.1290506157374125</v>
      </c>
      <c r="AE706" s="5">
        <f t="shared" si="490"/>
        <v>5.3168086303778779</v>
      </c>
      <c r="AF706" s="3">
        <f t="shared" si="516"/>
        <v>5.3100944903092824</v>
      </c>
      <c r="AG706" s="3">
        <f t="shared" si="517"/>
        <v>6.0030842835623162</v>
      </c>
      <c r="AH706" s="3">
        <f t="shared" si="518"/>
        <v>5.8739222531922621</v>
      </c>
      <c r="AI706" s="3">
        <f t="shared" si="519"/>
        <v>6.3210432513586738</v>
      </c>
      <c r="AJ706" s="3">
        <f t="shared" si="520"/>
        <v>5.9630204075309337</v>
      </c>
      <c r="AK706" s="3">
        <f t="shared" si="521"/>
        <v>5.0852550221200516</v>
      </c>
      <c r="AL706" s="3">
        <f t="shared" si="522"/>
        <v>3.5440209718736781</v>
      </c>
      <c r="AM706" s="18">
        <f t="shared" si="523"/>
        <v>0.22677576279863843</v>
      </c>
      <c r="AN706" s="3">
        <f t="shared" si="524"/>
        <v>5.083318727510644</v>
      </c>
      <c r="AO706" s="3">
        <f t="shared" si="525"/>
        <v>0.47865494084358318</v>
      </c>
      <c r="AP706" s="3">
        <f t="shared" si="526"/>
        <v>0.80616418986954841</v>
      </c>
      <c r="AQ706" s="3">
        <f t="shared" si="527"/>
        <v>-0.10232671111918989</v>
      </c>
      <c r="AR706" s="3">
        <f t="shared" si="528"/>
        <v>-0.45189674629705223</v>
      </c>
      <c r="AS706" s="3">
        <f t="shared" si="529"/>
        <v>-0.65054927396145956</v>
      </c>
      <c r="AT706" s="18">
        <f t="shared" si="478"/>
        <v>5.083318727510644</v>
      </c>
      <c r="AU706" s="18">
        <f t="shared" si="479"/>
        <v>5.6160938317068627</v>
      </c>
      <c r="AV706" s="18">
        <f t="shared" si="480"/>
        <v>5.395267312348679</v>
      </c>
      <c r="AW706" s="18">
        <f t="shared" si="481"/>
        <v>5.5148790614891254</v>
      </c>
      <c r="AX706" s="18">
        <f t="shared" si="482"/>
        <v>6.0653471186501235</v>
      </c>
      <c r="AY706" s="18">
        <f t="shared" si="483"/>
        <v>5.5371517684171039</v>
      </c>
      <c r="AZ706" s="18">
        <f t="shared" si="484"/>
        <v>4.1945702458351377</v>
      </c>
      <c r="BA706" t="str">
        <f t="shared" si="485"/>
        <v/>
      </c>
      <c r="BB706" t="str">
        <f t="shared" si="486"/>
        <v>BI-RUI-P006LD</v>
      </c>
    </row>
    <row r="707" spans="1:54">
      <c r="A707" s="1">
        <v>304</v>
      </c>
      <c r="B707" t="s">
        <v>30</v>
      </c>
      <c r="C707" t="s">
        <v>116</v>
      </c>
      <c r="E707" s="3">
        <f t="shared" ref="E707:E717" si="533">10*LOG((1/7)*(10^(H707/10)+10^(K707/10)+10^(N707/10)+10^(Q707/10)+10^(T707/10)+10^(W707/10)+10^(Z707/10)))</f>
        <v>77.428497515754358</v>
      </c>
      <c r="F707" s="3">
        <f t="shared" si="491"/>
        <v>77.292171486195173</v>
      </c>
      <c r="G707" s="3">
        <f t="shared" si="492"/>
        <v>72.541105252428878</v>
      </c>
      <c r="H707" s="5">
        <v>77.601625896640172</v>
      </c>
      <c r="I707" s="5">
        <v>77.344867678279897</v>
      </c>
      <c r="J707" s="5">
        <v>71.901440638604257</v>
      </c>
      <c r="K707" s="5">
        <v>77.599999999999994</v>
      </c>
      <c r="L707" s="5">
        <v>77.319441121751296</v>
      </c>
      <c r="M707" s="5">
        <v>72.228034622927026</v>
      </c>
      <c r="N707" s="5">
        <v>77.488903419716863</v>
      </c>
      <c r="O707" s="5">
        <v>77.212308698607956</v>
      </c>
      <c r="P707" s="5">
        <v>71.982841256885706</v>
      </c>
      <c r="Q707" s="5">
        <v>77.582061835580916</v>
      </c>
      <c r="R707" s="5">
        <v>77.39231989623616</v>
      </c>
      <c r="S707" s="5">
        <v>72.693902915723882</v>
      </c>
      <c r="T707" s="5">
        <v>77.602956778956184</v>
      </c>
      <c r="U707" s="5">
        <v>77.479887467839575</v>
      </c>
      <c r="V707" s="5">
        <v>73.165783730385556</v>
      </c>
      <c r="W707" s="5">
        <v>77.335246868928934</v>
      </c>
      <c r="X707" s="5">
        <v>77.457562064276729</v>
      </c>
      <c r="Y707" s="5">
        <v>73.28917572258635</v>
      </c>
      <c r="Z707" s="5">
        <v>76.719142706113743</v>
      </c>
      <c r="AA707" s="5">
        <v>76.802624379284467</v>
      </c>
      <c r="AB707" s="5">
        <v>72.312170228741877</v>
      </c>
      <c r="AC707" s="5">
        <f t="shared" ref="AC707:AC716" si="534">E707-G707</f>
        <v>4.8873922633254807</v>
      </c>
      <c r="AD707" s="5">
        <f t="shared" ref="AD707:AD716" si="535">E707-F707</f>
        <v>0.13632602955918571</v>
      </c>
      <c r="AE707" s="5">
        <f t="shared" si="490"/>
        <v>4.751066233766295</v>
      </c>
      <c r="AF707" s="3">
        <f t="shared" si="516"/>
        <v>5.7001852580359156</v>
      </c>
      <c r="AG707" s="3">
        <f t="shared" si="517"/>
        <v>5.3719653770729678</v>
      </c>
      <c r="AH707" s="3">
        <f t="shared" si="518"/>
        <v>5.5060621628311566</v>
      </c>
      <c r="AI707" s="3">
        <f t="shared" si="519"/>
        <v>4.8881589198570339</v>
      </c>
      <c r="AJ707" s="3">
        <f t="shared" si="520"/>
        <v>4.437173048570628</v>
      </c>
      <c r="AK707" s="3">
        <f t="shared" si="521"/>
        <v>4.0460711463425838</v>
      </c>
      <c r="AL707" s="3">
        <f t="shared" si="522"/>
        <v>4.4069724773718661</v>
      </c>
      <c r="AM707" s="18">
        <f t="shared" si="523"/>
        <v>0.25675821836027524</v>
      </c>
      <c r="AN707" s="3">
        <f t="shared" si="524"/>
        <v>5.4434270396756403</v>
      </c>
      <c r="AO707" s="3">
        <f t="shared" si="525"/>
        <v>0.27659472110890704</v>
      </c>
      <c r="AP707" s="3">
        <f t="shared" si="526"/>
        <v>0.18974193934475636</v>
      </c>
      <c r="AQ707" s="3">
        <f t="shared" si="527"/>
        <v>0.12306931111660901</v>
      </c>
      <c r="AR707" s="3">
        <f t="shared" si="528"/>
        <v>-0.12231519534779522</v>
      </c>
      <c r="AS707" s="3">
        <f t="shared" si="529"/>
        <v>-8.3481673170723525E-2</v>
      </c>
      <c r="AT707" s="18">
        <f t="shared" ref="AT707:AT776" si="536">I707-J707</f>
        <v>5.4434270396756403</v>
      </c>
      <c r="AU707" s="18">
        <f t="shared" ref="AU707:AU776" si="537">L707-M707</f>
        <v>5.09140649882427</v>
      </c>
      <c r="AV707" s="18">
        <f t="shared" ref="AV707:AV776" si="538">O707-P707</f>
        <v>5.2294674417222495</v>
      </c>
      <c r="AW707" s="18">
        <f t="shared" ref="AW707:AW776" si="539">R707-S707</f>
        <v>4.6984169805122775</v>
      </c>
      <c r="AX707" s="18">
        <f t="shared" ref="AX707:AX776" si="540">U707-V707</f>
        <v>4.314103737454019</v>
      </c>
      <c r="AY707" s="18">
        <f t="shared" ref="AY707:AY776" si="541">X707-Y707</f>
        <v>4.168386341690379</v>
      </c>
      <c r="AZ707" s="18">
        <f t="shared" ref="AZ707:AZ776" si="542">AA707-AB707</f>
        <v>4.4904541505425897</v>
      </c>
      <c r="BA707" t="str">
        <f t="shared" ref="BA707:BA776" si="543">IF(AB707&gt;55,IF(AL707&lt;2,C707,IF(Y707&gt;55,IF(AK707&lt;2,C707,IF(V707&gt;55,IF(AJ707&lt;2,C707,""))))))</f>
        <v/>
      </c>
      <c r="BB707" t="str">
        <f t="shared" ref="BB707:BB776" si="544">IF(AA707&gt;65,IF(AS707&lt;2,C707,IF(X707&gt;65,IF(AR707&lt;2,C707,IF(U707&gt;65,IF(AQ707&lt;2,C707,""))))))</f>
        <v>BI-RUI-P006LD</v>
      </c>
    </row>
    <row r="708" spans="1:54">
      <c r="A708" s="1">
        <v>492</v>
      </c>
      <c r="B708" t="s">
        <v>32</v>
      </c>
      <c r="C708" t="s">
        <v>116</v>
      </c>
      <c r="E708" s="3">
        <f t="shared" si="533"/>
        <v>75.819883301460266</v>
      </c>
      <c r="F708" s="3">
        <f t="shared" si="491"/>
        <v>75.253803307308374</v>
      </c>
      <c r="G708" s="3">
        <f t="shared" si="492"/>
        <v>70.125148822872575</v>
      </c>
      <c r="H708" s="5">
        <v>76.375733969617585</v>
      </c>
      <c r="I708" s="5">
        <v>75.528907860512547</v>
      </c>
      <c r="J708" s="5">
        <v>69.799712994225132</v>
      </c>
      <c r="K708" s="5">
        <v>76.181787411981986</v>
      </c>
      <c r="L708" s="5">
        <v>74.768012063352842</v>
      </c>
      <c r="M708" s="5">
        <v>69.818586027623468</v>
      </c>
      <c r="N708" s="5">
        <v>76.287356337255815</v>
      </c>
      <c r="O708" s="5">
        <v>75.723311826490971</v>
      </c>
      <c r="P708" s="5">
        <v>70.189796779477703</v>
      </c>
      <c r="Q708" s="5">
        <v>76.057252601524524</v>
      </c>
      <c r="R708" s="5">
        <v>75.71094545659642</v>
      </c>
      <c r="S708" s="5">
        <v>70.181701299867314</v>
      </c>
      <c r="T708" s="5">
        <v>76.208242101626581</v>
      </c>
      <c r="U708" s="5">
        <v>75.494080118102104</v>
      </c>
      <c r="V708" s="5">
        <v>70.883851543195817</v>
      </c>
      <c r="W708" s="5">
        <v>75.449191010831299</v>
      </c>
      <c r="X708" s="5">
        <v>75.559881441003881</v>
      </c>
      <c r="Y708" s="5">
        <v>69.84578832921845</v>
      </c>
      <c r="Z708" s="5">
        <v>73.5650812760544</v>
      </c>
      <c r="AA708" s="5">
        <v>73.612991991531018</v>
      </c>
      <c r="AB708" s="5">
        <v>70.053600291746932</v>
      </c>
      <c r="AC708" s="5">
        <f t="shared" si="534"/>
        <v>5.6947344785876908</v>
      </c>
      <c r="AD708" s="5">
        <f t="shared" si="535"/>
        <v>0.5660799941518917</v>
      </c>
      <c r="AE708" s="5">
        <f t="shared" si="490"/>
        <v>5.1286544844357991</v>
      </c>
      <c r="AF708" s="3">
        <f t="shared" si="516"/>
        <v>6.5760209753924528</v>
      </c>
      <c r="AG708" s="3">
        <f t="shared" si="517"/>
        <v>6.3632013843585185</v>
      </c>
      <c r="AH708" s="3">
        <f t="shared" si="518"/>
        <v>6.0975595577781121</v>
      </c>
      <c r="AI708" s="3">
        <f t="shared" si="519"/>
        <v>5.875551301657211</v>
      </c>
      <c r="AJ708" s="3">
        <f t="shared" si="520"/>
        <v>5.324390558430764</v>
      </c>
      <c r="AK708" s="3">
        <f t="shared" si="521"/>
        <v>5.6034026816128488</v>
      </c>
      <c r="AL708" s="3">
        <f t="shared" si="522"/>
        <v>3.5114809843074681</v>
      </c>
      <c r="AM708" s="18">
        <f t="shared" si="523"/>
        <v>0.84682610910503797</v>
      </c>
      <c r="AN708" s="3">
        <f t="shared" si="524"/>
        <v>5.7291948662874148</v>
      </c>
      <c r="AO708" s="3">
        <f t="shared" si="525"/>
        <v>0.56404451076484463</v>
      </c>
      <c r="AP708" s="3">
        <f t="shared" si="526"/>
        <v>0.34630714492810455</v>
      </c>
      <c r="AQ708" s="3">
        <f t="shared" si="527"/>
        <v>0.7141619835244768</v>
      </c>
      <c r="AR708" s="3">
        <f t="shared" si="528"/>
        <v>-0.11069043017258196</v>
      </c>
      <c r="AS708" s="3">
        <f t="shared" si="529"/>
        <v>-4.7910715476618293E-2</v>
      </c>
      <c r="AT708" s="18">
        <f t="shared" si="536"/>
        <v>5.7291948662874148</v>
      </c>
      <c r="AU708" s="18">
        <f t="shared" si="537"/>
        <v>4.949426035729374</v>
      </c>
      <c r="AV708" s="18">
        <f t="shared" si="538"/>
        <v>5.5335150470132675</v>
      </c>
      <c r="AW708" s="18">
        <f t="shared" si="539"/>
        <v>5.5292441567291064</v>
      </c>
      <c r="AX708" s="18">
        <f t="shared" si="540"/>
        <v>4.6102285749062872</v>
      </c>
      <c r="AY708" s="18">
        <f t="shared" si="541"/>
        <v>5.7140931117854308</v>
      </c>
      <c r="AZ708" s="18">
        <f t="shared" si="542"/>
        <v>3.5593916997840864</v>
      </c>
      <c r="BA708" t="str">
        <f t="shared" si="543"/>
        <v/>
      </c>
      <c r="BB708" t="str">
        <f t="shared" si="544"/>
        <v>BI-RUI-P006LD</v>
      </c>
    </row>
    <row r="709" spans="1:54">
      <c r="A709" s="1">
        <v>54</v>
      </c>
      <c r="B709" t="s">
        <v>33</v>
      </c>
      <c r="C709" t="s">
        <v>116</v>
      </c>
      <c r="E709" s="3">
        <f t="shared" si="533"/>
        <v>73.825217954714958</v>
      </c>
      <c r="F709" s="3">
        <f t="shared" si="491"/>
        <v>73.032013925857939</v>
      </c>
      <c r="G709" s="3">
        <f t="shared" si="492"/>
        <v>67.028205112108907</v>
      </c>
      <c r="H709" s="5">
        <v>74.059905040793339</v>
      </c>
      <c r="I709" s="5">
        <v>72.92671139819123</v>
      </c>
      <c r="J709" s="5">
        <v>66.407736491246695</v>
      </c>
      <c r="K709" s="5">
        <v>74.371393994795952</v>
      </c>
      <c r="L709" s="5">
        <v>73.090600531876134</v>
      </c>
      <c r="M709" s="5">
        <v>66.084139870922229</v>
      </c>
      <c r="N709" s="5">
        <v>74.74850743874056</v>
      </c>
      <c r="O709" s="5">
        <v>73.574643067405077</v>
      </c>
      <c r="P709" s="5">
        <v>67.724262592946204</v>
      </c>
      <c r="Q709" s="5">
        <v>74.315703427956024</v>
      </c>
      <c r="R709" s="5">
        <v>73.082380232897378</v>
      </c>
      <c r="S709" s="5">
        <v>66.735474164230936</v>
      </c>
      <c r="T709" s="5">
        <v>74.247311811917157</v>
      </c>
      <c r="U709" s="5">
        <v>73.20220647385932</v>
      </c>
      <c r="V709" s="5">
        <v>67.967245735509735</v>
      </c>
      <c r="W709" s="5">
        <v>72.69272300642271</v>
      </c>
      <c r="X709" s="5">
        <v>73.286880508578278</v>
      </c>
      <c r="Y709" s="5">
        <v>67.020766860260977</v>
      </c>
      <c r="Z709" s="5">
        <v>71.470599126530203</v>
      </c>
      <c r="AA709" s="5">
        <v>71.869849954312599</v>
      </c>
      <c r="AB709" s="5">
        <v>66.941311487328136</v>
      </c>
      <c r="AC709" s="5">
        <f t="shared" si="534"/>
        <v>6.7970128426060512</v>
      </c>
      <c r="AD709" s="5">
        <f t="shared" si="535"/>
        <v>0.79320402885701924</v>
      </c>
      <c r="AE709" s="5">
        <f t="shared" ref="AE709:AE772" si="545">F709-G709</f>
        <v>6.003808813749032</v>
      </c>
      <c r="AF709" s="3">
        <f t="shared" si="516"/>
        <v>7.6521685495466443</v>
      </c>
      <c r="AG709" s="3">
        <f t="shared" si="517"/>
        <v>8.2872541238737227</v>
      </c>
      <c r="AH709" s="3">
        <f t="shared" si="518"/>
        <v>7.0242448457943567</v>
      </c>
      <c r="AI709" s="3">
        <f t="shared" si="519"/>
        <v>7.5802292637250872</v>
      </c>
      <c r="AJ709" s="3">
        <f t="shared" si="520"/>
        <v>6.2800660764074223</v>
      </c>
      <c r="AK709" s="3">
        <f t="shared" si="521"/>
        <v>5.6719561461617332</v>
      </c>
      <c r="AL709" s="3">
        <f t="shared" si="522"/>
        <v>4.5292876392020673</v>
      </c>
      <c r="AM709" s="18">
        <f t="shared" si="523"/>
        <v>1.1331936426021088</v>
      </c>
      <c r="AN709" s="3">
        <f t="shared" si="524"/>
        <v>6.5189749069445355</v>
      </c>
      <c r="AO709" s="3">
        <f t="shared" si="525"/>
        <v>1.1738643713354833</v>
      </c>
      <c r="AP709" s="3">
        <f t="shared" si="526"/>
        <v>1.2333231950586452</v>
      </c>
      <c r="AQ709" s="3">
        <f t="shared" si="527"/>
        <v>1.0451053380578372</v>
      </c>
      <c r="AR709" s="3">
        <f t="shared" si="528"/>
        <v>-0.59415750215556784</v>
      </c>
      <c r="AS709" s="3">
        <f t="shared" si="529"/>
        <v>-0.39925082778239585</v>
      </c>
      <c r="AT709" s="18">
        <f t="shared" si="536"/>
        <v>6.5189749069445355</v>
      </c>
      <c r="AU709" s="18">
        <f t="shared" si="537"/>
        <v>7.0064606609539055</v>
      </c>
      <c r="AV709" s="18">
        <f t="shared" si="538"/>
        <v>5.8503804744588734</v>
      </c>
      <c r="AW709" s="18">
        <f t="shared" si="539"/>
        <v>6.346906068666442</v>
      </c>
      <c r="AX709" s="18">
        <f t="shared" si="540"/>
        <v>5.2349607383495851</v>
      </c>
      <c r="AY709" s="18">
        <f t="shared" si="541"/>
        <v>6.266113648317301</v>
      </c>
      <c r="AZ709" s="18">
        <f t="shared" si="542"/>
        <v>4.9285384669844632</v>
      </c>
      <c r="BA709" t="str">
        <f t="shared" si="543"/>
        <v/>
      </c>
      <c r="BB709" t="str">
        <f t="shared" si="544"/>
        <v>BI-RUI-P006LD</v>
      </c>
    </row>
    <row r="710" spans="1:54">
      <c r="A710" s="1">
        <v>555</v>
      </c>
      <c r="B710" t="s">
        <v>34</v>
      </c>
      <c r="C710" t="s">
        <v>116</v>
      </c>
      <c r="E710" s="3">
        <f t="shared" si="533"/>
        <v>74.362510366028758</v>
      </c>
      <c r="F710" s="3">
        <f t="shared" si="491"/>
        <v>73.547187533265685</v>
      </c>
      <c r="G710" s="3">
        <f t="shared" si="492"/>
        <v>67.386756031415487</v>
      </c>
      <c r="H710" s="5">
        <v>74.191059391524291</v>
      </c>
      <c r="I710" s="5">
        <v>73.327329584954967</v>
      </c>
      <c r="J710" s="5">
        <v>66.306889786647659</v>
      </c>
      <c r="K710" s="5">
        <v>74.894141863906739</v>
      </c>
      <c r="L710" s="5">
        <v>73.515365021416812</v>
      </c>
      <c r="M710" s="5">
        <v>66.582232135637383</v>
      </c>
      <c r="N710" s="5">
        <v>74.787693714244341</v>
      </c>
      <c r="O710" s="5">
        <v>73.667286214457036</v>
      </c>
      <c r="P710" s="5">
        <v>66.780011360318113</v>
      </c>
      <c r="Q710" s="5">
        <v>75.07118021747111</v>
      </c>
      <c r="R710" s="5">
        <v>74.123575814706143</v>
      </c>
      <c r="S710" s="5">
        <v>67.218197388513062</v>
      </c>
      <c r="T710" s="5">
        <v>75.242629034908788</v>
      </c>
      <c r="U710" s="5">
        <v>74.04276341193119</v>
      </c>
      <c r="V710" s="5">
        <v>68.719771008240372</v>
      </c>
      <c r="W710" s="5">
        <v>73.504900204330937</v>
      </c>
      <c r="X710" s="5">
        <v>73.761904505722143</v>
      </c>
      <c r="Y710" s="5">
        <v>68.057544383031001</v>
      </c>
      <c r="Z710" s="5">
        <v>72.018716307111816</v>
      </c>
      <c r="AA710" s="5">
        <v>72.091084722667503</v>
      </c>
      <c r="AB710" s="5">
        <v>67.521138408121544</v>
      </c>
      <c r="AC710" s="5">
        <f t="shared" si="534"/>
        <v>6.9757543346132707</v>
      </c>
      <c r="AD710" s="5">
        <f t="shared" si="535"/>
        <v>0.81532283276307282</v>
      </c>
      <c r="AE710" s="5">
        <f t="shared" si="545"/>
        <v>6.1604315018501978</v>
      </c>
      <c r="AF710" s="3">
        <f t="shared" si="516"/>
        <v>7.8841696048766323</v>
      </c>
      <c r="AG710" s="3">
        <f t="shared" si="517"/>
        <v>8.3119097282693559</v>
      </c>
      <c r="AH710" s="3">
        <f t="shared" si="518"/>
        <v>8.0076823539262278</v>
      </c>
      <c r="AI710" s="3">
        <f t="shared" si="519"/>
        <v>7.8529828289580479</v>
      </c>
      <c r="AJ710" s="3">
        <f t="shared" si="520"/>
        <v>6.5228580266684162</v>
      </c>
      <c r="AK710" s="3">
        <f t="shared" si="521"/>
        <v>5.4473558212999365</v>
      </c>
      <c r="AL710" s="3">
        <f t="shared" si="522"/>
        <v>4.4975778989902722</v>
      </c>
      <c r="AM710" s="18">
        <f t="shared" si="523"/>
        <v>0.86372980656932441</v>
      </c>
      <c r="AN710" s="3">
        <f t="shared" si="524"/>
        <v>7.0204397983073079</v>
      </c>
      <c r="AO710" s="3">
        <f t="shared" si="525"/>
        <v>1.120407499787305</v>
      </c>
      <c r="AP710" s="3">
        <f t="shared" si="526"/>
        <v>0.94760440276496638</v>
      </c>
      <c r="AQ710" s="3">
        <f t="shared" si="527"/>
        <v>1.1998656229775975</v>
      </c>
      <c r="AR710" s="3">
        <f t="shared" si="528"/>
        <v>-0.25700430139120556</v>
      </c>
      <c r="AS710" s="3">
        <f t="shared" si="529"/>
        <v>-7.2368415555686738E-2</v>
      </c>
      <c r="AT710" s="18">
        <f t="shared" si="536"/>
        <v>7.0204397983073079</v>
      </c>
      <c r="AU710" s="18">
        <f t="shared" si="537"/>
        <v>6.933132885779429</v>
      </c>
      <c r="AV710" s="18">
        <f t="shared" si="538"/>
        <v>6.8872748541389228</v>
      </c>
      <c r="AW710" s="18">
        <f t="shared" si="539"/>
        <v>6.9053784261930815</v>
      </c>
      <c r="AX710" s="18">
        <f t="shared" si="540"/>
        <v>5.3229924036908187</v>
      </c>
      <c r="AY710" s="18">
        <f t="shared" si="541"/>
        <v>5.704360122691142</v>
      </c>
      <c r="AZ710" s="18">
        <f t="shared" si="542"/>
        <v>4.5699463145459589</v>
      </c>
      <c r="BA710" t="str">
        <f t="shared" si="543"/>
        <v/>
      </c>
      <c r="BB710" t="str">
        <f t="shared" si="544"/>
        <v>BI-RUI-P006LD</v>
      </c>
    </row>
    <row r="711" spans="1:54">
      <c r="A711" s="1">
        <v>429</v>
      </c>
      <c r="B711" t="s">
        <v>35</v>
      </c>
      <c r="C711" t="s">
        <v>116</v>
      </c>
      <c r="E711" s="3">
        <f t="shared" si="533"/>
        <v>74.188570836791968</v>
      </c>
      <c r="F711" s="3">
        <f t="shared" si="491"/>
        <v>73.387250993475121</v>
      </c>
      <c r="G711" s="3">
        <f t="shared" si="492"/>
        <v>67.248854219069898</v>
      </c>
      <c r="H711" s="5">
        <v>74.643234280649281</v>
      </c>
      <c r="I711" s="5">
        <v>73.406401117899691</v>
      </c>
      <c r="J711" s="5">
        <v>66.659900395247206</v>
      </c>
      <c r="K711" s="5">
        <v>74.557133677723826</v>
      </c>
      <c r="L711" s="5">
        <v>73.44756411914193</v>
      </c>
      <c r="M711" s="5">
        <v>66.762264640571189</v>
      </c>
      <c r="N711" s="5">
        <v>74.421643372649669</v>
      </c>
      <c r="O711" s="5">
        <v>73.38856023608173</v>
      </c>
      <c r="P711" s="5">
        <v>66.643725875799575</v>
      </c>
      <c r="Q711" s="5">
        <v>74.919765829506275</v>
      </c>
      <c r="R711" s="5">
        <v>74.020171796047819</v>
      </c>
      <c r="S711" s="5">
        <v>66.993515399433747</v>
      </c>
      <c r="T711" s="5">
        <v>75.110254389552807</v>
      </c>
      <c r="U711" s="5">
        <v>74.256744243729571</v>
      </c>
      <c r="V711" s="5">
        <v>68.319301541937051</v>
      </c>
      <c r="W711" s="5">
        <v>72.981650728849303</v>
      </c>
      <c r="X711" s="5">
        <v>73.061913600227442</v>
      </c>
      <c r="Y711" s="5">
        <v>67.829652914736386</v>
      </c>
      <c r="Z711" s="5">
        <v>71.737914874917678</v>
      </c>
      <c r="AA711" s="5">
        <v>71.67978836933483</v>
      </c>
      <c r="AB711" s="5">
        <v>67.237428841927084</v>
      </c>
      <c r="AC711" s="5">
        <f t="shared" si="534"/>
        <v>6.9397166177220697</v>
      </c>
      <c r="AD711" s="5">
        <f t="shared" si="535"/>
        <v>0.80131984331684691</v>
      </c>
      <c r="AE711" s="5">
        <f t="shared" si="545"/>
        <v>6.1383967744052228</v>
      </c>
      <c r="AF711" s="3">
        <f t="shared" si="516"/>
        <v>7.9833338854020752</v>
      </c>
      <c r="AG711" s="3">
        <f t="shared" si="517"/>
        <v>7.7948690371526368</v>
      </c>
      <c r="AH711" s="3">
        <f t="shared" si="518"/>
        <v>7.7779174968500939</v>
      </c>
      <c r="AI711" s="3">
        <f t="shared" si="519"/>
        <v>7.9262504300725283</v>
      </c>
      <c r="AJ711" s="3">
        <f t="shared" si="520"/>
        <v>6.7909528476157561</v>
      </c>
      <c r="AK711" s="3">
        <f t="shared" si="521"/>
        <v>5.1519978141129172</v>
      </c>
      <c r="AL711" s="3">
        <f t="shared" si="522"/>
        <v>4.5004860329905938</v>
      </c>
      <c r="AM711" s="18">
        <f t="shared" si="523"/>
        <v>1.2368331627495905</v>
      </c>
      <c r="AN711" s="3">
        <f t="shared" si="524"/>
        <v>6.7465007226524847</v>
      </c>
      <c r="AO711" s="3">
        <f t="shared" si="525"/>
        <v>1.0330831365679387</v>
      </c>
      <c r="AP711" s="3">
        <f t="shared" si="526"/>
        <v>0.89959403345845601</v>
      </c>
      <c r="AQ711" s="3">
        <f t="shared" si="527"/>
        <v>0.85351014582323614</v>
      </c>
      <c r="AR711" s="3">
        <f t="shared" si="528"/>
        <v>-8.0262871378138811E-2</v>
      </c>
      <c r="AS711" s="3">
        <f t="shared" si="529"/>
        <v>5.8126505582848154E-2</v>
      </c>
      <c r="AT711" s="18">
        <f t="shared" si="536"/>
        <v>6.7465007226524847</v>
      </c>
      <c r="AU711" s="18">
        <f t="shared" si="537"/>
        <v>6.6852994785707409</v>
      </c>
      <c r="AV711" s="18">
        <f t="shared" si="538"/>
        <v>6.7448343602821552</v>
      </c>
      <c r="AW711" s="18">
        <f t="shared" si="539"/>
        <v>7.0266563966140723</v>
      </c>
      <c r="AX711" s="18">
        <f t="shared" si="540"/>
        <v>5.93744270179252</v>
      </c>
      <c r="AY711" s="18">
        <f t="shared" si="541"/>
        <v>5.2322606854910561</v>
      </c>
      <c r="AZ711" s="18">
        <f t="shared" si="542"/>
        <v>4.4423595274077456</v>
      </c>
      <c r="BA711" t="str">
        <f t="shared" si="543"/>
        <v/>
      </c>
      <c r="BB711" t="str">
        <f t="shared" si="544"/>
        <v>BI-RUI-P006LD</v>
      </c>
    </row>
    <row r="712" spans="1:54">
      <c r="A712" s="1">
        <v>366</v>
      </c>
      <c r="B712" t="s">
        <v>36</v>
      </c>
      <c r="C712" t="s">
        <v>116</v>
      </c>
      <c r="E712" s="3">
        <f t="shared" si="533"/>
        <v>74.144508581916512</v>
      </c>
      <c r="F712" s="3">
        <f t="shared" si="491"/>
        <v>73.563526388602412</v>
      </c>
      <c r="G712" s="3">
        <f t="shared" si="492"/>
        <v>67.200321625085223</v>
      </c>
      <c r="H712" s="5">
        <v>74.146532118885034</v>
      </c>
      <c r="I712" s="5">
        <v>73.502324112631896</v>
      </c>
      <c r="J712" s="5">
        <v>66.784313502363091</v>
      </c>
      <c r="K712" s="5">
        <v>74.629119365703957</v>
      </c>
      <c r="L712" s="5">
        <v>73.957568507989379</v>
      </c>
      <c r="M712" s="5">
        <v>66.590823974515601</v>
      </c>
      <c r="N712" s="5">
        <v>74.844477378653679</v>
      </c>
      <c r="O712" s="5">
        <v>74.026168490484253</v>
      </c>
      <c r="P712" s="5">
        <v>67.14722116492257</v>
      </c>
      <c r="Q712" s="5">
        <v>74.73674902183555</v>
      </c>
      <c r="R712" s="5">
        <v>73.984136820541565</v>
      </c>
      <c r="S712" s="5">
        <v>66.933513341895122</v>
      </c>
      <c r="T712" s="5">
        <v>75.093388935832593</v>
      </c>
      <c r="U712" s="5">
        <v>74.171008635124821</v>
      </c>
      <c r="V712" s="5">
        <v>67.723003363041727</v>
      </c>
      <c r="W712" s="5">
        <v>72.997955233471785</v>
      </c>
      <c r="X712" s="5">
        <v>72.70849001890285</v>
      </c>
      <c r="Y712" s="5">
        <v>68.099435435359268</v>
      </c>
      <c r="Z712" s="5">
        <v>71.534902101654865</v>
      </c>
      <c r="AA712" s="5">
        <v>72.217485945063785</v>
      </c>
      <c r="AB712" s="5">
        <v>66.913592518093651</v>
      </c>
      <c r="AC712" s="5">
        <f t="shared" si="534"/>
        <v>6.9441869568312882</v>
      </c>
      <c r="AD712" s="5">
        <f t="shared" si="535"/>
        <v>0.5809821933140995</v>
      </c>
      <c r="AE712" s="5">
        <f t="shared" si="545"/>
        <v>6.3632047635171887</v>
      </c>
      <c r="AF712" s="3">
        <f t="shared" si="516"/>
        <v>7.3622186165219432</v>
      </c>
      <c r="AG712" s="3">
        <f t="shared" si="517"/>
        <v>8.0382953911883561</v>
      </c>
      <c r="AH712" s="3">
        <f t="shared" si="518"/>
        <v>7.6972562137311087</v>
      </c>
      <c r="AI712" s="3">
        <f t="shared" si="519"/>
        <v>7.8032356799404283</v>
      </c>
      <c r="AJ712" s="3">
        <f t="shared" si="520"/>
        <v>7.370385572790866</v>
      </c>
      <c r="AK712" s="3">
        <f t="shared" si="521"/>
        <v>4.8985197981125168</v>
      </c>
      <c r="AL712" s="3">
        <f t="shared" si="522"/>
        <v>4.6213095835612137</v>
      </c>
      <c r="AM712" s="18">
        <f t="shared" si="523"/>
        <v>0.64420800625313746</v>
      </c>
      <c r="AN712" s="3">
        <f t="shared" si="524"/>
        <v>6.7180106102688057</v>
      </c>
      <c r="AO712" s="3">
        <f t="shared" si="525"/>
        <v>0.81830888816942604</v>
      </c>
      <c r="AP712" s="3">
        <f t="shared" si="526"/>
        <v>0.75261220129398509</v>
      </c>
      <c r="AQ712" s="3">
        <f t="shared" si="527"/>
        <v>0.92238030070777199</v>
      </c>
      <c r="AR712" s="3">
        <f t="shared" si="528"/>
        <v>0.28946521456893493</v>
      </c>
      <c r="AS712" s="3">
        <f t="shared" si="529"/>
        <v>-0.68258384340892064</v>
      </c>
      <c r="AT712" s="18">
        <f t="shared" si="536"/>
        <v>6.7180106102688057</v>
      </c>
      <c r="AU712" s="18">
        <f t="shared" si="537"/>
        <v>7.3667445334737778</v>
      </c>
      <c r="AV712" s="18">
        <f t="shared" si="538"/>
        <v>6.8789473255616826</v>
      </c>
      <c r="AW712" s="18">
        <f t="shared" si="539"/>
        <v>7.0506234786464432</v>
      </c>
      <c r="AX712" s="18">
        <f t="shared" si="540"/>
        <v>6.448005272083094</v>
      </c>
      <c r="AY712" s="18">
        <f t="shared" si="541"/>
        <v>4.6090545835435819</v>
      </c>
      <c r="AZ712" s="18">
        <f t="shared" si="542"/>
        <v>5.3038934269701343</v>
      </c>
      <c r="BA712" t="str">
        <f t="shared" si="543"/>
        <v/>
      </c>
      <c r="BB712" t="str">
        <f t="shared" si="544"/>
        <v>BI-RUI-P006LD</v>
      </c>
    </row>
    <row r="713" spans="1:54">
      <c r="A713" s="1">
        <v>117</v>
      </c>
      <c r="B713" t="s">
        <v>37</v>
      </c>
      <c r="C713" t="s">
        <v>116</v>
      </c>
      <c r="E713" s="3">
        <f t="shared" si="533"/>
        <v>73.333465249832102</v>
      </c>
      <c r="F713" s="3">
        <f t="shared" si="491"/>
        <v>73.098146507925023</v>
      </c>
      <c r="G713" s="3">
        <f t="shared" si="492"/>
        <v>67.731970620221603</v>
      </c>
      <c r="H713" s="5">
        <v>74.083959786559149</v>
      </c>
      <c r="I713" s="5">
        <v>73.75016993177033</v>
      </c>
      <c r="J713" s="5">
        <v>68.261341619796525</v>
      </c>
      <c r="K713" s="5">
        <v>73.146244390551118</v>
      </c>
      <c r="L713" s="5">
        <v>72.724889165476412</v>
      </c>
      <c r="M713" s="5">
        <v>67.354529731093237</v>
      </c>
      <c r="N713" s="5">
        <v>73.495156296996612</v>
      </c>
      <c r="O713" s="5">
        <v>72.614551218126465</v>
      </c>
      <c r="P713" s="5">
        <v>66.702407964247897</v>
      </c>
      <c r="Q713" s="5">
        <v>74.01680611913271</v>
      </c>
      <c r="R713" s="5">
        <v>73.299875526401934</v>
      </c>
      <c r="S713" s="5">
        <v>67.537069663603333</v>
      </c>
      <c r="T713" s="5">
        <v>73.975266393900924</v>
      </c>
      <c r="U713" s="5">
        <v>73.893763278327384</v>
      </c>
      <c r="V713" s="5">
        <v>68.190128870421034</v>
      </c>
      <c r="W713" s="5">
        <v>72.66998816863142</v>
      </c>
      <c r="X713" s="5">
        <v>72.611987429870979</v>
      </c>
      <c r="Y713" s="5">
        <v>67.471731846667552</v>
      </c>
      <c r="Z713" s="5">
        <v>71.310569146800276</v>
      </c>
      <c r="AA713" s="5">
        <v>72.557995431182547</v>
      </c>
      <c r="AB713" s="5">
        <v>68.359500705852668</v>
      </c>
      <c r="AC713" s="5">
        <f t="shared" si="534"/>
        <v>5.6014946296104995</v>
      </c>
      <c r="AD713" s="5">
        <f t="shared" si="535"/>
        <v>0.23531874190707924</v>
      </c>
      <c r="AE713" s="5">
        <f t="shared" si="545"/>
        <v>5.3661758877034202</v>
      </c>
      <c r="AF713" s="3">
        <f t="shared" si="516"/>
        <v>5.8226181667626236</v>
      </c>
      <c r="AG713" s="3">
        <f t="shared" si="517"/>
        <v>5.791714659457881</v>
      </c>
      <c r="AH713" s="3">
        <f t="shared" si="518"/>
        <v>6.7927483327487153</v>
      </c>
      <c r="AI713" s="3">
        <f t="shared" si="519"/>
        <v>6.4797364555293768</v>
      </c>
      <c r="AJ713" s="3">
        <f t="shared" si="520"/>
        <v>5.7851375234798894</v>
      </c>
      <c r="AK713" s="3">
        <f t="shared" si="521"/>
        <v>5.1982563219638678</v>
      </c>
      <c r="AL713" s="3">
        <f t="shared" si="522"/>
        <v>2.9510684409476085</v>
      </c>
      <c r="AM713" s="18">
        <f t="shared" si="523"/>
        <v>0.33378985478881873</v>
      </c>
      <c r="AN713" s="3">
        <f t="shared" si="524"/>
        <v>5.4888283119738048</v>
      </c>
      <c r="AO713" s="3">
        <f t="shared" si="525"/>
        <v>0.88060507887014694</v>
      </c>
      <c r="AP713" s="3">
        <f t="shared" si="526"/>
        <v>0.71693059273077608</v>
      </c>
      <c r="AQ713" s="3">
        <f t="shared" si="527"/>
        <v>8.1503115573539731E-2</v>
      </c>
      <c r="AR713" s="3">
        <f t="shared" si="528"/>
        <v>5.8000738760441095E-2</v>
      </c>
      <c r="AS713" s="3">
        <f t="shared" si="529"/>
        <v>-1.2474262843822714</v>
      </c>
      <c r="AT713" s="18">
        <f t="shared" si="536"/>
        <v>5.4888283119738048</v>
      </c>
      <c r="AU713" s="18">
        <f t="shared" si="537"/>
        <v>5.3703594343831753</v>
      </c>
      <c r="AV713" s="18">
        <f t="shared" si="538"/>
        <v>5.9121432538785683</v>
      </c>
      <c r="AW713" s="18">
        <f t="shared" si="539"/>
        <v>5.7628058627986007</v>
      </c>
      <c r="AX713" s="18">
        <f t="shared" si="540"/>
        <v>5.7036344079063497</v>
      </c>
      <c r="AY713" s="18">
        <f t="shared" si="541"/>
        <v>5.1402555832034267</v>
      </c>
      <c r="AZ713" s="18">
        <f t="shared" si="542"/>
        <v>4.1984947253298799</v>
      </c>
      <c r="BA713" t="str">
        <f t="shared" si="543"/>
        <v/>
      </c>
      <c r="BB713" t="str">
        <f t="shared" si="544"/>
        <v>BI-RUI-P006LD</v>
      </c>
    </row>
    <row r="714" spans="1:54">
      <c r="A714" s="1">
        <v>738</v>
      </c>
      <c r="B714" t="s">
        <v>38</v>
      </c>
      <c r="C714" t="s">
        <v>116</v>
      </c>
      <c r="E714" s="3">
        <f t="shared" si="533"/>
        <v>70.210470880193412</v>
      </c>
      <c r="F714" s="3">
        <f t="shared" si="491"/>
        <v>69.613331541599422</v>
      </c>
      <c r="G714" s="3">
        <f t="shared" si="492"/>
        <v>63.499457301172349</v>
      </c>
      <c r="H714" s="5">
        <v>71.542990737095252</v>
      </c>
      <c r="I714" s="5">
        <v>70.292734446535789</v>
      </c>
      <c r="J714" s="5">
        <v>63.100022255109621</v>
      </c>
      <c r="K714" s="5">
        <v>70.65703152801791</v>
      </c>
      <c r="L714" s="5">
        <v>69.665660892838389</v>
      </c>
      <c r="M714" s="5">
        <v>62.673713619033187</v>
      </c>
      <c r="N714" s="5">
        <v>70.812947689640808</v>
      </c>
      <c r="O714" s="5">
        <v>69.28735814963548</v>
      </c>
      <c r="P714" s="5">
        <v>64.573490055908763</v>
      </c>
      <c r="Q714" s="5">
        <v>69.036031620330007</v>
      </c>
      <c r="R714" s="5">
        <v>68.748017898250808</v>
      </c>
      <c r="S714" s="5">
        <v>61.211378786532137</v>
      </c>
      <c r="T714" s="5">
        <v>70.386299267305347</v>
      </c>
      <c r="U714" s="5">
        <v>70.233224250976306</v>
      </c>
      <c r="V714" s="5">
        <v>62.137489705432209</v>
      </c>
      <c r="W714" s="5">
        <v>69.596336781431859</v>
      </c>
      <c r="X714" s="5">
        <v>69.674294992760906</v>
      </c>
      <c r="Y714" s="5">
        <v>65.356289127307605</v>
      </c>
      <c r="Z714" s="5">
        <v>68.730919998579324</v>
      </c>
      <c r="AA714" s="5">
        <v>69.174728221109945</v>
      </c>
      <c r="AB714" s="5">
        <v>64.013624858038739</v>
      </c>
      <c r="AC714" s="5">
        <f t="shared" si="534"/>
        <v>6.7110135790210634</v>
      </c>
      <c r="AD714" s="5">
        <f t="shared" si="535"/>
        <v>0.59713933859399049</v>
      </c>
      <c r="AE714" s="5">
        <f t="shared" si="545"/>
        <v>6.1138742404270729</v>
      </c>
      <c r="AF714" s="3">
        <f t="shared" si="516"/>
        <v>8.4429684819856305</v>
      </c>
      <c r="AG714" s="3">
        <f t="shared" si="517"/>
        <v>7.9833179089847235</v>
      </c>
      <c r="AH714" s="3">
        <f t="shared" si="518"/>
        <v>6.2394576337320444</v>
      </c>
      <c r="AI714" s="3">
        <f t="shared" si="519"/>
        <v>7.8246528337978702</v>
      </c>
      <c r="AJ714" s="3">
        <f t="shared" si="520"/>
        <v>8.2488095618731379</v>
      </c>
      <c r="AK714" s="3">
        <f t="shared" si="521"/>
        <v>4.240047654124254</v>
      </c>
      <c r="AL714" s="3">
        <f t="shared" si="522"/>
        <v>4.7172951405405854</v>
      </c>
      <c r="AM714" s="18">
        <f t="shared" si="523"/>
        <v>1.250256290559463</v>
      </c>
      <c r="AN714" s="3">
        <f t="shared" si="524"/>
        <v>7.1927121914261676</v>
      </c>
      <c r="AO714" s="3">
        <f t="shared" si="525"/>
        <v>1.5255895400053276</v>
      </c>
      <c r="AP714" s="3">
        <f t="shared" si="526"/>
        <v>0.2880137220791994</v>
      </c>
      <c r="AQ714" s="3">
        <f t="shared" si="527"/>
        <v>0.15307501632904064</v>
      </c>
      <c r="AR714" s="3">
        <f t="shared" si="528"/>
        <v>-7.7958211329047344E-2</v>
      </c>
      <c r="AS714" s="3">
        <f t="shared" si="529"/>
        <v>-0.44380822253062036</v>
      </c>
      <c r="AT714" s="18">
        <f t="shared" si="536"/>
        <v>7.1927121914261676</v>
      </c>
      <c r="AU714" s="18">
        <f t="shared" si="537"/>
        <v>6.9919472738052022</v>
      </c>
      <c r="AV714" s="18">
        <f t="shared" si="538"/>
        <v>4.7138680937267168</v>
      </c>
      <c r="AW714" s="18">
        <f t="shared" si="539"/>
        <v>7.5366391117186708</v>
      </c>
      <c r="AX714" s="18">
        <f t="shared" si="540"/>
        <v>8.0957345455440972</v>
      </c>
      <c r="AY714" s="18">
        <f t="shared" si="541"/>
        <v>4.3180058654533013</v>
      </c>
      <c r="AZ714" s="18">
        <f t="shared" si="542"/>
        <v>5.1611033630712058</v>
      </c>
      <c r="BA714" t="str">
        <f t="shared" si="543"/>
        <v/>
      </c>
      <c r="BB714" t="str">
        <f t="shared" si="544"/>
        <v>BI-RUI-P006LD</v>
      </c>
    </row>
    <row r="715" spans="1:54">
      <c r="A715" s="1">
        <v>678</v>
      </c>
      <c r="B715" t="s">
        <v>39</v>
      </c>
      <c r="C715" t="s">
        <v>116</v>
      </c>
      <c r="E715" s="3">
        <f t="shared" si="533"/>
        <v>75.339233752734827</v>
      </c>
      <c r="F715" s="3">
        <f t="shared" si="491"/>
        <v>75.435538364692775</v>
      </c>
      <c r="G715" s="3">
        <f t="shared" si="492"/>
        <v>69.898178648433756</v>
      </c>
      <c r="H715" s="5">
        <v>76.475610329585777</v>
      </c>
      <c r="I715" s="5">
        <v>75.700832910232918</v>
      </c>
      <c r="J715" s="5">
        <v>70.248648876570996</v>
      </c>
      <c r="K715" s="5">
        <v>75.242194137297503</v>
      </c>
      <c r="L715" s="5">
        <v>75.13280399355267</v>
      </c>
      <c r="M715" s="5">
        <v>68.532427614604615</v>
      </c>
      <c r="N715" s="5">
        <v>74.850746290391129</v>
      </c>
      <c r="O715" s="5">
        <v>74.519602381582658</v>
      </c>
      <c r="P715" s="5">
        <v>68.71630940858536</v>
      </c>
      <c r="Q715" s="5">
        <v>74.924960821030467</v>
      </c>
      <c r="R715" s="5">
        <v>74.946495126956094</v>
      </c>
      <c r="S715" s="5">
        <v>69.502841196583759</v>
      </c>
      <c r="T715" s="5">
        <v>75.465033398309217</v>
      </c>
      <c r="U715" s="5">
        <v>75.790520279875466</v>
      </c>
      <c r="V715" s="5">
        <v>70.126176596404605</v>
      </c>
      <c r="W715" s="5">
        <v>75.142142967771463</v>
      </c>
      <c r="X715" s="5">
        <v>75.692941981653576</v>
      </c>
      <c r="Y715" s="5">
        <v>70.632128164523166</v>
      </c>
      <c r="Z715" s="5">
        <v>75.048991303918356</v>
      </c>
      <c r="AA715" s="5">
        <v>76.060435697026662</v>
      </c>
      <c r="AB715" s="5">
        <v>70.946543734374401</v>
      </c>
      <c r="AC715" s="5">
        <f t="shared" si="534"/>
        <v>5.4410551043010713</v>
      </c>
      <c r="AD715" s="5">
        <f t="shared" si="535"/>
        <v>-9.6304611957947373E-2</v>
      </c>
      <c r="AE715" s="5">
        <f t="shared" si="545"/>
        <v>5.5373597162590187</v>
      </c>
      <c r="AF715" s="3">
        <f t="shared" si="516"/>
        <v>6.2269614530147805</v>
      </c>
      <c r="AG715" s="3">
        <f t="shared" si="517"/>
        <v>6.7097665226928882</v>
      </c>
      <c r="AH715" s="3">
        <f t="shared" si="518"/>
        <v>6.1344368818057688</v>
      </c>
      <c r="AI715" s="3">
        <f t="shared" si="519"/>
        <v>5.422119624446708</v>
      </c>
      <c r="AJ715" s="3">
        <f t="shared" si="520"/>
        <v>5.3388568019046119</v>
      </c>
      <c r="AK715" s="3">
        <f t="shared" si="521"/>
        <v>4.5100148032482963</v>
      </c>
      <c r="AL715" s="3">
        <f t="shared" si="522"/>
        <v>4.1024475695439548</v>
      </c>
      <c r="AM715" s="18">
        <f t="shared" si="523"/>
        <v>0.77477741935285849</v>
      </c>
      <c r="AN715" s="3">
        <f t="shared" si="524"/>
        <v>5.4521840336619221</v>
      </c>
      <c r="AO715" s="3">
        <f t="shared" si="525"/>
        <v>0.33114390880847111</v>
      </c>
      <c r="AP715" s="3">
        <f t="shared" si="526"/>
        <v>-2.1534305925626995E-2</v>
      </c>
      <c r="AQ715" s="3">
        <f t="shared" si="527"/>
        <v>-0.32548688156624905</v>
      </c>
      <c r="AR715" s="3">
        <f t="shared" si="528"/>
        <v>-0.55079901388211283</v>
      </c>
      <c r="AS715" s="3">
        <f t="shared" si="529"/>
        <v>-1.0114443931083059</v>
      </c>
      <c r="AT715" s="18">
        <f t="shared" si="536"/>
        <v>5.4521840336619221</v>
      </c>
      <c r="AU715" s="18">
        <f t="shared" si="537"/>
        <v>6.6003763789480558</v>
      </c>
      <c r="AV715" s="18">
        <f t="shared" si="538"/>
        <v>5.8032929729972977</v>
      </c>
      <c r="AW715" s="18">
        <f t="shared" si="539"/>
        <v>5.443653930372335</v>
      </c>
      <c r="AX715" s="18">
        <f t="shared" si="540"/>
        <v>5.6643436834708609</v>
      </c>
      <c r="AY715" s="18">
        <f t="shared" si="541"/>
        <v>5.0608138171304091</v>
      </c>
      <c r="AZ715" s="18">
        <f t="shared" si="542"/>
        <v>5.1138919626522608</v>
      </c>
      <c r="BA715" t="str">
        <f t="shared" si="543"/>
        <v/>
      </c>
      <c r="BB715" t="str">
        <f t="shared" si="544"/>
        <v>BI-RUI-P006LD</v>
      </c>
    </row>
    <row r="716" spans="1:54">
      <c r="A716" s="1">
        <v>616</v>
      </c>
      <c r="B716" t="s">
        <v>40</v>
      </c>
      <c r="C716" t="s">
        <v>116</v>
      </c>
      <c r="E716" s="3">
        <f t="shared" si="533"/>
        <v>75.581777781646139</v>
      </c>
      <c r="F716" s="3">
        <f t="shared" si="491"/>
        <v>75.223694171058455</v>
      </c>
      <c r="G716" s="3">
        <f t="shared" si="492"/>
        <v>69.902979486707522</v>
      </c>
      <c r="H716" s="5">
        <v>75.706241592393141</v>
      </c>
      <c r="I716" s="5">
        <v>73.701611157067106</v>
      </c>
      <c r="J716" s="5">
        <v>69.88645467759207</v>
      </c>
      <c r="K716" s="5">
        <v>75.413448459879064</v>
      </c>
      <c r="L716" s="5">
        <v>75.125811839398523</v>
      </c>
      <c r="M716" s="5">
        <v>69.117247687422577</v>
      </c>
      <c r="N716" s="5">
        <v>75.416083992914025</v>
      </c>
      <c r="O716" s="5">
        <v>75.087639907233182</v>
      </c>
      <c r="P716" s="5">
        <v>68.172038487297115</v>
      </c>
      <c r="Q716" s="5">
        <v>76.542379215753684</v>
      </c>
      <c r="R716" s="5">
        <v>75.985630885872013</v>
      </c>
      <c r="S716" s="5">
        <v>70.469432656402816</v>
      </c>
      <c r="T716" s="5">
        <v>75.835148728565045</v>
      </c>
      <c r="U716" s="5">
        <v>75.224967758184334</v>
      </c>
      <c r="V716" s="5">
        <v>70.222493383963666</v>
      </c>
      <c r="W716" s="5">
        <v>74.586670529860811</v>
      </c>
      <c r="X716" s="5">
        <v>75.632920266820847</v>
      </c>
      <c r="Y716" s="5">
        <v>70.26462957770697</v>
      </c>
      <c r="Z716" s="5">
        <v>75.329297673933581</v>
      </c>
      <c r="AA716" s="5">
        <v>75.468125363146584</v>
      </c>
      <c r="AB716" s="5">
        <v>70.678516271519982</v>
      </c>
      <c r="AC716" s="5">
        <f t="shared" si="534"/>
        <v>5.6787982949386162</v>
      </c>
      <c r="AD716" s="5">
        <f t="shared" si="535"/>
        <v>0.35808361058768412</v>
      </c>
      <c r="AE716" s="5">
        <f t="shared" si="545"/>
        <v>5.3207146843509321</v>
      </c>
      <c r="AF716" s="3">
        <f t="shared" si="516"/>
        <v>5.819786914801071</v>
      </c>
      <c r="AG716" s="3">
        <f t="shared" si="517"/>
        <v>6.296200772456487</v>
      </c>
      <c r="AH716" s="3">
        <f t="shared" si="518"/>
        <v>7.24404550561691</v>
      </c>
      <c r="AI716" s="3">
        <f t="shared" si="519"/>
        <v>6.0729465593508678</v>
      </c>
      <c r="AJ716" s="3">
        <f t="shared" si="520"/>
        <v>5.6126553446013787</v>
      </c>
      <c r="AK716" s="3">
        <f t="shared" si="521"/>
        <v>4.3220409521538414</v>
      </c>
      <c r="AL716" s="3">
        <f t="shared" si="522"/>
        <v>4.6507814024135996</v>
      </c>
      <c r="AM716" s="18">
        <f t="shared" si="523"/>
        <v>2.0046304353260354</v>
      </c>
      <c r="AN716" s="3">
        <f t="shared" si="524"/>
        <v>3.8151564794750357</v>
      </c>
      <c r="AO716" s="3">
        <f t="shared" si="525"/>
        <v>0.32844408568084305</v>
      </c>
      <c r="AP716" s="3">
        <f t="shared" si="526"/>
        <v>0.55674832988167111</v>
      </c>
      <c r="AQ716" s="3">
        <f t="shared" si="527"/>
        <v>0.61018097038071062</v>
      </c>
      <c r="AR716" s="3">
        <f t="shared" si="528"/>
        <v>-1.0462497369600356</v>
      </c>
      <c r="AS716" s="3">
        <f t="shared" si="529"/>
        <v>-0.13882768921300226</v>
      </c>
      <c r="AT716" s="18">
        <f t="shared" si="536"/>
        <v>3.8151564794750357</v>
      </c>
      <c r="AU716" s="18">
        <f t="shared" si="537"/>
        <v>6.0085641519759463</v>
      </c>
      <c r="AV716" s="18">
        <f t="shared" si="538"/>
        <v>6.9156014199360669</v>
      </c>
      <c r="AW716" s="18">
        <f t="shared" si="539"/>
        <v>5.5161982294691967</v>
      </c>
      <c r="AX716" s="18">
        <f t="shared" si="540"/>
        <v>5.0024743742206681</v>
      </c>
      <c r="AY716" s="18">
        <f t="shared" si="541"/>
        <v>5.3682906891138771</v>
      </c>
      <c r="AZ716" s="18">
        <f t="shared" si="542"/>
        <v>4.7896090916266019</v>
      </c>
      <c r="BA716" t="str">
        <f t="shared" si="543"/>
        <v/>
      </c>
      <c r="BB716" t="str">
        <f t="shared" si="544"/>
        <v>BI-RUI-P006LD</v>
      </c>
    </row>
    <row r="717" spans="1:54" s="12" customFormat="1" ht="15.75" thickBot="1">
      <c r="A717" s="1">
        <v>178</v>
      </c>
      <c r="B717" s="12" t="s">
        <v>41</v>
      </c>
      <c r="C717" s="12" t="s">
        <v>116</v>
      </c>
      <c r="D717"/>
      <c r="E717" s="3">
        <f t="shared" si="533"/>
        <v>75.103842892036312</v>
      </c>
      <c r="F717" s="3">
        <f t="shared" si="491"/>
        <v>75.062769338703418</v>
      </c>
      <c r="G717" s="3">
        <f t="shared" si="492"/>
        <v>69.377973063050234</v>
      </c>
      <c r="H717" s="5">
        <v>75.704618815817099</v>
      </c>
      <c r="I717" s="5">
        <v>75.664275502655244</v>
      </c>
      <c r="J717" s="5">
        <v>69.318748674246564</v>
      </c>
      <c r="K717" s="5">
        <v>76.049105008619662</v>
      </c>
      <c r="L717" s="5">
        <v>75.384703848330616</v>
      </c>
      <c r="M717" s="5">
        <v>70.019161564019939</v>
      </c>
      <c r="N717" s="5">
        <v>76.242472352142585</v>
      </c>
      <c r="O717" s="5">
        <v>76.706928560451033</v>
      </c>
      <c r="P717" s="5">
        <v>69.361319845664624</v>
      </c>
      <c r="Q717" s="5">
        <v>75.691041782001022</v>
      </c>
      <c r="R717" s="5">
        <v>74.559140179483407</v>
      </c>
      <c r="S717" s="5">
        <v>69.650876081052871</v>
      </c>
      <c r="T717" s="5">
        <v>74.450229761568409</v>
      </c>
      <c r="U717" s="5">
        <v>74.447944401923962</v>
      </c>
      <c r="V717" s="5">
        <v>69.134892461946222</v>
      </c>
      <c r="W717" s="5">
        <v>74.184571082280556</v>
      </c>
      <c r="X717" s="5">
        <v>73.687227671794886</v>
      </c>
      <c r="Y717" s="5">
        <v>69.20402383638546</v>
      </c>
      <c r="Z717" s="5">
        <v>72.044983814423006</v>
      </c>
      <c r="AA717" s="5">
        <v>74.239199692354191</v>
      </c>
      <c r="AB717" s="5">
        <v>68.857787120413036</v>
      </c>
      <c r="AC717" s="5">
        <f>E717-G717</f>
        <v>5.7258698289860774</v>
      </c>
      <c r="AD717" s="5">
        <f>E717-F717</f>
        <v>4.1073553332893198E-2</v>
      </c>
      <c r="AE717" s="5">
        <f t="shared" si="545"/>
        <v>5.6847962756531842</v>
      </c>
      <c r="AF717" s="3">
        <f t="shared" si="516"/>
        <v>6.3858701415705355</v>
      </c>
      <c r="AG717" s="3">
        <f t="shared" si="517"/>
        <v>6.0299434445997235</v>
      </c>
      <c r="AH717" s="3">
        <f t="shared" si="518"/>
        <v>6.8811525064779602</v>
      </c>
      <c r="AI717" s="3">
        <f t="shared" si="519"/>
        <v>6.0401657009481511</v>
      </c>
      <c r="AJ717" s="3">
        <f t="shared" si="520"/>
        <v>5.3153372996221862</v>
      </c>
      <c r="AK717" s="3">
        <f t="shared" si="521"/>
        <v>4.9805472458950959</v>
      </c>
      <c r="AL717" s="3">
        <f t="shared" si="522"/>
        <v>3.1871966940099696</v>
      </c>
      <c r="AM717" s="18">
        <f t="shared" si="523"/>
        <v>4.0343313161855576E-2</v>
      </c>
      <c r="AN717" s="3">
        <f t="shared" si="524"/>
        <v>6.3455268284086799</v>
      </c>
      <c r="AO717" s="3">
        <f t="shared" si="525"/>
        <v>-0.46445620830844803</v>
      </c>
      <c r="AP717" s="3">
        <f t="shared" si="526"/>
        <v>1.1319016025176154</v>
      </c>
      <c r="AQ717" s="3">
        <f t="shared" si="527"/>
        <v>2.2853596444463165E-3</v>
      </c>
      <c r="AR717" s="3">
        <f t="shared" si="528"/>
        <v>0.49734341048566932</v>
      </c>
      <c r="AS717" s="3">
        <f t="shared" si="529"/>
        <v>-2.1942158779311853</v>
      </c>
      <c r="AT717" s="18">
        <f t="shared" si="536"/>
        <v>6.3455268284086799</v>
      </c>
      <c r="AU717" s="18">
        <f t="shared" si="537"/>
        <v>5.3655422843106777</v>
      </c>
      <c r="AV717" s="18">
        <f t="shared" si="538"/>
        <v>7.3456087147864082</v>
      </c>
      <c r="AW717" s="18">
        <f t="shared" si="539"/>
        <v>4.9082640984305357</v>
      </c>
      <c r="AX717" s="18">
        <f t="shared" si="540"/>
        <v>5.3130519399777398</v>
      </c>
      <c r="AY717" s="18">
        <f t="shared" si="541"/>
        <v>4.4832038354094266</v>
      </c>
      <c r="AZ717" s="18">
        <f t="shared" si="542"/>
        <v>5.381412571941155</v>
      </c>
      <c r="BA717" t="str">
        <f t="shared" si="543"/>
        <v/>
      </c>
      <c r="BB717" t="str">
        <f t="shared" si="544"/>
        <v>BI-RUI-P006LD</v>
      </c>
    </row>
    <row r="718" spans="1:54" ht="15.75" thickBot="1">
      <c r="A718" s="21"/>
      <c r="B718" s="22" t="s">
        <v>137</v>
      </c>
      <c r="C718" s="23" t="str">
        <f>C706</f>
        <v>BI-RUI-P006LD</v>
      </c>
      <c r="D718" s="23" t="str">
        <f>D706</f>
        <v>Juan de Garai Rotonda</v>
      </c>
      <c r="E718" s="34" cm="1">
        <f t="array" ref="E718">10*LOG(AVERAGE(10^(E706:E717/10)))</f>
        <v>75.040045291907873</v>
      </c>
      <c r="F718" s="35" cm="1">
        <f t="array" ref="F718">10*LOG(AVERAGE(10^(F706:F717/10)))</f>
        <v>74.696487307311941</v>
      </c>
      <c r="G718" s="36" cm="1">
        <f t="array" ref="G718">10*LOG(AVERAGE(10^(G706:G717/10)))</f>
        <v>69.220314265948119</v>
      </c>
      <c r="H718" s="34" cm="1">
        <f t="array" ref="H718">10*LOG(AVERAGE(10^(H706:H717/10)))</f>
        <v>75.480516020228009</v>
      </c>
      <c r="I718" s="35" cm="1">
        <f t="array" ref="I718">10*LOG(AVERAGE(10^(I706:I717/10)))</f>
        <v>74.792297621241886</v>
      </c>
      <c r="J718" s="36" cm="1">
        <f t="array" ref="J718">10*LOG(AVERAGE(10^(J706:J717/10)))</f>
        <v>69.103014162812698</v>
      </c>
      <c r="K718" s="34" cm="1">
        <f t="array" ref="K718">10*LOG(AVERAGE(10^(K706:K717/10)))</f>
        <v>75.370488167562215</v>
      </c>
      <c r="L718" s="35" cm="1">
        <f t="array" ref="L718">10*LOG(AVERAGE(10^(L706:L717/10)))</f>
        <v>74.7004485622804</v>
      </c>
      <c r="M718" s="36" cm="1">
        <f t="array" ref="M718">10*LOG(AVERAGE(10^(M706:M717/10)))</f>
        <v>68.813254019017137</v>
      </c>
      <c r="N718" s="34" cm="1">
        <f t="array" ref="N718">10*LOG(AVERAGE(10^(N706:N717/10)))</f>
        <v>75.398353477128438</v>
      </c>
      <c r="O718" s="35" cm="1">
        <f t="array" ref="O718">10*LOG(AVERAGE(10^(O706:O717/10)))</f>
        <v>74.873616589915088</v>
      </c>
      <c r="P718" s="36" cm="1">
        <f t="array" ref="P718">10*LOG(AVERAGE(10^(P706:P717/10)))</f>
        <v>68.832682445597172</v>
      </c>
      <c r="Q718" s="34" cm="1">
        <f t="array" ref="Q718">10*LOG(AVERAGE(10^(Q706:Q717/10)))</f>
        <v>75.419030148821733</v>
      </c>
      <c r="R718" s="35" cm="1">
        <f t="array" ref="R718">10*LOG(AVERAGE(10^(R706:R717/10)))</f>
        <v>74.790467674586822</v>
      </c>
      <c r="S718" s="36" cm="1">
        <f t="array" ref="S718">10*LOG(AVERAGE(10^(S706:S717/10)))</f>
        <v>69.11078268901565</v>
      </c>
      <c r="T718" s="34" cm="1">
        <f t="array" ref="T718">10*LOG(AVERAGE(10^(T706:T717/10)))</f>
        <v>75.312662941179823</v>
      </c>
      <c r="U718" s="35" cm="1">
        <f t="array" ref="U718">10*LOG(AVERAGE(10^(U706:U717/10)))</f>
        <v>74.914698429481618</v>
      </c>
      <c r="V718" s="36" cm="1">
        <f t="array" ref="V718">10*LOG(AVERAGE(10^(V706:V717/10)))</f>
        <v>69.558392731629056</v>
      </c>
      <c r="W718" s="34" cm="1">
        <f t="array" ref="W718">10*LOG(AVERAGE(10^(W706:W717/10)))</f>
        <v>74.406295558021114</v>
      </c>
      <c r="X718" s="35" cm="1">
        <f t="array" ref="X718">10*LOG(AVERAGE(10^(X706:X717/10)))</f>
        <v>74.660803656307721</v>
      </c>
      <c r="Y718" s="36" cm="1">
        <f t="array" ref="Y718">10*LOG(AVERAGE(10^(Y706:Y717/10)))</f>
        <v>69.568377741735873</v>
      </c>
      <c r="Z718" s="34" cm="1">
        <f t="array" ref="Z718">10*LOG(AVERAGE(10^(Z706:Z717/10)))</f>
        <v>73.540413130367895</v>
      </c>
      <c r="AA718" s="35" cm="1">
        <f t="array" ref="AA718">10*LOG(AVERAGE(10^(AA706:AA717/10)))</f>
        <v>74.091335557183157</v>
      </c>
      <c r="AB718" s="36" cm="1">
        <f t="array" ref="AB718">10*LOG(AVERAGE(10^(AB706:AB717/10)))</f>
        <v>69.481610697165578</v>
      </c>
      <c r="AC718" s="29">
        <f>E718-G718</f>
        <v>5.8197310259597543</v>
      </c>
      <c r="AD718" s="24">
        <f>E718-F718</f>
        <v>0.34355798459593245</v>
      </c>
      <c r="AE718" s="24">
        <f t="shared" si="545"/>
        <v>5.4761730413638219</v>
      </c>
      <c r="AF718" s="30">
        <f t="shared" si="516"/>
        <v>6.3775018574153108</v>
      </c>
      <c r="AG718" s="25">
        <f t="shared" si="517"/>
        <v>6.5572341485450778</v>
      </c>
      <c r="AH718" s="25">
        <f t="shared" si="518"/>
        <v>6.5656710315312665</v>
      </c>
      <c r="AI718" s="25">
        <f t="shared" si="519"/>
        <v>6.3082474598060827</v>
      </c>
      <c r="AJ718" s="25">
        <f t="shared" si="520"/>
        <v>5.7542702095507678</v>
      </c>
      <c r="AK718" s="25">
        <f t="shared" si="521"/>
        <v>4.8379178162852412</v>
      </c>
      <c r="AL718" s="31">
        <f t="shared" si="522"/>
        <v>4.0588024332023167</v>
      </c>
      <c r="AM718" s="32">
        <f t="shared" si="523"/>
        <v>0.68821839898612325</v>
      </c>
      <c r="AN718" s="27">
        <f t="shared" si="524"/>
        <v>5.6892834584291876</v>
      </c>
      <c r="AO718" s="27">
        <f t="shared" si="525"/>
        <v>0.52473688721335066</v>
      </c>
      <c r="AP718" s="27">
        <f t="shared" si="526"/>
        <v>0.62856247423491141</v>
      </c>
      <c r="AQ718" s="27">
        <f t="shared" si="527"/>
        <v>0.39796451169820557</v>
      </c>
      <c r="AR718" s="27">
        <f t="shared" si="528"/>
        <v>-0.25450809828660681</v>
      </c>
      <c r="AS718" s="33">
        <f t="shared" si="529"/>
        <v>-0.55092242681526216</v>
      </c>
      <c r="AT718" s="27">
        <f t="shared" si="536"/>
        <v>5.6892834584291876</v>
      </c>
      <c r="AU718" s="26">
        <f t="shared" si="537"/>
        <v>5.8871945432632629</v>
      </c>
      <c r="AV718" s="26">
        <f t="shared" si="538"/>
        <v>6.0409341443179159</v>
      </c>
      <c r="AW718" s="26">
        <f t="shared" si="539"/>
        <v>5.6796849855711713</v>
      </c>
      <c r="AX718" s="26">
        <f t="shared" si="540"/>
        <v>5.3563056978525623</v>
      </c>
      <c r="AY718" s="26">
        <f t="shared" si="541"/>
        <v>5.092425914571848</v>
      </c>
      <c r="AZ718" s="28">
        <f t="shared" si="542"/>
        <v>4.6097248600175789</v>
      </c>
    </row>
    <row r="719" spans="1:54">
      <c r="A719" s="2">
        <v>242</v>
      </c>
      <c r="B719" t="s">
        <v>27</v>
      </c>
      <c r="C719" t="s">
        <v>118</v>
      </c>
      <c r="D719" t="s">
        <v>119</v>
      </c>
      <c r="E719" s="3">
        <f>10*LOG((1/7)*(10^(H719/10)+10^(K719/10)+10^(N719/10)+10^(Q719/10)+10^(T719/10)+10^(W719/10)+10^(Z719/10)))</f>
        <v>72.285821007470005</v>
      </c>
      <c r="F719" s="3">
        <f t="shared" ref="F719:F787" si="546">10*LOG((1/7)*(10^(I719/10)+10^(L719/10)+10^(O719/10)+10^(R719/10)+10^(U719/10)+10^(X719/10)+10^(AA719/10)))</f>
        <v>72.034245811800602</v>
      </c>
      <c r="G719" s="3">
        <f t="shared" ref="G719:G787" si="547">10*LOG((1/7)*(10^(J719/10)+10^(M719/10)+10^(P719/10)+10^(S719/10)+10^(V719/10)+10^(Y719/10)+10^(AB719/10)))</f>
        <v>67.452756749809566</v>
      </c>
      <c r="H719" s="5">
        <v>71.812270910714687</v>
      </c>
      <c r="I719" s="5">
        <v>71.60360492430415</v>
      </c>
      <c r="J719" s="5">
        <v>69.327824444714111</v>
      </c>
      <c r="K719" s="5">
        <v>72.344306092022109</v>
      </c>
      <c r="L719" s="5">
        <v>71.308371881593274</v>
      </c>
      <c r="M719" s="5">
        <v>65.161186955626619</v>
      </c>
      <c r="N719" s="5">
        <v>73.662652038975466</v>
      </c>
      <c r="O719" s="5">
        <v>72.971710391834065</v>
      </c>
      <c r="P719" s="5">
        <v>65.00452292682904</v>
      </c>
      <c r="Q719" s="5">
        <v>72.772956396201749</v>
      </c>
      <c r="R719" s="5">
        <v>73.011716197930653</v>
      </c>
      <c r="S719" s="5">
        <v>65.615795463983886</v>
      </c>
      <c r="T719" s="5">
        <v>71.565908987285425</v>
      </c>
      <c r="U719" s="5">
        <v>69.435202068046948</v>
      </c>
      <c r="V719" s="5">
        <v>66.652576824066131</v>
      </c>
      <c r="W719" s="5">
        <v>71.704210664887952</v>
      </c>
      <c r="X719" s="5">
        <v>73.415199318396105</v>
      </c>
      <c r="Y719" s="5">
        <v>68.037167948062887</v>
      </c>
      <c r="Z719" s="5">
        <v>71.711374082766625</v>
      </c>
      <c r="AA719" s="5">
        <v>71.230120508248703</v>
      </c>
      <c r="AB719" s="5">
        <v>69.680217692632439</v>
      </c>
      <c r="AC719" s="5">
        <f>E719-G719</f>
        <v>4.833064257660439</v>
      </c>
      <c r="AD719" s="5">
        <f>E719-F719</f>
        <v>0.25157519566940323</v>
      </c>
      <c r="AE719" s="5">
        <f t="shared" si="545"/>
        <v>4.5814890619910358</v>
      </c>
      <c r="AF719" s="3">
        <f t="shared" si="516"/>
        <v>2.4844464660005769</v>
      </c>
      <c r="AG719" s="3">
        <f t="shared" si="517"/>
        <v>7.18311913639549</v>
      </c>
      <c r="AH719" s="3">
        <f t="shared" si="518"/>
        <v>8.6581291121464261</v>
      </c>
      <c r="AI719" s="3">
        <f t="shared" si="519"/>
        <v>7.1571609322178631</v>
      </c>
      <c r="AJ719" s="3">
        <f t="shared" si="520"/>
        <v>4.9133321632192946</v>
      </c>
      <c r="AK719" s="3">
        <f t="shared" si="521"/>
        <v>3.6670427168250654</v>
      </c>
      <c r="AL719" s="3">
        <f t="shared" si="522"/>
        <v>2.0311563901341856</v>
      </c>
      <c r="AM719" s="18">
        <f t="shared" si="523"/>
        <v>0.20866598641053713</v>
      </c>
      <c r="AN719" s="3">
        <f t="shared" si="524"/>
        <v>2.2757804795900398</v>
      </c>
      <c r="AO719" s="3">
        <f t="shared" si="525"/>
        <v>0.69094164714140049</v>
      </c>
      <c r="AP719" s="3">
        <f t="shared" si="526"/>
        <v>-0.23875980172890365</v>
      </c>
      <c r="AQ719" s="3">
        <f t="shared" si="527"/>
        <v>2.1307069192384773</v>
      </c>
      <c r="AR719" s="3">
        <f t="shared" si="528"/>
        <v>-1.7109886535081529</v>
      </c>
      <c r="AS719" s="3">
        <f t="shared" si="529"/>
        <v>0.48125357451792183</v>
      </c>
      <c r="AT719" s="18">
        <f t="shared" si="536"/>
        <v>2.2757804795900398</v>
      </c>
      <c r="AU719" s="18">
        <f t="shared" si="537"/>
        <v>6.1471849259666556</v>
      </c>
      <c r="AV719" s="18">
        <f t="shared" si="538"/>
        <v>7.9671874650050256</v>
      </c>
      <c r="AW719" s="18">
        <f t="shared" si="539"/>
        <v>7.3959207339467667</v>
      </c>
      <c r="AX719" s="18">
        <f t="shared" si="540"/>
        <v>2.7826252439808172</v>
      </c>
      <c r="AY719" s="18">
        <f t="shared" si="541"/>
        <v>5.3780313703332183</v>
      </c>
      <c r="AZ719" s="18">
        <f t="shared" si="542"/>
        <v>1.5499028156162638</v>
      </c>
      <c r="BA719" t="str">
        <f t="shared" si="543"/>
        <v/>
      </c>
      <c r="BB719" t="str">
        <f t="shared" si="544"/>
        <v>BI-RUI-P007LD</v>
      </c>
    </row>
    <row r="720" spans="1:54">
      <c r="A720" s="2"/>
      <c r="E720" s="3">
        <f t="shared" ref="E720:E730" si="548">10*LOG((1/7)*(10^(H720/10)+10^(K720/10)+10^(N720/10)+10^(Q720/10)+10^(T720/10)+10^(W720/10)+10^(Z720/10)))</f>
        <v>0</v>
      </c>
      <c r="F720" s="3">
        <f t="shared" si="546"/>
        <v>0</v>
      </c>
      <c r="G720" s="3">
        <f t="shared" si="547"/>
        <v>0</v>
      </c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>
        <f t="shared" ref="AC720:AC729" si="549">E720-G720</f>
        <v>0</v>
      </c>
      <c r="AD720" s="5">
        <f t="shared" ref="AD720:AD729" si="550">E720-F720</f>
        <v>0</v>
      </c>
      <c r="AE720" s="5">
        <f t="shared" si="545"/>
        <v>0</v>
      </c>
      <c r="AF720" s="3"/>
      <c r="AG720" s="3"/>
      <c r="AH720" s="3"/>
      <c r="AI720" s="3"/>
      <c r="AJ720" s="3"/>
      <c r="AK720" s="3"/>
      <c r="AL720" s="3"/>
      <c r="AM720" s="18"/>
      <c r="AN720" s="3"/>
      <c r="AO720" s="3"/>
      <c r="AP720" s="3"/>
      <c r="AQ720" s="3"/>
      <c r="AR720" s="3"/>
      <c r="AS720" s="3"/>
      <c r="AT720" s="18"/>
      <c r="AU720" s="18"/>
      <c r="AV720" s="18"/>
      <c r="AW720" s="18"/>
      <c r="AX720" s="18"/>
      <c r="AY720" s="18"/>
      <c r="AZ720" s="18"/>
    </row>
    <row r="721" spans="1:54">
      <c r="A721" s="1">
        <v>493</v>
      </c>
      <c r="B721" t="s">
        <v>32</v>
      </c>
      <c r="C721" t="s">
        <v>118</v>
      </c>
      <c r="E721" s="3">
        <f t="shared" si="548"/>
        <v>69.547287680267971</v>
      </c>
      <c r="F721" s="3">
        <f t="shared" si="546"/>
        <v>68.540289893954551</v>
      </c>
      <c r="G721" s="3">
        <f t="shared" si="547"/>
        <v>62.936206502932784</v>
      </c>
      <c r="H721" s="5">
        <v>70.069621740775403</v>
      </c>
      <c r="I721" s="5">
        <v>68.439920103245313</v>
      </c>
      <c r="J721" s="5">
        <v>61.724090017832623</v>
      </c>
      <c r="K721" s="5">
        <v>70.307173904402006</v>
      </c>
      <c r="L721" s="5">
        <v>68.851036475544674</v>
      </c>
      <c r="M721" s="5">
        <v>60.912107972041269</v>
      </c>
      <c r="N721" s="5">
        <v>70.043597051050128</v>
      </c>
      <c r="O721" s="5">
        <v>68.279632590012397</v>
      </c>
      <c r="P721" s="5">
        <v>60.529564737282527</v>
      </c>
      <c r="Q721" s="5">
        <v>69.614004596691174</v>
      </c>
      <c r="R721" s="5">
        <v>68.124066696462251</v>
      </c>
      <c r="S721" s="5">
        <v>61.350911062793116</v>
      </c>
      <c r="T721" s="5">
        <v>69.98075577598388</v>
      </c>
      <c r="U721" s="5">
        <v>69.590629080920706</v>
      </c>
      <c r="V721" s="5">
        <v>62.270126941996232</v>
      </c>
      <c r="W721" s="5">
        <v>68.729215146287729</v>
      </c>
      <c r="X721" s="5">
        <v>68.961385593121818</v>
      </c>
      <c r="Y721" s="5">
        <v>63.599250153911001</v>
      </c>
      <c r="Z721" s="5">
        <v>67.408903194833826</v>
      </c>
      <c r="AA721" s="5">
        <v>67.13104044366213</v>
      </c>
      <c r="AB721" s="5">
        <v>66.599647640394593</v>
      </c>
      <c r="AC721" s="5">
        <f t="shared" si="549"/>
        <v>6.611081177335187</v>
      </c>
      <c r="AD721" s="5">
        <f t="shared" si="550"/>
        <v>1.0069977863134199</v>
      </c>
      <c r="AE721" s="5">
        <f t="shared" si="545"/>
        <v>5.6040833910217671</v>
      </c>
      <c r="AF721" s="3">
        <f t="shared" ref="AF721:AF752" si="551">H721-J721</f>
        <v>8.3455317229427806</v>
      </c>
      <c r="AG721" s="3">
        <f t="shared" ref="AG721:AG752" si="552">K721-M721</f>
        <v>9.3950659323607368</v>
      </c>
      <c r="AH721" s="3">
        <f t="shared" ref="AH721:AH752" si="553">N721-P721</f>
        <v>9.5140323137676006</v>
      </c>
      <c r="AI721" s="3">
        <f t="shared" ref="AI721:AI752" si="554">Q721-S721</f>
        <v>8.2630935338980578</v>
      </c>
      <c r="AJ721" s="3">
        <f t="shared" ref="AJ721:AJ752" si="555">T721-V721</f>
        <v>7.7106288339876485</v>
      </c>
      <c r="AK721" s="3">
        <f t="shared" ref="AK721:AK752" si="556">W721-Y721</f>
        <v>5.1299649923767277</v>
      </c>
      <c r="AL721" s="3">
        <f t="shared" ref="AL721:AL752" si="557">Z721-AB721</f>
        <v>0.80925555443923258</v>
      </c>
      <c r="AM721" s="18">
        <f t="shared" ref="AM721:AM752" si="558">H721-I721</f>
        <v>1.6297016375300899</v>
      </c>
      <c r="AN721" s="3">
        <f t="shared" ref="AN721:AN752" si="559">I721-J721</f>
        <v>6.7158300854126907</v>
      </c>
      <c r="AO721" s="3">
        <f t="shared" ref="AO721:AO752" si="560">N721-O721</f>
        <v>1.7639644610377303</v>
      </c>
      <c r="AP721" s="3">
        <f t="shared" ref="AP721:AP752" si="561">Q721-R721</f>
        <v>1.4899379002289237</v>
      </c>
      <c r="AQ721" s="3">
        <f t="shared" ref="AQ721:AQ752" si="562">T721-U721</f>
        <v>0.39012669506317366</v>
      </c>
      <c r="AR721" s="3">
        <f t="shared" ref="AR721:AR752" si="563">W721-X721</f>
        <v>-0.23217044683408972</v>
      </c>
      <c r="AS721" s="3">
        <f t="shared" ref="AS721:AS752" si="564">Z721-AA721</f>
        <v>0.27786275117169623</v>
      </c>
      <c r="AT721" s="18">
        <f t="shared" si="536"/>
        <v>6.7158300854126907</v>
      </c>
      <c r="AU721" s="18">
        <f t="shared" si="537"/>
        <v>7.938928503503405</v>
      </c>
      <c r="AV721" s="18">
        <f t="shared" si="538"/>
        <v>7.7500678527298703</v>
      </c>
      <c r="AW721" s="18">
        <f t="shared" si="539"/>
        <v>6.7731556336691341</v>
      </c>
      <c r="AX721" s="18">
        <f t="shared" si="540"/>
        <v>7.3205021389244749</v>
      </c>
      <c r="AY721" s="18">
        <f t="shared" si="541"/>
        <v>5.3621354392108174</v>
      </c>
      <c r="AZ721" s="18">
        <f t="shared" si="542"/>
        <v>0.53139280326753635</v>
      </c>
      <c r="BA721" t="str">
        <f t="shared" si="543"/>
        <v>BI-RUI-P007LD</v>
      </c>
      <c r="BB721" t="str">
        <f t="shared" si="544"/>
        <v>BI-RUI-P007LD</v>
      </c>
    </row>
    <row r="722" spans="1:54">
      <c r="A722" s="1">
        <v>55</v>
      </c>
      <c r="B722" t="s">
        <v>33</v>
      </c>
      <c r="C722" t="s">
        <v>118</v>
      </c>
      <c r="E722" s="3">
        <f t="shared" si="548"/>
        <v>69.34971152842175</v>
      </c>
      <c r="F722" s="3">
        <f t="shared" si="546"/>
        <v>68.547897653852473</v>
      </c>
      <c r="G722" s="3">
        <f t="shared" si="547"/>
        <v>62.65700197355018</v>
      </c>
      <c r="H722" s="5">
        <v>69.352306533720409</v>
      </c>
      <c r="I722" s="5">
        <v>69.042017206859839</v>
      </c>
      <c r="J722" s="5">
        <v>61.19371875671451</v>
      </c>
      <c r="K722" s="5">
        <v>70.041179146478413</v>
      </c>
      <c r="L722" s="5">
        <v>68.884624051017227</v>
      </c>
      <c r="M722" s="5">
        <v>60.881276881716992</v>
      </c>
      <c r="N722" s="5">
        <v>70.38284620311596</v>
      </c>
      <c r="O722" s="5">
        <v>68.59770204557357</v>
      </c>
      <c r="P722" s="5">
        <v>63.099670435534357</v>
      </c>
      <c r="Q722" s="5">
        <v>69.820114453164464</v>
      </c>
      <c r="R722" s="5">
        <v>68.843178172217335</v>
      </c>
      <c r="S722" s="5">
        <v>62.494432701114093</v>
      </c>
      <c r="T722" s="5">
        <v>69.835274907664939</v>
      </c>
      <c r="U722" s="5">
        <v>67.947446666636878</v>
      </c>
      <c r="V722" s="5">
        <v>62.45569990495936</v>
      </c>
      <c r="W722" s="5">
        <v>68.159560809556666</v>
      </c>
      <c r="X722" s="5">
        <v>69.043525992633306</v>
      </c>
      <c r="Y722" s="5">
        <v>63.757285042043463</v>
      </c>
      <c r="Z722" s="5">
        <v>66.872124020478068</v>
      </c>
      <c r="AA722" s="5">
        <v>67.152646339610101</v>
      </c>
      <c r="AB722" s="5">
        <v>63.823225888817547</v>
      </c>
      <c r="AC722" s="5">
        <f t="shared" si="549"/>
        <v>6.6927095548715698</v>
      </c>
      <c r="AD722" s="5">
        <f t="shared" si="550"/>
        <v>0.80181387456927666</v>
      </c>
      <c r="AE722" s="5">
        <f t="shared" si="545"/>
        <v>5.8908956803022932</v>
      </c>
      <c r="AF722" s="3">
        <f t="shared" si="551"/>
        <v>8.1585877770058985</v>
      </c>
      <c r="AG722" s="3">
        <f t="shared" si="552"/>
        <v>9.1599022647614206</v>
      </c>
      <c r="AH722" s="3">
        <f t="shared" si="553"/>
        <v>7.2831757675816036</v>
      </c>
      <c r="AI722" s="3">
        <f t="shared" si="554"/>
        <v>7.3256817520503716</v>
      </c>
      <c r="AJ722" s="3">
        <f t="shared" si="555"/>
        <v>7.3795750027055789</v>
      </c>
      <c r="AK722" s="3">
        <f t="shared" si="556"/>
        <v>4.4022757675132027</v>
      </c>
      <c r="AL722" s="3">
        <f t="shared" si="557"/>
        <v>3.0488981316605219</v>
      </c>
      <c r="AM722" s="18">
        <f t="shared" si="558"/>
        <v>0.31028932686056976</v>
      </c>
      <c r="AN722" s="3">
        <f t="shared" si="559"/>
        <v>7.8482984501453288</v>
      </c>
      <c r="AO722" s="3">
        <f t="shared" si="560"/>
        <v>1.7851441575423905</v>
      </c>
      <c r="AP722" s="3">
        <f t="shared" si="561"/>
        <v>0.97693628094712892</v>
      </c>
      <c r="AQ722" s="3">
        <f t="shared" si="562"/>
        <v>1.8878282410280605</v>
      </c>
      <c r="AR722" s="3">
        <f t="shared" si="563"/>
        <v>-0.88396518307663996</v>
      </c>
      <c r="AS722" s="3">
        <f t="shared" si="564"/>
        <v>-0.28052231913203229</v>
      </c>
      <c r="AT722" s="18">
        <f t="shared" si="536"/>
        <v>7.8482984501453288</v>
      </c>
      <c r="AU722" s="18">
        <f t="shared" si="537"/>
        <v>8.003347169300234</v>
      </c>
      <c r="AV722" s="18">
        <f t="shared" si="538"/>
        <v>5.498031610039213</v>
      </c>
      <c r="AW722" s="18">
        <f t="shared" si="539"/>
        <v>6.3487454711032427</v>
      </c>
      <c r="AX722" s="18">
        <f t="shared" si="540"/>
        <v>5.4917467616775184</v>
      </c>
      <c r="AY722" s="18">
        <f t="shared" si="541"/>
        <v>5.2862409505898427</v>
      </c>
      <c r="AZ722" s="18">
        <f t="shared" si="542"/>
        <v>3.3294204507925542</v>
      </c>
      <c r="BA722" t="str">
        <f t="shared" si="543"/>
        <v/>
      </c>
      <c r="BB722" t="str">
        <f t="shared" si="544"/>
        <v>BI-RUI-P007LD</v>
      </c>
    </row>
    <row r="723" spans="1:54">
      <c r="A723" s="1">
        <v>556</v>
      </c>
      <c r="B723" t="s">
        <v>34</v>
      </c>
      <c r="C723" t="s">
        <v>118</v>
      </c>
      <c r="E723" s="3">
        <f t="shared" si="548"/>
        <v>69.510230682304822</v>
      </c>
      <c r="F723" s="3">
        <f t="shared" si="546"/>
        <v>68.908899833666922</v>
      </c>
      <c r="G723" s="3">
        <f t="shared" si="547"/>
        <v>63.12689021606289</v>
      </c>
      <c r="H723" s="5">
        <v>69.608681418927901</v>
      </c>
      <c r="I723" s="5">
        <v>68.620548865236543</v>
      </c>
      <c r="J723" s="5">
        <v>61.75673777748284</v>
      </c>
      <c r="K723" s="5">
        <v>70.333728520582014</v>
      </c>
      <c r="L723" s="5">
        <v>68.253870233700667</v>
      </c>
      <c r="M723" s="5">
        <v>61.807673651310743</v>
      </c>
      <c r="N723" s="5">
        <v>70.10392691024974</v>
      </c>
      <c r="O723" s="5">
        <v>69.890307164052444</v>
      </c>
      <c r="P723" s="5">
        <v>61.795885443314233</v>
      </c>
      <c r="Q723" s="5">
        <v>70.259353151738253</v>
      </c>
      <c r="R723" s="5">
        <v>69.610831675994234</v>
      </c>
      <c r="S723" s="5">
        <v>62.420157369211189</v>
      </c>
      <c r="T723" s="5">
        <v>70.492945842626867</v>
      </c>
      <c r="U723" s="5">
        <v>69.636859161827658</v>
      </c>
      <c r="V723" s="5">
        <v>63.979730729689443</v>
      </c>
      <c r="W723" s="5">
        <v>67.653452877976946</v>
      </c>
      <c r="X723" s="5">
        <v>68.409191616240065</v>
      </c>
      <c r="Y723" s="5">
        <v>64.458321212359024</v>
      </c>
      <c r="Z723" s="5">
        <v>66.732436142025563</v>
      </c>
      <c r="AA723" s="5">
        <v>67.369038198436741</v>
      </c>
      <c r="AB723" s="5">
        <v>64.497048117649015</v>
      </c>
      <c r="AC723" s="5">
        <f t="shared" si="549"/>
        <v>6.3833404662419326</v>
      </c>
      <c r="AD723" s="5">
        <f t="shared" si="550"/>
        <v>0.60133084863790032</v>
      </c>
      <c r="AE723" s="5">
        <f t="shared" si="545"/>
        <v>5.7820096176040323</v>
      </c>
      <c r="AF723" s="3">
        <f t="shared" si="551"/>
        <v>7.851943641445061</v>
      </c>
      <c r="AG723" s="3">
        <f t="shared" si="552"/>
        <v>8.5260548692712703</v>
      </c>
      <c r="AH723" s="3">
        <f t="shared" si="553"/>
        <v>8.3080414669355065</v>
      </c>
      <c r="AI723" s="3">
        <f t="shared" si="554"/>
        <v>7.8391957825270637</v>
      </c>
      <c r="AJ723" s="3">
        <f t="shared" si="555"/>
        <v>6.5132151129374236</v>
      </c>
      <c r="AK723" s="3">
        <f t="shared" si="556"/>
        <v>3.1951316656179216</v>
      </c>
      <c r="AL723" s="3">
        <f t="shared" si="557"/>
        <v>2.2353880243765474</v>
      </c>
      <c r="AM723" s="18">
        <f t="shared" si="558"/>
        <v>0.98813255369135788</v>
      </c>
      <c r="AN723" s="3">
        <f t="shared" si="559"/>
        <v>6.8638110877537031</v>
      </c>
      <c r="AO723" s="3">
        <f t="shared" si="560"/>
        <v>0.21361974619729551</v>
      </c>
      <c r="AP723" s="3">
        <f t="shared" si="561"/>
        <v>0.64852147574401897</v>
      </c>
      <c r="AQ723" s="3">
        <f t="shared" si="562"/>
        <v>0.85608668079920847</v>
      </c>
      <c r="AR723" s="3">
        <f t="shared" si="563"/>
        <v>-0.7557387382631191</v>
      </c>
      <c r="AS723" s="3">
        <f t="shared" si="564"/>
        <v>-0.63660205641117784</v>
      </c>
      <c r="AT723" s="18">
        <f t="shared" si="536"/>
        <v>6.8638110877537031</v>
      </c>
      <c r="AU723" s="18">
        <f t="shared" si="537"/>
        <v>6.4461965823899234</v>
      </c>
      <c r="AV723" s="18">
        <f t="shared" si="538"/>
        <v>8.094421720738211</v>
      </c>
      <c r="AW723" s="18">
        <f t="shared" si="539"/>
        <v>7.1906743067830448</v>
      </c>
      <c r="AX723" s="18">
        <f t="shared" si="540"/>
        <v>5.6571284321382151</v>
      </c>
      <c r="AY723" s="18">
        <f t="shared" si="541"/>
        <v>3.9508704038810407</v>
      </c>
      <c r="AZ723" s="18">
        <f t="shared" si="542"/>
        <v>2.8719900807877252</v>
      </c>
      <c r="BA723" t="str">
        <f t="shared" si="543"/>
        <v/>
      </c>
      <c r="BB723" t="str">
        <f t="shared" si="544"/>
        <v>BI-RUI-P007LD</v>
      </c>
    </row>
    <row r="724" spans="1:54">
      <c r="A724" s="1">
        <v>430</v>
      </c>
      <c r="B724" t="s">
        <v>35</v>
      </c>
      <c r="C724" t="s">
        <v>118</v>
      </c>
      <c r="E724" s="3">
        <f t="shared" si="548"/>
        <v>68.787474525530115</v>
      </c>
      <c r="F724" s="3">
        <f t="shared" si="546"/>
        <v>67.888504558043664</v>
      </c>
      <c r="G724" s="3">
        <f t="shared" si="547"/>
        <v>61.348406403806955</v>
      </c>
      <c r="H724" s="5">
        <v>69.050330366363994</v>
      </c>
      <c r="I724" s="5">
        <v>67.962460635462435</v>
      </c>
      <c r="J724" s="5">
        <v>60.184245746515181</v>
      </c>
      <c r="K724" s="5">
        <v>69.94414998195127</v>
      </c>
      <c r="L724" s="5">
        <v>68.244446831506181</v>
      </c>
      <c r="M724" s="5">
        <v>61.033378730156471</v>
      </c>
      <c r="N724" s="5">
        <v>69.264962141988804</v>
      </c>
      <c r="O724" s="5">
        <v>68.057813345459252</v>
      </c>
      <c r="P724" s="5">
        <v>60.88943792299083</v>
      </c>
      <c r="Q724" s="5">
        <v>69.318241322820867</v>
      </c>
      <c r="R724" s="5">
        <v>68.598761823997322</v>
      </c>
      <c r="S724" s="5">
        <v>61.138494308296821</v>
      </c>
      <c r="T724" s="5">
        <v>69.40507726553173</v>
      </c>
      <c r="U724" s="5">
        <v>68.057139313657672</v>
      </c>
      <c r="V724" s="5">
        <v>62.13842834997773</v>
      </c>
      <c r="W724" s="5">
        <v>67.017867871699252</v>
      </c>
      <c r="X724" s="5">
        <v>67.323352002804896</v>
      </c>
      <c r="Y724" s="5">
        <v>62.45088735477799</v>
      </c>
      <c r="Z724" s="5">
        <v>66.331506640924019</v>
      </c>
      <c r="AA724" s="5">
        <v>66.710391453326721</v>
      </c>
      <c r="AB724" s="5">
        <v>61.189573904880248</v>
      </c>
      <c r="AC724" s="5">
        <f t="shared" si="549"/>
        <v>7.4390681217231602</v>
      </c>
      <c r="AD724" s="5">
        <f t="shared" si="550"/>
        <v>0.89896996748645108</v>
      </c>
      <c r="AE724" s="5">
        <f t="shared" si="545"/>
        <v>6.5400981542367091</v>
      </c>
      <c r="AF724" s="3">
        <f t="shared" si="551"/>
        <v>8.866084619848813</v>
      </c>
      <c r="AG724" s="3">
        <f t="shared" si="552"/>
        <v>8.9107712517947988</v>
      </c>
      <c r="AH724" s="3">
        <f t="shared" si="553"/>
        <v>8.3755242189979739</v>
      </c>
      <c r="AI724" s="3">
        <f t="shared" si="554"/>
        <v>8.1797470145240467</v>
      </c>
      <c r="AJ724" s="3">
        <f t="shared" si="555"/>
        <v>7.2666489155540006</v>
      </c>
      <c r="AK724" s="3">
        <f t="shared" si="556"/>
        <v>4.5669805169212623</v>
      </c>
      <c r="AL724" s="3">
        <f t="shared" si="557"/>
        <v>5.1419327360437705</v>
      </c>
      <c r="AM724" s="18">
        <f t="shared" si="558"/>
        <v>1.0878697309015593</v>
      </c>
      <c r="AN724" s="3">
        <f t="shared" si="559"/>
        <v>7.7782148889472538</v>
      </c>
      <c r="AO724" s="3">
        <f t="shared" si="560"/>
        <v>1.2071487965295518</v>
      </c>
      <c r="AP724" s="3">
        <f t="shared" si="561"/>
        <v>0.71947949882354578</v>
      </c>
      <c r="AQ724" s="3">
        <f t="shared" si="562"/>
        <v>1.3479379518740586</v>
      </c>
      <c r="AR724" s="3">
        <f t="shared" si="563"/>
        <v>-0.30548413110564354</v>
      </c>
      <c r="AS724" s="3">
        <f t="shared" si="564"/>
        <v>-0.37888481240270266</v>
      </c>
      <c r="AT724" s="18">
        <f t="shared" si="536"/>
        <v>7.7782148889472538</v>
      </c>
      <c r="AU724" s="18">
        <f t="shared" si="537"/>
        <v>7.21106810134971</v>
      </c>
      <c r="AV724" s="18">
        <f t="shared" si="538"/>
        <v>7.1683754224684222</v>
      </c>
      <c r="AW724" s="18">
        <f t="shared" si="539"/>
        <v>7.460267515700501</v>
      </c>
      <c r="AX724" s="18">
        <f t="shared" si="540"/>
        <v>5.918710963679942</v>
      </c>
      <c r="AY724" s="18">
        <f t="shared" si="541"/>
        <v>4.8724646480269058</v>
      </c>
      <c r="AZ724" s="18">
        <f t="shared" si="542"/>
        <v>5.5208175484464732</v>
      </c>
      <c r="BA724" t="str">
        <f t="shared" si="543"/>
        <v/>
      </c>
      <c r="BB724" t="str">
        <f t="shared" si="544"/>
        <v>BI-RUI-P007LD</v>
      </c>
    </row>
    <row r="725" spans="1:54">
      <c r="A725" s="1">
        <v>367</v>
      </c>
      <c r="B725" t="s">
        <v>36</v>
      </c>
      <c r="C725" t="s">
        <v>118</v>
      </c>
      <c r="E725" s="3">
        <f t="shared" si="548"/>
        <v>68.432805619944858</v>
      </c>
      <c r="F725" s="3">
        <f t="shared" si="546"/>
        <v>67.036822537171801</v>
      </c>
      <c r="G725" s="3">
        <f t="shared" si="547"/>
        <v>60.765069110610952</v>
      </c>
      <c r="H725" s="5">
        <v>67.693321670051517</v>
      </c>
      <c r="I725" s="5">
        <v>66.901804434050717</v>
      </c>
      <c r="J725" s="5">
        <v>59.98654041634245</v>
      </c>
      <c r="K725" s="5">
        <v>67.794517310756973</v>
      </c>
      <c r="L725" s="5">
        <v>67.602297318886258</v>
      </c>
      <c r="M725" s="5">
        <v>60.602115053042922</v>
      </c>
      <c r="N725" s="5">
        <v>69.20661451313434</v>
      </c>
      <c r="O725" s="5">
        <v>67.08186584020423</v>
      </c>
      <c r="P725" s="5">
        <v>60.012671016791813</v>
      </c>
      <c r="Q725" s="5">
        <v>69.567746844858632</v>
      </c>
      <c r="R725" s="5">
        <v>67.717543962011945</v>
      </c>
      <c r="S725" s="5">
        <v>60.63193943210468</v>
      </c>
      <c r="T725" s="5">
        <v>69.18390860922257</v>
      </c>
      <c r="U725" s="5">
        <v>67.550840439547258</v>
      </c>
      <c r="V725" s="5">
        <v>61.213936826284623</v>
      </c>
      <c r="W725" s="5">
        <v>68.665465278961847</v>
      </c>
      <c r="X725" s="5">
        <v>65.489614335716041</v>
      </c>
      <c r="Y725" s="5">
        <v>61.424051349569879</v>
      </c>
      <c r="Z725" s="5">
        <v>65.881347498131944</v>
      </c>
      <c r="AA725" s="5">
        <v>66.508665541733251</v>
      </c>
      <c r="AB725" s="5">
        <v>61.247388081128548</v>
      </c>
      <c r="AC725" s="5">
        <f t="shared" si="549"/>
        <v>7.6677365093339063</v>
      </c>
      <c r="AD725" s="5">
        <f t="shared" si="550"/>
        <v>1.395983082773057</v>
      </c>
      <c r="AE725" s="5">
        <f t="shared" si="545"/>
        <v>6.2717534265608492</v>
      </c>
      <c r="AF725" s="3">
        <f t="shared" si="551"/>
        <v>7.7067812537090674</v>
      </c>
      <c r="AG725" s="3">
        <f t="shared" si="552"/>
        <v>7.1924022577140505</v>
      </c>
      <c r="AH725" s="3">
        <f t="shared" si="553"/>
        <v>9.1939434963425271</v>
      </c>
      <c r="AI725" s="3">
        <f t="shared" si="554"/>
        <v>8.9358074127539524</v>
      </c>
      <c r="AJ725" s="3">
        <f t="shared" si="555"/>
        <v>7.9699717829379466</v>
      </c>
      <c r="AK725" s="3">
        <f t="shared" si="556"/>
        <v>7.2414139293919675</v>
      </c>
      <c r="AL725" s="3">
        <f t="shared" si="557"/>
        <v>4.6339594170033962</v>
      </c>
      <c r="AM725" s="18">
        <f t="shared" si="558"/>
        <v>0.79151723600080004</v>
      </c>
      <c r="AN725" s="3">
        <f t="shared" si="559"/>
        <v>6.9152640177082674</v>
      </c>
      <c r="AO725" s="3">
        <f t="shared" si="560"/>
        <v>2.1247486729301102</v>
      </c>
      <c r="AP725" s="3">
        <f t="shared" si="561"/>
        <v>1.8502028828466877</v>
      </c>
      <c r="AQ725" s="3">
        <f t="shared" si="562"/>
        <v>1.6330681696753118</v>
      </c>
      <c r="AR725" s="3">
        <f t="shared" si="563"/>
        <v>3.1758509432458055</v>
      </c>
      <c r="AS725" s="3">
        <f t="shared" si="564"/>
        <v>-0.62731804360130639</v>
      </c>
      <c r="AT725" s="18">
        <f t="shared" si="536"/>
        <v>6.9152640177082674</v>
      </c>
      <c r="AU725" s="18">
        <f t="shared" si="537"/>
        <v>7.0001822658433355</v>
      </c>
      <c r="AV725" s="18">
        <f t="shared" si="538"/>
        <v>7.0691948234124169</v>
      </c>
      <c r="AW725" s="18">
        <f t="shared" si="539"/>
        <v>7.0856045299072647</v>
      </c>
      <c r="AX725" s="18">
        <f t="shared" si="540"/>
        <v>6.3369036132626348</v>
      </c>
      <c r="AY725" s="18">
        <f t="shared" si="541"/>
        <v>4.065562986146162</v>
      </c>
      <c r="AZ725" s="18">
        <f t="shared" si="542"/>
        <v>5.2612774606047026</v>
      </c>
      <c r="BA725" t="str">
        <f t="shared" si="543"/>
        <v/>
      </c>
      <c r="BB725" t="str">
        <f t="shared" si="544"/>
        <v>BI-RUI-P007LD</v>
      </c>
    </row>
    <row r="726" spans="1:54">
      <c r="A726" s="1">
        <v>118</v>
      </c>
      <c r="B726" t="s">
        <v>37</v>
      </c>
      <c r="C726" t="s">
        <v>118</v>
      </c>
      <c r="E726" s="3">
        <f t="shared" si="548"/>
        <v>68.191125182833503</v>
      </c>
      <c r="F726" s="3">
        <f t="shared" si="546"/>
        <v>67.128905679539116</v>
      </c>
      <c r="G726" s="3">
        <f t="shared" si="547"/>
        <v>62.058120332968784</v>
      </c>
      <c r="H726" s="5">
        <v>68.815144917209338</v>
      </c>
      <c r="I726" s="5">
        <v>66.635235091091431</v>
      </c>
      <c r="J726" s="5">
        <v>62.344132687799522</v>
      </c>
      <c r="K726" s="5">
        <v>68.755272010284202</v>
      </c>
      <c r="L726" s="5">
        <v>68.133955915785151</v>
      </c>
      <c r="M726" s="5">
        <v>61.216244181585409</v>
      </c>
      <c r="N726" s="5">
        <v>69.458796191340483</v>
      </c>
      <c r="O726" s="5">
        <v>68.303639985535767</v>
      </c>
      <c r="P726" s="5">
        <v>62.315434498522428</v>
      </c>
      <c r="Q726" s="5">
        <v>68.820344008155402</v>
      </c>
      <c r="R726" s="5">
        <v>66.217957931123124</v>
      </c>
      <c r="S726" s="5">
        <v>61.437544327351439</v>
      </c>
      <c r="T726" s="5">
        <v>68.177782669152592</v>
      </c>
      <c r="U726" s="5">
        <v>67.928928303215855</v>
      </c>
      <c r="V726" s="5">
        <v>62.02130388554238</v>
      </c>
      <c r="W726" s="5">
        <v>66.291716116601179</v>
      </c>
      <c r="X726" s="5">
        <v>65.806207426137021</v>
      </c>
      <c r="Y726" s="5">
        <v>62.266330208419838</v>
      </c>
      <c r="Z726" s="5">
        <v>65.743981953210593</v>
      </c>
      <c r="AA726" s="5">
        <v>66.082846087937924</v>
      </c>
      <c r="AB726" s="5">
        <v>62.625605094065577</v>
      </c>
      <c r="AC726" s="5">
        <f t="shared" si="549"/>
        <v>6.1330048498647187</v>
      </c>
      <c r="AD726" s="5">
        <f t="shared" si="550"/>
        <v>1.0622195032943864</v>
      </c>
      <c r="AE726" s="5">
        <f t="shared" si="545"/>
        <v>5.0707853465703323</v>
      </c>
      <c r="AF726" s="3">
        <f t="shared" si="551"/>
        <v>6.4710122294098156</v>
      </c>
      <c r="AG726" s="3">
        <f t="shared" si="552"/>
        <v>7.5390278286987922</v>
      </c>
      <c r="AH726" s="3">
        <f t="shared" si="553"/>
        <v>7.1433616928180541</v>
      </c>
      <c r="AI726" s="3">
        <f t="shared" si="554"/>
        <v>7.3827996808039629</v>
      </c>
      <c r="AJ726" s="3">
        <f t="shared" si="555"/>
        <v>6.1564787836102113</v>
      </c>
      <c r="AK726" s="3">
        <f t="shared" si="556"/>
        <v>4.0253859081813417</v>
      </c>
      <c r="AL726" s="3">
        <f t="shared" si="557"/>
        <v>3.1183768591450161</v>
      </c>
      <c r="AM726" s="18">
        <f t="shared" si="558"/>
        <v>2.1799098261179068</v>
      </c>
      <c r="AN726" s="3">
        <f t="shared" si="559"/>
        <v>4.2911024032919087</v>
      </c>
      <c r="AO726" s="3">
        <f t="shared" si="560"/>
        <v>1.1551562058047153</v>
      </c>
      <c r="AP726" s="3">
        <f t="shared" si="561"/>
        <v>2.6023860770322784</v>
      </c>
      <c r="AQ726" s="3">
        <f t="shared" si="562"/>
        <v>0.2488543659367366</v>
      </c>
      <c r="AR726" s="3">
        <f t="shared" si="563"/>
        <v>0.48550869046415812</v>
      </c>
      <c r="AS726" s="3">
        <f t="shared" si="564"/>
        <v>-0.33886413472733068</v>
      </c>
      <c r="AT726" s="18">
        <f t="shared" si="536"/>
        <v>4.2911024032919087</v>
      </c>
      <c r="AU726" s="18">
        <f t="shared" si="537"/>
        <v>6.9177117341997416</v>
      </c>
      <c r="AV726" s="18">
        <f t="shared" si="538"/>
        <v>5.9882054870133388</v>
      </c>
      <c r="AW726" s="18">
        <f t="shared" si="539"/>
        <v>4.7804136037716844</v>
      </c>
      <c r="AX726" s="18">
        <f t="shared" si="540"/>
        <v>5.9076244176734747</v>
      </c>
      <c r="AY726" s="18">
        <f t="shared" si="541"/>
        <v>3.5398772177171836</v>
      </c>
      <c r="AZ726" s="18">
        <f t="shared" si="542"/>
        <v>3.4572409938723467</v>
      </c>
      <c r="BA726" t="str">
        <f t="shared" si="543"/>
        <v/>
      </c>
      <c r="BB726" t="str">
        <f t="shared" si="544"/>
        <v>BI-RUI-P007LD</v>
      </c>
    </row>
    <row r="727" spans="1:54">
      <c r="A727" s="1">
        <v>739</v>
      </c>
      <c r="B727" t="s">
        <v>38</v>
      </c>
      <c r="C727" t="s">
        <v>118</v>
      </c>
      <c r="E727" s="3">
        <f t="shared" si="548"/>
        <v>70.666792186137684</v>
      </c>
      <c r="F727" s="3">
        <f t="shared" si="546"/>
        <v>69.927034785816772</v>
      </c>
      <c r="G727" s="3">
        <f t="shared" si="547"/>
        <v>64.635355172108618</v>
      </c>
      <c r="H727" s="5">
        <v>68.765399433724184</v>
      </c>
      <c r="I727" s="5">
        <v>67.60318020103513</v>
      </c>
      <c r="J727" s="5">
        <v>62.96900027155155</v>
      </c>
      <c r="K727" s="5">
        <v>68.790683448289371</v>
      </c>
      <c r="L727" s="5">
        <v>68.522669256620773</v>
      </c>
      <c r="M727" s="5">
        <v>62.109655475084359</v>
      </c>
      <c r="N727" s="5">
        <v>71.477146306235511</v>
      </c>
      <c r="O727" s="5">
        <v>70.220389082028717</v>
      </c>
      <c r="P727" s="5">
        <v>63.192089614169582</v>
      </c>
      <c r="Q727" s="5">
        <v>73.865657432467458</v>
      </c>
      <c r="R727" s="5">
        <v>72.490891795855987</v>
      </c>
      <c r="S727" s="5">
        <v>64.962208158195367</v>
      </c>
      <c r="T727" s="5">
        <v>72.359251343692208</v>
      </c>
      <c r="U727" s="5">
        <v>71.851950880180809</v>
      </c>
      <c r="V727" s="5">
        <v>66.977201732370986</v>
      </c>
      <c r="W727" s="5">
        <v>68.500334163460622</v>
      </c>
      <c r="X727" s="5">
        <v>68.566424413668571</v>
      </c>
      <c r="Y727" s="5">
        <v>65.121024607157366</v>
      </c>
      <c r="Z727" s="5">
        <v>65.821274083940992</v>
      </c>
      <c r="AA727" s="5">
        <v>67.148508659508124</v>
      </c>
      <c r="AB727" s="5">
        <v>65.170776853303209</v>
      </c>
      <c r="AC727" s="5">
        <f t="shared" si="549"/>
        <v>6.0314370140290663</v>
      </c>
      <c r="AD727" s="5">
        <f t="shared" si="550"/>
        <v>0.73975740032091153</v>
      </c>
      <c r="AE727" s="5">
        <f t="shared" si="545"/>
        <v>5.2916796137081548</v>
      </c>
      <c r="AF727" s="3">
        <f t="shared" si="551"/>
        <v>5.7963991621726336</v>
      </c>
      <c r="AG727" s="3">
        <f t="shared" si="552"/>
        <v>6.681027973205012</v>
      </c>
      <c r="AH727" s="3">
        <f t="shared" si="553"/>
        <v>8.285056692065929</v>
      </c>
      <c r="AI727" s="3">
        <f t="shared" si="554"/>
        <v>8.9034492742720914</v>
      </c>
      <c r="AJ727" s="3">
        <f t="shared" si="555"/>
        <v>5.3820496113212215</v>
      </c>
      <c r="AK727" s="3">
        <f t="shared" si="556"/>
        <v>3.3793095563032551</v>
      </c>
      <c r="AL727" s="3">
        <f t="shared" si="557"/>
        <v>0.65049723063778231</v>
      </c>
      <c r="AM727" s="18">
        <f t="shared" si="558"/>
        <v>1.1622192326890541</v>
      </c>
      <c r="AN727" s="3">
        <f t="shared" si="559"/>
        <v>4.6341799294835795</v>
      </c>
      <c r="AO727" s="3">
        <f t="shared" si="560"/>
        <v>1.2567572242067939</v>
      </c>
      <c r="AP727" s="3">
        <f t="shared" si="561"/>
        <v>1.3747656366114711</v>
      </c>
      <c r="AQ727" s="3">
        <f t="shared" si="562"/>
        <v>0.5073004635113989</v>
      </c>
      <c r="AR727" s="3">
        <f t="shared" si="563"/>
        <v>-6.6090250207949452E-2</v>
      </c>
      <c r="AS727" s="3">
        <f t="shared" si="564"/>
        <v>-1.3272345755671324</v>
      </c>
      <c r="AT727" s="18">
        <f t="shared" si="536"/>
        <v>4.6341799294835795</v>
      </c>
      <c r="AU727" s="18">
        <f t="shared" si="537"/>
        <v>6.4130137815364137</v>
      </c>
      <c r="AV727" s="18">
        <f t="shared" si="538"/>
        <v>7.0282994678591351</v>
      </c>
      <c r="AW727" s="18">
        <f t="shared" si="539"/>
        <v>7.5286836376606203</v>
      </c>
      <c r="AX727" s="18">
        <f t="shared" si="540"/>
        <v>4.8747491478098226</v>
      </c>
      <c r="AY727" s="18">
        <f t="shared" si="541"/>
        <v>3.4453998065112046</v>
      </c>
      <c r="AZ727" s="18">
        <f t="shared" si="542"/>
        <v>1.9777318062049147</v>
      </c>
      <c r="BA727" t="str">
        <f t="shared" si="543"/>
        <v>BI-RUI-P007LD</v>
      </c>
      <c r="BB727" t="str">
        <f t="shared" si="544"/>
        <v>BI-RUI-P007LD</v>
      </c>
    </row>
    <row r="728" spans="1:54">
      <c r="A728" s="1">
        <v>679</v>
      </c>
      <c r="B728" t="s">
        <v>39</v>
      </c>
      <c r="C728" t="s">
        <v>118</v>
      </c>
      <c r="E728" s="3">
        <f t="shared" si="548"/>
        <v>73.039424032018886</v>
      </c>
      <c r="F728" s="3">
        <f t="shared" si="546"/>
        <v>71.780907654350287</v>
      </c>
      <c r="G728" s="3">
        <f t="shared" si="547"/>
        <v>68.484084829247337</v>
      </c>
      <c r="H728" s="5">
        <v>74.160764804655969</v>
      </c>
      <c r="I728" s="5">
        <v>69.944997772018965</v>
      </c>
      <c r="J728" s="5">
        <v>69.350907764423681</v>
      </c>
      <c r="K728" s="5">
        <v>73.039227271663123</v>
      </c>
      <c r="L728" s="5">
        <v>72.75947833289419</v>
      </c>
      <c r="M728" s="5">
        <v>65.61894957789481</v>
      </c>
      <c r="N728" s="5">
        <v>73.106262359080077</v>
      </c>
      <c r="O728" s="5">
        <v>72.526129524399778</v>
      </c>
      <c r="P728" s="5">
        <v>65.497313236588212</v>
      </c>
      <c r="Q728" s="5">
        <v>73.094075730796547</v>
      </c>
      <c r="R728" s="5">
        <v>72.832172454747749</v>
      </c>
      <c r="S728" s="5">
        <v>67.504275414467855</v>
      </c>
      <c r="T728" s="5">
        <v>73.896808785957802</v>
      </c>
      <c r="U728" s="5">
        <v>71.395447186752975</v>
      </c>
      <c r="V728" s="5">
        <v>70.745018139571897</v>
      </c>
      <c r="W728" s="5">
        <v>70.269788562918819</v>
      </c>
      <c r="X728" s="5">
        <v>70.494434889595311</v>
      </c>
      <c r="Y728" s="5">
        <v>67.608551127165043</v>
      </c>
      <c r="Z728" s="5">
        <v>72.726736297011399</v>
      </c>
      <c r="AA728" s="5">
        <v>71.658717303702304</v>
      </c>
      <c r="AB728" s="5">
        <v>70.130273392350119</v>
      </c>
      <c r="AC728" s="5">
        <f t="shared" si="549"/>
        <v>4.5553392027715489</v>
      </c>
      <c r="AD728" s="5">
        <f t="shared" si="550"/>
        <v>1.2585163776685988</v>
      </c>
      <c r="AE728" s="5">
        <f t="shared" si="545"/>
        <v>3.2968228251029501</v>
      </c>
      <c r="AF728" s="3">
        <f t="shared" si="551"/>
        <v>4.8098570402322878</v>
      </c>
      <c r="AG728" s="3">
        <f t="shared" si="552"/>
        <v>7.4202776937683126</v>
      </c>
      <c r="AH728" s="3">
        <f t="shared" si="553"/>
        <v>7.6089491224918646</v>
      </c>
      <c r="AI728" s="3">
        <f t="shared" si="554"/>
        <v>5.5898003163286916</v>
      </c>
      <c r="AJ728" s="3">
        <f t="shared" si="555"/>
        <v>3.1517906463859049</v>
      </c>
      <c r="AK728" s="3">
        <f t="shared" si="556"/>
        <v>2.661237435753776</v>
      </c>
      <c r="AL728" s="3">
        <f t="shared" si="557"/>
        <v>2.5964629046612799</v>
      </c>
      <c r="AM728" s="18">
        <f t="shared" si="558"/>
        <v>4.2157670326370038</v>
      </c>
      <c r="AN728" s="3">
        <f t="shared" si="559"/>
        <v>0.59409000759528396</v>
      </c>
      <c r="AO728" s="3">
        <f t="shared" si="560"/>
        <v>0.58013283468029897</v>
      </c>
      <c r="AP728" s="3">
        <f t="shared" si="561"/>
        <v>0.26190327604879826</v>
      </c>
      <c r="AQ728" s="3">
        <f t="shared" si="562"/>
        <v>2.5013615992048273</v>
      </c>
      <c r="AR728" s="3">
        <f t="shared" si="563"/>
        <v>-0.22464632667649198</v>
      </c>
      <c r="AS728" s="3">
        <f t="shared" si="564"/>
        <v>1.0680189933090958</v>
      </c>
      <c r="AT728" s="18">
        <f t="shared" si="536"/>
        <v>0.59409000759528396</v>
      </c>
      <c r="AU728" s="18">
        <f t="shared" si="537"/>
        <v>7.1405287549993801</v>
      </c>
      <c r="AV728" s="18">
        <f t="shared" si="538"/>
        <v>7.0288162878115656</v>
      </c>
      <c r="AW728" s="18">
        <f t="shared" si="539"/>
        <v>5.3278970402798933</v>
      </c>
      <c r="AX728" s="18">
        <f t="shared" si="540"/>
        <v>0.65042904718107764</v>
      </c>
      <c r="AY728" s="18">
        <f t="shared" si="541"/>
        <v>2.885883762430268</v>
      </c>
      <c r="AZ728" s="18">
        <f t="shared" si="542"/>
        <v>1.5284439113521842</v>
      </c>
      <c r="BA728" t="str">
        <f t="shared" si="543"/>
        <v/>
      </c>
      <c r="BB728" t="str">
        <f t="shared" si="544"/>
        <v>BI-RUI-P007LD</v>
      </c>
    </row>
    <row r="729" spans="1:54">
      <c r="A729" s="1">
        <v>617</v>
      </c>
      <c r="B729" t="s">
        <v>40</v>
      </c>
      <c r="C729" t="s">
        <v>118</v>
      </c>
      <c r="E729" s="3">
        <f t="shared" si="548"/>
        <v>73.568355277277689</v>
      </c>
      <c r="F729" s="3">
        <f t="shared" si="546"/>
        <v>72.642852932063263</v>
      </c>
      <c r="G729" s="3">
        <f t="shared" si="547"/>
        <v>69.194191402467411</v>
      </c>
      <c r="H729" s="5">
        <v>71.642844156098121</v>
      </c>
      <c r="I729" s="5">
        <v>70.164334061116278</v>
      </c>
      <c r="J729" s="5">
        <v>69.030645854730878</v>
      </c>
      <c r="K729" s="5">
        <v>74.889238232634526</v>
      </c>
      <c r="L729" s="5">
        <v>73.097386826487394</v>
      </c>
      <c r="M729" s="5">
        <v>72.350478390902893</v>
      </c>
      <c r="N729" s="5">
        <v>75.21456783154369</v>
      </c>
      <c r="O729" s="5">
        <v>73.919484148626779</v>
      </c>
      <c r="P729" s="5">
        <v>68.635573108315711</v>
      </c>
      <c r="Q729" s="5">
        <v>74.088564799053785</v>
      </c>
      <c r="R729" s="5">
        <v>73.201699104051158</v>
      </c>
      <c r="S729" s="5">
        <v>68.321160148818535</v>
      </c>
      <c r="T729" s="5">
        <v>74.536129592745056</v>
      </c>
      <c r="U729" s="5">
        <v>73.845850921441752</v>
      </c>
      <c r="V729" s="5">
        <v>67.798839664920067</v>
      </c>
      <c r="W729" s="5">
        <v>71.751042450790635</v>
      </c>
      <c r="X729" s="5">
        <v>71.786557662920387</v>
      </c>
      <c r="Y729" s="5">
        <v>68.359809500223861</v>
      </c>
      <c r="Z729" s="5">
        <v>70.616932175051147</v>
      </c>
      <c r="AA729" s="5">
        <v>71.126403239716822</v>
      </c>
      <c r="AB729" s="5">
        <v>67.773379478438528</v>
      </c>
      <c r="AC729" s="5">
        <f t="shared" si="549"/>
        <v>4.3741638748102787</v>
      </c>
      <c r="AD729" s="5">
        <f t="shared" si="550"/>
        <v>0.92550234521442576</v>
      </c>
      <c r="AE729" s="5">
        <f t="shared" si="545"/>
        <v>3.4486615295958529</v>
      </c>
      <c r="AF729" s="3">
        <f t="shared" si="551"/>
        <v>2.6121983013672434</v>
      </c>
      <c r="AG729" s="3">
        <f t="shared" si="552"/>
        <v>2.5387598417316326</v>
      </c>
      <c r="AH729" s="3">
        <f t="shared" si="553"/>
        <v>6.5789947232279786</v>
      </c>
      <c r="AI729" s="3">
        <f t="shared" si="554"/>
        <v>5.7674046502352496</v>
      </c>
      <c r="AJ729" s="3">
        <f t="shared" si="555"/>
        <v>6.7372899278249889</v>
      </c>
      <c r="AK729" s="3">
        <f t="shared" si="556"/>
        <v>3.3912329505667742</v>
      </c>
      <c r="AL729" s="3">
        <f t="shared" si="557"/>
        <v>2.843552696612619</v>
      </c>
      <c r="AM729" s="18">
        <f t="shared" si="558"/>
        <v>1.4785100949818428</v>
      </c>
      <c r="AN729" s="3">
        <f t="shared" si="559"/>
        <v>1.1336882063854006</v>
      </c>
      <c r="AO729" s="3">
        <f t="shared" si="560"/>
        <v>1.2950836829169106</v>
      </c>
      <c r="AP729" s="3">
        <f t="shared" si="561"/>
        <v>0.88686569500262635</v>
      </c>
      <c r="AQ729" s="3">
        <f t="shared" si="562"/>
        <v>0.69027867130330378</v>
      </c>
      <c r="AR729" s="3">
        <f t="shared" si="563"/>
        <v>-3.5515212129752172E-2</v>
      </c>
      <c r="AS729" s="3">
        <f t="shared" si="564"/>
        <v>-0.50947106466567504</v>
      </c>
      <c r="AT729" s="18">
        <f t="shared" si="536"/>
        <v>1.1336882063854006</v>
      </c>
      <c r="AU729" s="18">
        <f t="shared" si="537"/>
        <v>0.74690843558450126</v>
      </c>
      <c r="AV729" s="18">
        <f t="shared" si="538"/>
        <v>5.2839110403110681</v>
      </c>
      <c r="AW729" s="18">
        <f t="shared" si="539"/>
        <v>4.8805389552326233</v>
      </c>
      <c r="AX729" s="18">
        <f t="shared" si="540"/>
        <v>6.0470112565216851</v>
      </c>
      <c r="AY729" s="18">
        <f t="shared" si="541"/>
        <v>3.4267481626965264</v>
      </c>
      <c r="AZ729" s="18">
        <f t="shared" si="542"/>
        <v>3.353023761278294</v>
      </c>
      <c r="BA729" t="str">
        <f t="shared" si="543"/>
        <v/>
      </c>
      <c r="BB729" t="str">
        <f t="shared" si="544"/>
        <v>BI-RUI-P007LD</v>
      </c>
    </row>
    <row r="730" spans="1:54" s="12" customFormat="1" ht="15.75" thickBot="1">
      <c r="A730" s="1">
        <v>179</v>
      </c>
      <c r="B730" s="12" t="s">
        <v>41</v>
      </c>
      <c r="C730" s="12" t="s">
        <v>118</v>
      </c>
      <c r="D730"/>
      <c r="E730" s="3">
        <f t="shared" si="548"/>
        <v>75.079302883068081</v>
      </c>
      <c r="F730" s="3">
        <f t="shared" si="546"/>
        <v>74.131366091130019</v>
      </c>
      <c r="G730" s="3">
        <f t="shared" si="547"/>
        <v>71.479102009500764</v>
      </c>
      <c r="H730" s="5">
        <v>74.72675339314506</v>
      </c>
      <c r="I730" s="5">
        <v>73.621938570142149</v>
      </c>
      <c r="J730" s="5">
        <v>73.112462403724194</v>
      </c>
      <c r="K730" s="5">
        <v>75.005312405618653</v>
      </c>
      <c r="L730" s="5">
        <v>73.511251327831317</v>
      </c>
      <c r="M730" s="5">
        <v>68.506871745181542</v>
      </c>
      <c r="N730" s="5">
        <v>76.018274526529154</v>
      </c>
      <c r="O730" s="5">
        <v>74.979134659061543</v>
      </c>
      <c r="P730" s="5">
        <v>70.379120925977404</v>
      </c>
      <c r="Q730" s="5">
        <v>74.70470798267354</v>
      </c>
      <c r="R730" s="5">
        <v>74.360087002613483</v>
      </c>
      <c r="S730" s="5">
        <v>71.424708604807464</v>
      </c>
      <c r="T730" s="5">
        <v>76.033065438871347</v>
      </c>
      <c r="U730" s="5">
        <v>74.822763548027979</v>
      </c>
      <c r="V730" s="5">
        <v>72.307049065635866</v>
      </c>
      <c r="W730" s="5">
        <v>74.988266000438102</v>
      </c>
      <c r="X730" s="5">
        <v>73.656253605578939</v>
      </c>
      <c r="Y730" s="5">
        <v>72.56661531120173</v>
      </c>
      <c r="Z730" s="5">
        <v>73.599790426673962</v>
      </c>
      <c r="AA730" s="5">
        <v>73.698616918066804</v>
      </c>
      <c r="AB730" s="5">
        <v>70.403560511035053</v>
      </c>
      <c r="AC730" s="5">
        <f>E730-G730</f>
        <v>3.6002008735673172</v>
      </c>
      <c r="AD730" s="5">
        <f>E730-F730</f>
        <v>0.94793679193806213</v>
      </c>
      <c r="AE730" s="5">
        <f t="shared" si="545"/>
        <v>2.6522640816292551</v>
      </c>
      <c r="AF730" s="3">
        <f t="shared" si="551"/>
        <v>1.6142909894208657</v>
      </c>
      <c r="AG730" s="3">
        <f t="shared" si="552"/>
        <v>6.4984406604371117</v>
      </c>
      <c r="AH730" s="3">
        <f t="shared" si="553"/>
        <v>5.6391536005517509</v>
      </c>
      <c r="AI730" s="3">
        <f t="shared" si="554"/>
        <v>3.2799993778660763</v>
      </c>
      <c r="AJ730" s="3">
        <f t="shared" si="555"/>
        <v>3.7260163732354812</v>
      </c>
      <c r="AK730" s="3">
        <f t="shared" si="556"/>
        <v>2.4216506892363725</v>
      </c>
      <c r="AL730" s="3">
        <f t="shared" si="557"/>
        <v>3.1962299156389093</v>
      </c>
      <c r="AM730" s="18">
        <f t="shared" si="558"/>
        <v>1.1048148230029113</v>
      </c>
      <c r="AN730" s="3">
        <f t="shared" si="559"/>
        <v>0.50947616641795435</v>
      </c>
      <c r="AO730" s="3">
        <f t="shared" si="560"/>
        <v>1.0391398674676111</v>
      </c>
      <c r="AP730" s="3">
        <f t="shared" si="561"/>
        <v>0.34462098006005704</v>
      </c>
      <c r="AQ730" s="3">
        <f t="shared" si="562"/>
        <v>1.2103018908433683</v>
      </c>
      <c r="AR730" s="3">
        <f t="shared" si="563"/>
        <v>1.3320123948591629</v>
      </c>
      <c r="AS730" s="3">
        <f t="shared" si="564"/>
        <v>-9.8826491392841831E-2</v>
      </c>
      <c r="AT730" s="18">
        <f t="shared" si="536"/>
        <v>0.50947616641795435</v>
      </c>
      <c r="AU730" s="18">
        <f t="shared" si="537"/>
        <v>5.0043795826497757</v>
      </c>
      <c r="AV730" s="18">
        <f t="shared" si="538"/>
        <v>4.6000137330841397</v>
      </c>
      <c r="AW730" s="18">
        <f t="shared" si="539"/>
        <v>2.9353783978060193</v>
      </c>
      <c r="AX730" s="18">
        <f t="shared" si="540"/>
        <v>2.5157144823921129</v>
      </c>
      <c r="AY730" s="18">
        <f t="shared" si="541"/>
        <v>1.0896382943772096</v>
      </c>
      <c r="AZ730" s="18">
        <f t="shared" si="542"/>
        <v>3.2950564070317512</v>
      </c>
      <c r="BA730" t="str">
        <f t="shared" si="543"/>
        <v/>
      </c>
      <c r="BB730" t="str">
        <f t="shared" si="544"/>
        <v>BI-RUI-P007LD</v>
      </c>
    </row>
    <row r="731" spans="1:54" ht="15.75" thickBot="1">
      <c r="A731" s="21"/>
      <c r="B731" s="22" t="s">
        <v>137</v>
      </c>
      <c r="C731" s="23" t="str">
        <f>C719</f>
        <v>BI-RUI-P007LD</v>
      </c>
      <c r="D731" s="23" t="str">
        <f>D719</f>
        <v>Lehendakari Agirre 20-26</v>
      </c>
      <c r="E731" s="34" cm="1">
        <f t="array" ref="E731">10*LOG(AVERAGE(10^(E719:E730/10)))</f>
        <v>71.008015653090183</v>
      </c>
      <c r="F731" s="35" cm="1">
        <f t="array" ref="F731">10*LOG(AVERAGE(10^(F719:F730/10)))</f>
        <v>70.12814750306147</v>
      </c>
      <c r="G731" s="36" cm="1">
        <f t="array" ref="G731">10*LOG(AVERAGE(10^(G719:G730/10)))</f>
        <v>66.012913409061696</v>
      </c>
      <c r="H731" s="34" cm="1">
        <f t="array" ref="H731">10*LOG(AVERAGE(10^(H719:H730/10)))</f>
        <v>70.746467367953002</v>
      </c>
      <c r="I731" s="35" cm="1">
        <f t="array" ref="I731">10*LOG(AVERAGE(10^(I719:I730/10)))</f>
        <v>69.275163607902655</v>
      </c>
      <c r="J731" s="36" cm="1">
        <f t="array" ref="J731">10*LOG(AVERAGE(10^(J719:J730/10)))</f>
        <v>66.666159199948098</v>
      </c>
      <c r="K731" s="34" cm="1">
        <f t="array" ref="K731">10*LOG(AVERAGE(10^(K719:K730/10)))</f>
        <v>71.313322753253331</v>
      </c>
      <c r="L731" s="35" cm="1">
        <f t="array" ref="L731">10*LOG(AVERAGE(10^(L719:L730/10)))</f>
        <v>70.121326521528218</v>
      </c>
      <c r="M731" s="36" cm="1">
        <f t="array" ref="M731">10*LOG(AVERAGE(10^(M719:M730/10)))</f>
        <v>65.287136231436477</v>
      </c>
      <c r="N731" s="34" cm="1">
        <f t="array" ref="N731">10*LOG(AVERAGE(10^(N719:N730/10)))</f>
        <v>71.945349029235643</v>
      </c>
      <c r="O731" s="35" cm="1">
        <f t="array" ref="O731">10*LOG(AVERAGE(10^(O719:O730/10)))</f>
        <v>70.862132698498044</v>
      </c>
      <c r="P731" s="36" cm="1">
        <f t="array" ref="P731">10*LOG(AVERAGE(10^(P719:P730/10)))</f>
        <v>64.726471224236562</v>
      </c>
      <c r="Q731" s="34" cm="1">
        <f t="array" ref="Q731">10*LOG(AVERAGE(10^(Q719:Q730/10)))</f>
        <v>71.599692956329989</v>
      </c>
      <c r="R731" s="35" cm="1">
        <f t="array" ref="R731">10*LOG(AVERAGE(10^(R719:R730/10)))</f>
        <v>70.845084165062545</v>
      </c>
      <c r="S731" s="36" cm="1">
        <f t="array" ref="S731">10*LOG(AVERAGE(10^(S719:S730/10)))</f>
        <v>65.42200368414241</v>
      </c>
      <c r="T731" s="34" cm="1">
        <f t="array" ref="T731">10*LOG(AVERAGE(10^(T719:T730/10)))</f>
        <v>71.736375687079558</v>
      </c>
      <c r="U731" s="35" cm="1">
        <f t="array" ref="U731">10*LOG(AVERAGE(10^(U719:U730/10)))</f>
        <v>70.521509120848094</v>
      </c>
      <c r="V731" s="36" cm="1">
        <f t="array" ref="V731">10*LOG(AVERAGE(10^(V719:V730/10)))</f>
        <v>66.613079466947255</v>
      </c>
      <c r="W731" s="34" cm="1">
        <f t="array" ref="W731">10*LOG(AVERAGE(10^(W719:W730/10)))</f>
        <v>69.834339642576666</v>
      </c>
      <c r="X731" s="35" cm="1">
        <f t="array" ref="X731">10*LOG(AVERAGE(10^(X719:X730/10)))</f>
        <v>69.785623223456085</v>
      </c>
      <c r="Y731" s="36" cm="1">
        <f t="array" ref="Y731">10*LOG(AVERAGE(10^(Y719:Y730/10)))</f>
        <v>66.416573651485422</v>
      </c>
      <c r="Z731" s="34" cm="1">
        <f t="array" ref="Z731">10*LOG(AVERAGE(10^(Z719:Z730/10)))</f>
        <v>69.157058403139871</v>
      </c>
      <c r="AA731" s="35" cm="1">
        <f t="array" ref="AA731">10*LOG(AVERAGE(10^(AA719:AA730/10)))</f>
        <v>69.144425629419274</v>
      </c>
      <c r="AB731" s="36" cm="1">
        <f t="array" ref="AB731">10*LOG(AVERAGE(10^(AB719:AB730/10)))</f>
        <v>66.542025894838901</v>
      </c>
      <c r="AC731" s="29">
        <f>E731-G731</f>
        <v>4.9951022440284873</v>
      </c>
      <c r="AD731" s="24">
        <f>E731-F731</f>
        <v>0.8798681500287131</v>
      </c>
      <c r="AE731" s="24">
        <f t="shared" si="545"/>
        <v>4.1152340939997742</v>
      </c>
      <c r="AF731" s="30">
        <f t="shared" si="551"/>
        <v>4.0803081680049047</v>
      </c>
      <c r="AG731" s="25">
        <f t="shared" si="552"/>
        <v>6.0261865218168538</v>
      </c>
      <c r="AH731" s="25">
        <f t="shared" si="553"/>
        <v>7.2188778049990816</v>
      </c>
      <c r="AI731" s="25">
        <f t="shared" si="554"/>
        <v>6.1776892721875782</v>
      </c>
      <c r="AJ731" s="25">
        <f t="shared" si="555"/>
        <v>5.1232962201323033</v>
      </c>
      <c r="AK731" s="25">
        <f t="shared" si="556"/>
        <v>3.4177659910912439</v>
      </c>
      <c r="AL731" s="31">
        <f t="shared" si="557"/>
        <v>2.6150325083009704</v>
      </c>
      <c r="AM731" s="32">
        <f t="shared" si="558"/>
        <v>1.4713037600503469</v>
      </c>
      <c r="AN731" s="27">
        <f t="shared" si="559"/>
        <v>2.6090044079545578</v>
      </c>
      <c r="AO731" s="27">
        <f t="shared" si="560"/>
        <v>1.0832163307375993</v>
      </c>
      <c r="AP731" s="27">
        <f t="shared" si="561"/>
        <v>0.75460879126744373</v>
      </c>
      <c r="AQ731" s="27">
        <f t="shared" si="562"/>
        <v>1.2148665662314642</v>
      </c>
      <c r="AR731" s="27">
        <f t="shared" si="563"/>
        <v>4.8716419120580667E-2</v>
      </c>
      <c r="AS731" s="33">
        <f t="shared" si="564"/>
        <v>1.2632773720596902E-2</v>
      </c>
      <c r="AT731" s="27">
        <f t="shared" si="536"/>
        <v>2.6090044079545578</v>
      </c>
      <c r="AU731" s="26">
        <f t="shared" si="537"/>
        <v>4.8341902900917404</v>
      </c>
      <c r="AV731" s="26">
        <f t="shared" si="538"/>
        <v>6.1356614742614823</v>
      </c>
      <c r="AW731" s="26">
        <f t="shared" si="539"/>
        <v>5.4230804809201345</v>
      </c>
      <c r="AX731" s="26">
        <f t="shared" si="540"/>
        <v>3.9084296539008392</v>
      </c>
      <c r="AY731" s="26">
        <f t="shared" si="541"/>
        <v>3.3690495719706632</v>
      </c>
      <c r="AZ731" s="28">
        <f t="shared" si="542"/>
        <v>2.6023997345803735</v>
      </c>
    </row>
    <row r="732" spans="1:54">
      <c r="A732" s="2">
        <v>243</v>
      </c>
      <c r="B732" t="s">
        <v>27</v>
      </c>
      <c r="C732" t="s">
        <v>120</v>
      </c>
      <c r="E732" s="3">
        <f>10*LOG((1/7)*(10^(H732/10)+10^(K732/10)+10^(N732/10)+10^(Q732/10)+10^(T732/10)+10^(W732/10)+10^(Z732/10)))</f>
        <v>73.291072637516578</v>
      </c>
      <c r="F732" s="3">
        <f t="shared" si="546"/>
        <v>72.152704999856383</v>
      </c>
      <c r="G732" s="3">
        <f t="shared" si="547"/>
        <v>65.627389607335857</v>
      </c>
      <c r="H732" s="5">
        <v>74.222169182831379</v>
      </c>
      <c r="I732" s="5">
        <v>73.033858065771383</v>
      </c>
      <c r="J732" s="5">
        <v>64.973261180231844</v>
      </c>
      <c r="K732" s="5">
        <v>73.527304267317632</v>
      </c>
      <c r="L732" s="5">
        <v>71.949695224995295</v>
      </c>
      <c r="M732" s="5">
        <v>65.17180713972931</v>
      </c>
      <c r="N732" s="5">
        <v>74.431354149158977</v>
      </c>
      <c r="O732" s="5">
        <v>73.125304551469128</v>
      </c>
      <c r="P732" s="5">
        <v>65.690462722754532</v>
      </c>
      <c r="Q732" s="5">
        <v>74.509329843367908</v>
      </c>
      <c r="R732" s="5">
        <v>72.676404580190336</v>
      </c>
      <c r="S732" s="5">
        <v>66.021042933364669</v>
      </c>
      <c r="T732" s="5">
        <v>73.630156634888507</v>
      </c>
      <c r="U732" s="5">
        <v>72.015973179779152</v>
      </c>
      <c r="V732" s="5">
        <v>65.235417249007781</v>
      </c>
      <c r="W732" s="5">
        <v>70.92871026698549</v>
      </c>
      <c r="X732" s="5">
        <v>71.59342610648325</v>
      </c>
      <c r="Y732" s="5">
        <v>65.829961662748445</v>
      </c>
      <c r="Z732" s="5">
        <v>69.516022519827146</v>
      </c>
      <c r="AA732" s="5">
        <v>69.886082860207821</v>
      </c>
      <c r="AB732" s="5">
        <v>66.303521292841893</v>
      </c>
      <c r="AC732" s="5">
        <f>E732-G732</f>
        <v>7.6636830301807208</v>
      </c>
      <c r="AD732" s="5">
        <f>E732-F732</f>
        <v>1.1383676376601954</v>
      </c>
      <c r="AE732" s="5">
        <f t="shared" si="545"/>
        <v>6.5253153925205254</v>
      </c>
      <c r="AF732" s="3">
        <f t="shared" si="551"/>
        <v>9.2489080025995349</v>
      </c>
      <c r="AG732" s="3">
        <f t="shared" si="552"/>
        <v>8.3554971275883219</v>
      </c>
      <c r="AH732" s="3">
        <f t="shared" si="553"/>
        <v>8.7408914264044455</v>
      </c>
      <c r="AI732" s="3">
        <f t="shared" si="554"/>
        <v>8.4882869100032394</v>
      </c>
      <c r="AJ732" s="3">
        <f t="shared" si="555"/>
        <v>8.394739385880726</v>
      </c>
      <c r="AK732" s="3">
        <f t="shared" si="556"/>
        <v>5.0987486042370449</v>
      </c>
      <c r="AL732" s="3">
        <f t="shared" si="557"/>
        <v>3.2125012269852533</v>
      </c>
      <c r="AM732" s="18">
        <f t="shared" si="558"/>
        <v>1.188311117059996</v>
      </c>
      <c r="AN732" s="3">
        <f t="shared" si="559"/>
        <v>8.0605968855395389</v>
      </c>
      <c r="AO732" s="3">
        <f t="shared" si="560"/>
        <v>1.3060495976898494</v>
      </c>
      <c r="AP732" s="3">
        <f t="shared" si="561"/>
        <v>1.8329252631775717</v>
      </c>
      <c r="AQ732" s="3">
        <f t="shared" si="562"/>
        <v>1.6141834551093552</v>
      </c>
      <c r="AR732" s="3">
        <f t="shared" si="563"/>
        <v>-0.66471583949775948</v>
      </c>
      <c r="AS732" s="3">
        <f t="shared" si="564"/>
        <v>-0.37006034038067526</v>
      </c>
      <c r="AT732" s="18">
        <f t="shared" si="536"/>
        <v>8.0605968855395389</v>
      </c>
      <c r="AU732" s="18">
        <f t="shared" si="537"/>
        <v>6.7778880852659853</v>
      </c>
      <c r="AV732" s="18">
        <f t="shared" si="538"/>
        <v>7.4348418287145961</v>
      </c>
      <c r="AW732" s="18">
        <f t="shared" si="539"/>
        <v>6.6553616468256678</v>
      </c>
      <c r="AX732" s="18">
        <f t="shared" si="540"/>
        <v>6.7805559307713708</v>
      </c>
      <c r="AY732" s="18">
        <f t="shared" si="541"/>
        <v>5.7634644437348044</v>
      </c>
      <c r="AZ732" s="18">
        <f t="shared" si="542"/>
        <v>3.5825615673659286</v>
      </c>
      <c r="BA732" t="str">
        <f t="shared" si="543"/>
        <v/>
      </c>
      <c r="BB732" t="str">
        <f t="shared" si="544"/>
        <v>BI-RUI-P008LD</v>
      </c>
    </row>
    <row r="733" spans="1:54">
      <c r="A733" s="1">
        <v>305</v>
      </c>
      <c r="B733" t="s">
        <v>30</v>
      </c>
      <c r="C733" t="s">
        <v>120</v>
      </c>
      <c r="E733" s="3">
        <f t="shared" ref="E733:E743" si="565">10*LOG((1/7)*(10^(H733/10)+10^(K733/10)+10^(N733/10)+10^(Q733/10)+10^(T733/10)+10^(W733/10)+10^(Z733/10)))</f>
        <v>70.81813147476484</v>
      </c>
      <c r="F733" s="3">
        <f t="shared" si="546"/>
        <v>69.959511701925251</v>
      </c>
      <c r="G733" s="3">
        <f t="shared" si="547"/>
        <v>63.870002621309254</v>
      </c>
      <c r="H733" s="5">
        <v>70.664991286632954</v>
      </c>
      <c r="I733" s="5">
        <v>69.138491395705358</v>
      </c>
      <c r="J733" s="5">
        <v>61.978061231280108</v>
      </c>
      <c r="K733" s="5">
        <v>70.613169596382392</v>
      </c>
      <c r="L733" s="5">
        <v>69.23820824054927</v>
      </c>
      <c r="M733" s="5">
        <v>61.71212133290382</v>
      </c>
      <c r="N733" s="5">
        <v>71.432669213338329</v>
      </c>
      <c r="O733" s="5">
        <v>70.55653652495802</v>
      </c>
      <c r="P733" s="5">
        <v>64.052792129714561</v>
      </c>
      <c r="Q733" s="5">
        <v>73.427905743646548</v>
      </c>
      <c r="R733" s="5">
        <v>71.997846225026777</v>
      </c>
      <c r="S733" s="5">
        <v>65.415164571860075</v>
      </c>
      <c r="T733" s="5">
        <v>71.343113095413344</v>
      </c>
      <c r="U733" s="5">
        <v>70.308073025035569</v>
      </c>
      <c r="V733" s="5">
        <v>64.756787503211299</v>
      </c>
      <c r="W733" s="5">
        <v>68.185498725956933</v>
      </c>
      <c r="X733" s="5">
        <v>68.514786160061504</v>
      </c>
      <c r="Y733" s="5">
        <v>64.209019044254404</v>
      </c>
      <c r="Z733" s="5">
        <v>67.163132334069189</v>
      </c>
      <c r="AA733" s="5">
        <v>68.871459047582789</v>
      </c>
      <c r="AB733" s="5">
        <v>63.72294102425758</v>
      </c>
      <c r="AC733" s="5">
        <f t="shared" ref="AC733:AC742" si="566">E733-G733</f>
        <v>6.9481288534555858</v>
      </c>
      <c r="AD733" s="5">
        <f t="shared" ref="AD733:AD742" si="567">E733-F733</f>
        <v>0.85861977283958879</v>
      </c>
      <c r="AE733" s="5">
        <f t="shared" si="545"/>
        <v>6.089509080615997</v>
      </c>
      <c r="AF733" s="3">
        <f t="shared" si="551"/>
        <v>8.6869300553528461</v>
      </c>
      <c r="AG733" s="3">
        <f t="shared" si="552"/>
        <v>8.9010482634785717</v>
      </c>
      <c r="AH733" s="3">
        <f t="shared" si="553"/>
        <v>7.3798770836237679</v>
      </c>
      <c r="AI733" s="3">
        <f t="shared" si="554"/>
        <v>8.0127411717864732</v>
      </c>
      <c r="AJ733" s="3">
        <f t="shared" si="555"/>
        <v>6.5863255922020443</v>
      </c>
      <c r="AK733" s="3">
        <f t="shared" si="556"/>
        <v>3.9764796817025285</v>
      </c>
      <c r="AL733" s="3">
        <f t="shared" si="557"/>
        <v>3.4401913098116097</v>
      </c>
      <c r="AM733" s="18">
        <f t="shared" si="558"/>
        <v>1.526499890927596</v>
      </c>
      <c r="AN733" s="3">
        <f t="shared" si="559"/>
        <v>7.1604301644252502</v>
      </c>
      <c r="AO733" s="3">
        <f t="shared" si="560"/>
        <v>0.87613268838030933</v>
      </c>
      <c r="AP733" s="3">
        <f t="shared" si="561"/>
        <v>1.4300595186197711</v>
      </c>
      <c r="AQ733" s="3">
        <f t="shared" si="562"/>
        <v>1.0350400703777751</v>
      </c>
      <c r="AR733" s="3">
        <f t="shared" si="563"/>
        <v>-0.32928743410457173</v>
      </c>
      <c r="AS733" s="3">
        <f t="shared" si="564"/>
        <v>-1.7083267135135998</v>
      </c>
      <c r="AT733" s="18">
        <f t="shared" si="536"/>
        <v>7.1604301644252502</v>
      </c>
      <c r="AU733" s="18">
        <f t="shared" si="537"/>
        <v>7.5260869076454497</v>
      </c>
      <c r="AV733" s="18">
        <f t="shared" si="538"/>
        <v>6.5037443952434586</v>
      </c>
      <c r="AW733" s="18">
        <f t="shared" si="539"/>
        <v>6.5826816531667021</v>
      </c>
      <c r="AX733" s="18">
        <f t="shared" si="540"/>
        <v>5.5512855218242692</v>
      </c>
      <c r="AY733" s="18">
        <f t="shared" si="541"/>
        <v>4.3057671158071003</v>
      </c>
      <c r="AZ733" s="18">
        <f t="shared" si="542"/>
        <v>5.1485180233252095</v>
      </c>
      <c r="BA733" t="str">
        <f t="shared" si="543"/>
        <v/>
      </c>
      <c r="BB733" t="str">
        <f t="shared" si="544"/>
        <v>BI-RUI-P008LD</v>
      </c>
    </row>
    <row r="734" spans="1:54">
      <c r="A734" s="1">
        <v>494</v>
      </c>
      <c r="B734" t="s">
        <v>32</v>
      </c>
      <c r="C734" t="s">
        <v>120</v>
      </c>
      <c r="E734" s="3">
        <f t="shared" si="565"/>
        <v>69.331365967066475</v>
      </c>
      <c r="F734" s="3">
        <f t="shared" si="546"/>
        <v>68.968699682849447</v>
      </c>
      <c r="G734" s="3">
        <f t="shared" si="547"/>
        <v>62.937506740189207</v>
      </c>
      <c r="H734" s="5">
        <v>69.872373719027308</v>
      </c>
      <c r="I734" s="5">
        <v>69.09973775494899</v>
      </c>
      <c r="J734" s="5">
        <v>62.195965736280911</v>
      </c>
      <c r="K734" s="5">
        <v>70.211419377311728</v>
      </c>
      <c r="L734" s="5">
        <v>68.857981420365945</v>
      </c>
      <c r="M734" s="5">
        <v>61.352702429186778</v>
      </c>
      <c r="N734" s="5">
        <v>69.334269993776601</v>
      </c>
      <c r="O734" s="5">
        <v>68.273136304529061</v>
      </c>
      <c r="P734" s="5">
        <v>61.192629290326238</v>
      </c>
      <c r="Q734" s="5">
        <v>69.05888894118182</v>
      </c>
      <c r="R734" s="5">
        <v>67.828061694576391</v>
      </c>
      <c r="S734" s="5">
        <v>61.058638126314207</v>
      </c>
      <c r="T734" s="5">
        <v>70.614127898893514</v>
      </c>
      <c r="U734" s="5">
        <v>69.173139447964786</v>
      </c>
      <c r="V734" s="5">
        <v>62.119179368314803</v>
      </c>
      <c r="W734" s="5">
        <v>67.775577444026851</v>
      </c>
      <c r="X734" s="5">
        <v>70.966947499989587</v>
      </c>
      <c r="Y734" s="5">
        <v>64.513129104238772</v>
      </c>
      <c r="Z734" s="5">
        <v>67.52891173192549</v>
      </c>
      <c r="AA734" s="5">
        <v>67.667234945408396</v>
      </c>
      <c r="AB734" s="5">
        <v>65.677149646107935</v>
      </c>
      <c r="AC734" s="5">
        <f t="shared" si="566"/>
        <v>6.393859226877268</v>
      </c>
      <c r="AD734" s="5">
        <f t="shared" si="567"/>
        <v>0.36266628421702762</v>
      </c>
      <c r="AE734" s="5">
        <f t="shared" si="545"/>
        <v>6.0311929426602404</v>
      </c>
      <c r="AF734" s="3">
        <f t="shared" si="551"/>
        <v>7.6764079827463974</v>
      </c>
      <c r="AG734" s="3">
        <f t="shared" si="552"/>
        <v>8.8587169481249504</v>
      </c>
      <c r="AH734" s="3">
        <f t="shared" si="553"/>
        <v>8.1416407034503635</v>
      </c>
      <c r="AI734" s="3">
        <f t="shared" si="554"/>
        <v>8.0002508148676128</v>
      </c>
      <c r="AJ734" s="3">
        <f t="shared" si="555"/>
        <v>8.4949485305787107</v>
      </c>
      <c r="AK734" s="3">
        <f t="shared" si="556"/>
        <v>3.2624483397880795</v>
      </c>
      <c r="AL734" s="3">
        <f t="shared" si="557"/>
        <v>1.8517620858175547</v>
      </c>
      <c r="AM734" s="18">
        <f t="shared" si="558"/>
        <v>0.77263596407831869</v>
      </c>
      <c r="AN734" s="3">
        <f t="shared" si="559"/>
        <v>6.9037720186680787</v>
      </c>
      <c r="AO734" s="3">
        <f t="shared" si="560"/>
        <v>1.0611336892475407</v>
      </c>
      <c r="AP734" s="3">
        <f t="shared" si="561"/>
        <v>1.2308272466054291</v>
      </c>
      <c r="AQ734" s="3">
        <f t="shared" si="562"/>
        <v>1.4409884509287281</v>
      </c>
      <c r="AR734" s="3">
        <f t="shared" si="563"/>
        <v>-3.1913700559627358</v>
      </c>
      <c r="AS734" s="3">
        <f t="shared" si="564"/>
        <v>-0.13832321348290577</v>
      </c>
      <c r="AT734" s="18">
        <f t="shared" si="536"/>
        <v>6.9037720186680787</v>
      </c>
      <c r="AU734" s="18">
        <f t="shared" si="537"/>
        <v>7.5052789911791677</v>
      </c>
      <c r="AV734" s="18">
        <f t="shared" si="538"/>
        <v>7.0805070142028228</v>
      </c>
      <c r="AW734" s="18">
        <f t="shared" si="539"/>
        <v>6.7694235682621837</v>
      </c>
      <c r="AX734" s="18">
        <f t="shared" si="540"/>
        <v>7.0539600796499826</v>
      </c>
      <c r="AY734" s="18">
        <f t="shared" si="541"/>
        <v>6.4538183957508153</v>
      </c>
      <c r="AZ734" s="18">
        <f t="shared" si="542"/>
        <v>1.9900852993004605</v>
      </c>
      <c r="BA734" t="str">
        <f t="shared" si="543"/>
        <v>BI-RUI-P008LD</v>
      </c>
      <c r="BB734" t="str">
        <f t="shared" si="544"/>
        <v>BI-RUI-P008LD</v>
      </c>
    </row>
    <row r="735" spans="1:54">
      <c r="A735" s="1">
        <v>56</v>
      </c>
      <c r="B735" t="s">
        <v>33</v>
      </c>
      <c r="C735" t="s">
        <v>120</v>
      </c>
      <c r="E735" s="3">
        <f t="shared" si="565"/>
        <v>69.31644691398516</v>
      </c>
      <c r="F735" s="3">
        <f t="shared" si="546"/>
        <v>68.734367810376909</v>
      </c>
      <c r="G735" s="3">
        <f t="shared" si="547"/>
        <v>63.443123561744173</v>
      </c>
      <c r="H735" s="5">
        <v>69.321119660321941</v>
      </c>
      <c r="I735" s="5">
        <v>68.093939938825486</v>
      </c>
      <c r="J735" s="5">
        <v>62.349366935879431</v>
      </c>
      <c r="K735" s="5">
        <v>69.689553706919597</v>
      </c>
      <c r="L735" s="5">
        <v>68.805832137117022</v>
      </c>
      <c r="M735" s="5">
        <v>62.080148398798947</v>
      </c>
      <c r="N735" s="5">
        <v>70.188381437913961</v>
      </c>
      <c r="O735" s="5">
        <v>68.474220478239246</v>
      </c>
      <c r="P735" s="5">
        <v>63.776882989054997</v>
      </c>
      <c r="Q735" s="5">
        <v>69.190163120626934</v>
      </c>
      <c r="R735" s="5">
        <v>68.597125754286935</v>
      </c>
      <c r="S735" s="5">
        <v>63.018299004646529</v>
      </c>
      <c r="T735" s="5">
        <v>69.466995387283362</v>
      </c>
      <c r="U735" s="5">
        <v>68.398072191784422</v>
      </c>
      <c r="V735" s="5">
        <v>63.173781822930373</v>
      </c>
      <c r="W735" s="5">
        <v>69.390094630609525</v>
      </c>
      <c r="X735" s="5">
        <v>70.168217929805252</v>
      </c>
      <c r="Y735" s="5">
        <v>63.958291492910071</v>
      </c>
      <c r="Z735" s="5">
        <v>67.53258959630908</v>
      </c>
      <c r="AA735" s="5">
        <v>68.243328964291365</v>
      </c>
      <c r="AB735" s="5">
        <v>65.02522308312156</v>
      </c>
      <c r="AC735" s="5">
        <f t="shared" si="566"/>
        <v>5.8733233522409876</v>
      </c>
      <c r="AD735" s="5">
        <f t="shared" si="567"/>
        <v>0.5820791036082511</v>
      </c>
      <c r="AE735" s="5">
        <f t="shared" si="545"/>
        <v>5.2912442486327365</v>
      </c>
      <c r="AF735" s="3">
        <f t="shared" si="551"/>
        <v>6.9717527244425099</v>
      </c>
      <c r="AG735" s="3">
        <f t="shared" si="552"/>
        <v>7.6094053081206496</v>
      </c>
      <c r="AH735" s="3">
        <f t="shared" si="553"/>
        <v>6.4114984488589641</v>
      </c>
      <c r="AI735" s="3">
        <f t="shared" si="554"/>
        <v>6.1718641159804051</v>
      </c>
      <c r="AJ735" s="3">
        <f t="shared" si="555"/>
        <v>6.293213564352989</v>
      </c>
      <c r="AK735" s="3">
        <f t="shared" si="556"/>
        <v>5.431803137699454</v>
      </c>
      <c r="AL735" s="3">
        <f t="shared" si="557"/>
        <v>2.5073665131875202</v>
      </c>
      <c r="AM735" s="18">
        <f t="shared" si="558"/>
        <v>1.227179721496455</v>
      </c>
      <c r="AN735" s="3">
        <f t="shared" si="559"/>
        <v>5.7445730029460549</v>
      </c>
      <c r="AO735" s="3">
        <f t="shared" si="560"/>
        <v>1.7141609596747145</v>
      </c>
      <c r="AP735" s="3">
        <f t="shared" si="561"/>
        <v>0.59303736633999904</v>
      </c>
      <c r="AQ735" s="3">
        <f t="shared" si="562"/>
        <v>1.0689231954989395</v>
      </c>
      <c r="AR735" s="3">
        <f t="shared" si="563"/>
        <v>-0.77812329919572676</v>
      </c>
      <c r="AS735" s="3">
        <f t="shared" si="564"/>
        <v>-0.71073936798228488</v>
      </c>
      <c r="AT735" s="18">
        <f t="shared" si="536"/>
        <v>5.7445730029460549</v>
      </c>
      <c r="AU735" s="18">
        <f t="shared" si="537"/>
        <v>6.7256837383180752</v>
      </c>
      <c r="AV735" s="18">
        <f t="shared" si="538"/>
        <v>4.6973374891842496</v>
      </c>
      <c r="AW735" s="18">
        <f t="shared" si="539"/>
        <v>5.578826749640406</v>
      </c>
      <c r="AX735" s="18">
        <f t="shared" si="540"/>
        <v>5.2242903688540494</v>
      </c>
      <c r="AY735" s="18">
        <f t="shared" si="541"/>
        <v>6.2099264368951808</v>
      </c>
      <c r="AZ735" s="18">
        <f t="shared" si="542"/>
        <v>3.2181058811698051</v>
      </c>
      <c r="BA735" t="str">
        <f t="shared" si="543"/>
        <v/>
      </c>
      <c r="BB735" t="str">
        <f t="shared" si="544"/>
        <v>BI-RUI-P008LD</v>
      </c>
    </row>
    <row r="736" spans="1:54">
      <c r="A736" s="1">
        <v>557</v>
      </c>
      <c r="B736" t="s">
        <v>34</v>
      </c>
      <c r="C736" t="s">
        <v>120</v>
      </c>
      <c r="E736" s="3">
        <f t="shared" si="565"/>
        <v>69.765255113606273</v>
      </c>
      <c r="F736" s="3">
        <f t="shared" si="546"/>
        <v>69.035095954290654</v>
      </c>
      <c r="G736" s="3">
        <f t="shared" si="547"/>
        <v>63.572952239075192</v>
      </c>
      <c r="H736" s="5">
        <v>69.669826637050122</v>
      </c>
      <c r="I736" s="5">
        <v>68.707438346643499</v>
      </c>
      <c r="J736" s="5">
        <v>62.318493741788643</v>
      </c>
      <c r="K736" s="5">
        <v>70.836420424051227</v>
      </c>
      <c r="L736" s="5">
        <v>68.53407925252688</v>
      </c>
      <c r="M736" s="5">
        <v>62.314039582186133</v>
      </c>
      <c r="N736" s="5">
        <v>69.990435787412594</v>
      </c>
      <c r="O736" s="5">
        <v>68.169625370214078</v>
      </c>
      <c r="P736" s="5">
        <v>62.979235103876839</v>
      </c>
      <c r="Q736" s="5">
        <v>70.276077145982242</v>
      </c>
      <c r="R736" s="5">
        <v>70.906112286504268</v>
      </c>
      <c r="S736" s="5">
        <v>63.359015561858023</v>
      </c>
      <c r="T736" s="5">
        <v>71.325751175974432</v>
      </c>
      <c r="U736" s="5">
        <v>68.439391253784038</v>
      </c>
      <c r="V736" s="5">
        <v>64.856922729613927</v>
      </c>
      <c r="W736" s="5">
        <v>67.027182958054922</v>
      </c>
      <c r="X736" s="5">
        <v>69.670333982119288</v>
      </c>
      <c r="Y736" s="5">
        <v>64.178038614898156</v>
      </c>
      <c r="Z736" s="5">
        <v>67.54153523573035</v>
      </c>
      <c r="AA736" s="5">
        <v>68.035824284075247</v>
      </c>
      <c r="AB736" s="5">
        <v>64.30965474037707</v>
      </c>
      <c r="AC736" s="5">
        <f t="shared" si="566"/>
        <v>6.1923028745310802</v>
      </c>
      <c r="AD736" s="5">
        <f t="shared" si="567"/>
        <v>0.73015915931561892</v>
      </c>
      <c r="AE736" s="5">
        <f t="shared" si="545"/>
        <v>5.4621437152154613</v>
      </c>
      <c r="AF736" s="3">
        <f t="shared" si="551"/>
        <v>7.3513328952614785</v>
      </c>
      <c r="AG736" s="3">
        <f t="shared" si="552"/>
        <v>8.5223808418650933</v>
      </c>
      <c r="AH736" s="3">
        <f t="shared" si="553"/>
        <v>7.0112006835357548</v>
      </c>
      <c r="AI736" s="3">
        <f t="shared" si="554"/>
        <v>6.9170615841242196</v>
      </c>
      <c r="AJ736" s="3">
        <f t="shared" si="555"/>
        <v>6.4688284463605044</v>
      </c>
      <c r="AK736" s="3">
        <f t="shared" si="556"/>
        <v>2.849144343156766</v>
      </c>
      <c r="AL736" s="3">
        <f t="shared" si="557"/>
        <v>3.2318804953532805</v>
      </c>
      <c r="AM736" s="18">
        <f t="shared" si="558"/>
        <v>0.9623882904066221</v>
      </c>
      <c r="AN736" s="3">
        <f t="shared" si="559"/>
        <v>6.3889446048548564</v>
      </c>
      <c r="AO736" s="3">
        <f t="shared" si="560"/>
        <v>1.8208104171985156</v>
      </c>
      <c r="AP736" s="3">
        <f t="shared" si="561"/>
        <v>-0.63003514052202547</v>
      </c>
      <c r="AQ736" s="3">
        <f t="shared" si="562"/>
        <v>2.8863599221903939</v>
      </c>
      <c r="AR736" s="3">
        <f t="shared" si="563"/>
        <v>-2.6431510240643661</v>
      </c>
      <c r="AS736" s="3">
        <f t="shared" si="564"/>
        <v>-0.49428904834489629</v>
      </c>
      <c r="AT736" s="18">
        <f t="shared" si="536"/>
        <v>6.3889446048548564</v>
      </c>
      <c r="AU736" s="18">
        <f t="shared" si="537"/>
        <v>6.2200396703407463</v>
      </c>
      <c r="AV736" s="18">
        <f t="shared" si="538"/>
        <v>5.1903902663372392</v>
      </c>
      <c r="AW736" s="18">
        <f t="shared" si="539"/>
        <v>7.547096724646245</v>
      </c>
      <c r="AX736" s="18">
        <f t="shared" si="540"/>
        <v>3.5824685241701104</v>
      </c>
      <c r="AY736" s="18">
        <f t="shared" si="541"/>
        <v>5.4922953672211321</v>
      </c>
      <c r="AZ736" s="18">
        <f t="shared" si="542"/>
        <v>3.7261695436981768</v>
      </c>
      <c r="BA736" t="str">
        <f t="shared" si="543"/>
        <v/>
      </c>
      <c r="BB736" t="str">
        <f t="shared" si="544"/>
        <v>BI-RUI-P008LD</v>
      </c>
    </row>
    <row r="737" spans="1:54">
      <c r="A737" s="1">
        <v>431</v>
      </c>
      <c r="B737" t="s">
        <v>35</v>
      </c>
      <c r="C737" t="s">
        <v>120</v>
      </c>
      <c r="E737" s="3">
        <f t="shared" si="565"/>
        <v>68.559900202114136</v>
      </c>
      <c r="F737" s="3">
        <f t="shared" si="546"/>
        <v>68.229604904245932</v>
      </c>
      <c r="G737" s="3">
        <f t="shared" si="547"/>
        <v>62.677797325844658</v>
      </c>
      <c r="H737" s="5">
        <v>68.922313352762629</v>
      </c>
      <c r="I737" s="5">
        <v>69.078661596460094</v>
      </c>
      <c r="J737" s="5">
        <v>62.195128391880353</v>
      </c>
      <c r="K737" s="5">
        <v>69.651669510948139</v>
      </c>
      <c r="L737" s="5">
        <v>69.355977390755058</v>
      </c>
      <c r="M737" s="5">
        <v>62.549230328124601</v>
      </c>
      <c r="N737" s="5">
        <v>70.24396353479176</v>
      </c>
      <c r="O737" s="5">
        <v>68.816829171148214</v>
      </c>
      <c r="P737" s="5">
        <v>62.581688014626387</v>
      </c>
      <c r="Q737" s="5">
        <v>68.632768407039208</v>
      </c>
      <c r="R737" s="5">
        <v>68.455331061910982</v>
      </c>
      <c r="S737" s="5">
        <v>62.63776400369629</v>
      </c>
      <c r="T737" s="5">
        <v>68.425837210501399</v>
      </c>
      <c r="U737" s="5">
        <v>67.172452735435485</v>
      </c>
      <c r="V737" s="5">
        <v>63.338967720669928</v>
      </c>
      <c r="W737" s="5">
        <v>65.623796950654963</v>
      </c>
      <c r="X737" s="5">
        <v>66.782384516695728</v>
      </c>
      <c r="Y737" s="5">
        <v>62.892024085708933</v>
      </c>
      <c r="Z737" s="5">
        <v>66.744345670939808</v>
      </c>
      <c r="AA737" s="5">
        <v>67.20205685331274</v>
      </c>
      <c r="AB737" s="5">
        <v>62.456923029668658</v>
      </c>
      <c r="AC737" s="5">
        <f t="shared" si="566"/>
        <v>5.882102876269478</v>
      </c>
      <c r="AD737" s="5">
        <f t="shared" si="567"/>
        <v>0.33029529786820433</v>
      </c>
      <c r="AE737" s="5">
        <f t="shared" si="545"/>
        <v>5.5518075784012737</v>
      </c>
      <c r="AF737" s="3">
        <f t="shared" si="551"/>
        <v>6.7271849608822762</v>
      </c>
      <c r="AG737" s="3">
        <f t="shared" si="552"/>
        <v>7.102439182823538</v>
      </c>
      <c r="AH737" s="3">
        <f t="shared" si="553"/>
        <v>7.6622755201653732</v>
      </c>
      <c r="AI737" s="3">
        <f t="shared" si="554"/>
        <v>5.995004403342918</v>
      </c>
      <c r="AJ737" s="3">
        <f t="shared" si="555"/>
        <v>5.0868694898314715</v>
      </c>
      <c r="AK737" s="3">
        <f t="shared" si="556"/>
        <v>2.7317728649460307</v>
      </c>
      <c r="AL737" s="3">
        <f t="shared" si="557"/>
        <v>4.2874226412711494</v>
      </c>
      <c r="AM737" s="18">
        <f t="shared" si="558"/>
        <v>-0.15634824369746525</v>
      </c>
      <c r="AN737" s="3">
        <f t="shared" si="559"/>
        <v>6.8835332045797415</v>
      </c>
      <c r="AO737" s="3">
        <f t="shared" si="560"/>
        <v>1.4271343636435461</v>
      </c>
      <c r="AP737" s="3">
        <f t="shared" si="561"/>
        <v>0.17743734512822584</v>
      </c>
      <c r="AQ737" s="3">
        <f t="shared" si="562"/>
        <v>1.2533844750659142</v>
      </c>
      <c r="AR737" s="3">
        <f t="shared" si="563"/>
        <v>-1.1585875660407652</v>
      </c>
      <c r="AS737" s="3">
        <f t="shared" si="564"/>
        <v>-0.45771118237293251</v>
      </c>
      <c r="AT737" s="18">
        <f t="shared" si="536"/>
        <v>6.8835332045797415</v>
      </c>
      <c r="AU737" s="18">
        <f t="shared" si="537"/>
        <v>6.8067470626304569</v>
      </c>
      <c r="AV737" s="18">
        <f t="shared" si="538"/>
        <v>6.2351411565218271</v>
      </c>
      <c r="AW737" s="18">
        <f t="shared" si="539"/>
        <v>5.8175670582146921</v>
      </c>
      <c r="AX737" s="18">
        <f t="shared" si="540"/>
        <v>3.8334850147655573</v>
      </c>
      <c r="AY737" s="18">
        <f t="shared" si="541"/>
        <v>3.8903604309867958</v>
      </c>
      <c r="AZ737" s="18">
        <f t="shared" si="542"/>
        <v>4.7451338236440819</v>
      </c>
      <c r="BA737" t="str">
        <f t="shared" si="543"/>
        <v/>
      </c>
      <c r="BB737" t="str">
        <f t="shared" si="544"/>
        <v>BI-RUI-P008LD</v>
      </c>
    </row>
    <row r="738" spans="1:54">
      <c r="A738" s="1">
        <v>368</v>
      </c>
      <c r="B738" t="s">
        <v>36</v>
      </c>
      <c r="C738" t="s">
        <v>120</v>
      </c>
      <c r="E738" s="3">
        <f t="shared" si="565"/>
        <v>67.439712459913579</v>
      </c>
      <c r="F738" s="3">
        <f t="shared" si="546"/>
        <v>66.646402859303933</v>
      </c>
      <c r="G738" s="3">
        <f t="shared" si="547"/>
        <v>61.70811445245679</v>
      </c>
      <c r="H738" s="5">
        <v>67.967103266718112</v>
      </c>
      <c r="I738" s="5">
        <v>66.442194572275525</v>
      </c>
      <c r="J738" s="5">
        <v>61.248620585477482</v>
      </c>
      <c r="K738" s="5">
        <v>67.496264188688286</v>
      </c>
      <c r="L738" s="5">
        <v>66.505847556134029</v>
      </c>
      <c r="M738" s="5">
        <v>60.801860478942793</v>
      </c>
      <c r="N738" s="5">
        <v>68.029504190102742</v>
      </c>
      <c r="O738" s="5">
        <v>67.974038312519141</v>
      </c>
      <c r="P738" s="5">
        <v>60.936914424509943</v>
      </c>
      <c r="Q738" s="5">
        <v>68.676978314596823</v>
      </c>
      <c r="R738" s="5">
        <v>67.788315942730009</v>
      </c>
      <c r="S738" s="5">
        <v>62.301673696877067</v>
      </c>
      <c r="T738" s="5">
        <v>68.061931298782042</v>
      </c>
      <c r="U738" s="5">
        <v>66.064132251577561</v>
      </c>
      <c r="V738" s="5">
        <v>62.621851748951947</v>
      </c>
      <c r="W738" s="5">
        <v>65.368556277443147</v>
      </c>
      <c r="X738" s="5">
        <v>64.999306918492962</v>
      </c>
      <c r="Y738" s="5">
        <v>61.624134725440634</v>
      </c>
      <c r="Z738" s="5">
        <v>65.278422607085076</v>
      </c>
      <c r="AA738" s="5">
        <v>65.994245711328375</v>
      </c>
      <c r="AB738" s="5">
        <v>62.082266123341761</v>
      </c>
      <c r="AC738" s="5">
        <f t="shared" si="566"/>
        <v>5.7315980074567889</v>
      </c>
      <c r="AD738" s="5">
        <f t="shared" si="567"/>
        <v>0.79330960060964628</v>
      </c>
      <c r="AE738" s="5">
        <f t="shared" si="545"/>
        <v>4.9382884068471427</v>
      </c>
      <c r="AF738" s="3">
        <f t="shared" si="551"/>
        <v>6.71848268124063</v>
      </c>
      <c r="AG738" s="3">
        <f t="shared" si="552"/>
        <v>6.6944037097454938</v>
      </c>
      <c r="AH738" s="3">
        <f t="shared" si="553"/>
        <v>7.0925897655927983</v>
      </c>
      <c r="AI738" s="3">
        <f t="shared" si="554"/>
        <v>6.3753046177197561</v>
      </c>
      <c r="AJ738" s="3">
        <f t="shared" si="555"/>
        <v>5.4400795498300951</v>
      </c>
      <c r="AK738" s="3">
        <f t="shared" si="556"/>
        <v>3.7444215520025139</v>
      </c>
      <c r="AL738" s="3">
        <f t="shared" si="557"/>
        <v>3.1961564837433158</v>
      </c>
      <c r="AM738" s="18">
        <f t="shared" si="558"/>
        <v>1.5249086944425869</v>
      </c>
      <c r="AN738" s="3">
        <f t="shared" si="559"/>
        <v>5.1935739867980431</v>
      </c>
      <c r="AO738" s="3">
        <f t="shared" si="560"/>
        <v>5.5465877583600331E-2</v>
      </c>
      <c r="AP738" s="3">
        <f t="shared" si="561"/>
        <v>0.88866237186681474</v>
      </c>
      <c r="AQ738" s="3">
        <f t="shared" si="562"/>
        <v>1.9977990472044809</v>
      </c>
      <c r="AR738" s="3">
        <f t="shared" si="563"/>
        <v>0.36924935895018507</v>
      </c>
      <c r="AS738" s="3">
        <f t="shared" si="564"/>
        <v>-0.71582310424329876</v>
      </c>
      <c r="AT738" s="18">
        <f t="shared" si="536"/>
        <v>5.1935739867980431</v>
      </c>
      <c r="AU738" s="18">
        <f t="shared" si="537"/>
        <v>5.7039870771912362</v>
      </c>
      <c r="AV738" s="18">
        <f t="shared" si="538"/>
        <v>7.037123888009198</v>
      </c>
      <c r="AW738" s="18">
        <f t="shared" si="539"/>
        <v>5.4866422458529414</v>
      </c>
      <c r="AX738" s="18">
        <f t="shared" si="540"/>
        <v>3.4422805026256142</v>
      </c>
      <c r="AY738" s="18">
        <f t="shared" si="541"/>
        <v>3.3751721930523289</v>
      </c>
      <c r="AZ738" s="18">
        <f t="shared" si="542"/>
        <v>3.9119795879866146</v>
      </c>
      <c r="BA738" t="str">
        <f t="shared" si="543"/>
        <v/>
      </c>
      <c r="BB738" t="str">
        <f t="shared" si="544"/>
        <v>BI-RUI-P008LD</v>
      </c>
    </row>
    <row r="739" spans="1:54">
      <c r="A739" s="1">
        <v>119</v>
      </c>
      <c r="B739" t="s">
        <v>37</v>
      </c>
      <c r="C739" t="s">
        <v>120</v>
      </c>
      <c r="E739" s="3">
        <f t="shared" si="565"/>
        <v>67.156233695900511</v>
      </c>
      <c r="F739" s="3">
        <f t="shared" si="546"/>
        <v>68.148670449685426</v>
      </c>
      <c r="G739" s="3">
        <f t="shared" si="547"/>
        <v>63.611773855865479</v>
      </c>
      <c r="H739" s="5">
        <v>68.357391850113132</v>
      </c>
      <c r="I739" s="5">
        <v>67.922682111157343</v>
      </c>
      <c r="J739" s="5">
        <v>64.108601509235086</v>
      </c>
      <c r="K739" s="5">
        <v>66.957841408626507</v>
      </c>
      <c r="L739" s="5">
        <v>68.343059296730345</v>
      </c>
      <c r="M739" s="5">
        <v>62.623165809742048</v>
      </c>
      <c r="N739" s="5">
        <v>67.707033259258424</v>
      </c>
      <c r="O739" s="5">
        <v>67.839054397586807</v>
      </c>
      <c r="P739" s="5">
        <v>63.150529868000007</v>
      </c>
      <c r="Q739" s="5">
        <v>67.373965468933903</v>
      </c>
      <c r="R739" s="5">
        <v>67.458459406232777</v>
      </c>
      <c r="S739" s="5">
        <v>61.990147865433151</v>
      </c>
      <c r="T739" s="5">
        <v>67.487725401947102</v>
      </c>
      <c r="U739" s="5">
        <v>68.203110870510514</v>
      </c>
      <c r="V739" s="5">
        <v>63.560747430282127</v>
      </c>
      <c r="W739" s="5">
        <v>65.928201487582371</v>
      </c>
      <c r="X739" s="5">
        <v>69.113234132976856</v>
      </c>
      <c r="Y739" s="5">
        <v>64.604284387137469</v>
      </c>
      <c r="Z739" s="5">
        <v>65.646732755655904</v>
      </c>
      <c r="AA739" s="5">
        <v>67.96853375659245</v>
      </c>
      <c r="AB739" s="5">
        <v>64.579748334379019</v>
      </c>
      <c r="AC739" s="5">
        <f t="shared" si="566"/>
        <v>3.5444598400350316</v>
      </c>
      <c r="AD739" s="5">
        <f t="shared" si="567"/>
        <v>-0.99243675378491503</v>
      </c>
      <c r="AE739" s="5">
        <f t="shared" si="545"/>
        <v>4.5368965938199466</v>
      </c>
      <c r="AF739" s="3">
        <f t="shared" si="551"/>
        <v>4.2487903408780454</v>
      </c>
      <c r="AG739" s="3">
        <f t="shared" si="552"/>
        <v>4.3346755988844592</v>
      </c>
      <c r="AH739" s="3">
        <f t="shared" si="553"/>
        <v>4.556503391258417</v>
      </c>
      <c r="AI739" s="3">
        <f t="shared" si="554"/>
        <v>5.3838176035007521</v>
      </c>
      <c r="AJ739" s="3">
        <f t="shared" si="555"/>
        <v>3.9269779716649751</v>
      </c>
      <c r="AK739" s="3">
        <f t="shared" si="556"/>
        <v>1.323917100444902</v>
      </c>
      <c r="AL739" s="3">
        <f t="shared" si="557"/>
        <v>1.0669844212768851</v>
      </c>
      <c r="AM739" s="18">
        <f t="shared" si="558"/>
        <v>0.43470973895578879</v>
      </c>
      <c r="AN739" s="3">
        <f t="shared" si="559"/>
        <v>3.8140806019222566</v>
      </c>
      <c r="AO739" s="3">
        <f t="shared" si="560"/>
        <v>-0.13202113832838336</v>
      </c>
      <c r="AP739" s="3">
        <f t="shared" si="561"/>
        <v>-8.4493937298873334E-2</v>
      </c>
      <c r="AQ739" s="3">
        <f t="shared" si="562"/>
        <v>-0.71538546856341156</v>
      </c>
      <c r="AR739" s="3">
        <f t="shared" si="563"/>
        <v>-3.1850326453944859</v>
      </c>
      <c r="AS739" s="3">
        <f t="shared" si="564"/>
        <v>-2.3218010009365457</v>
      </c>
      <c r="AT739" s="18">
        <f t="shared" si="536"/>
        <v>3.8140806019222566</v>
      </c>
      <c r="AU739" s="18">
        <f t="shared" si="537"/>
        <v>5.7198934869882976</v>
      </c>
      <c r="AV739" s="18">
        <f t="shared" si="538"/>
        <v>4.6885245295868003</v>
      </c>
      <c r="AW739" s="18">
        <f t="shared" si="539"/>
        <v>5.4683115407996254</v>
      </c>
      <c r="AX739" s="18">
        <f t="shared" si="540"/>
        <v>4.6423634402283867</v>
      </c>
      <c r="AY739" s="18">
        <f t="shared" si="541"/>
        <v>4.5089497458393879</v>
      </c>
      <c r="AZ739" s="18">
        <f t="shared" si="542"/>
        <v>3.3887854222134308</v>
      </c>
      <c r="BA739" t="str">
        <f t="shared" si="543"/>
        <v>BI-RUI-P008LD</v>
      </c>
      <c r="BB739" t="str">
        <f t="shared" si="544"/>
        <v>BI-RUI-P008LD</v>
      </c>
    </row>
    <row r="740" spans="1:54">
      <c r="A740" s="1">
        <v>740</v>
      </c>
      <c r="B740" t="s">
        <v>38</v>
      </c>
      <c r="C740" t="s">
        <v>120</v>
      </c>
      <c r="E740" s="3">
        <f t="shared" si="565"/>
        <v>68.974328772035648</v>
      </c>
      <c r="F740" s="3">
        <f t="shared" si="546"/>
        <v>67.542676382865224</v>
      </c>
      <c r="G740" s="3">
        <f t="shared" si="547"/>
        <v>62.094976583552253</v>
      </c>
      <c r="H740" s="5">
        <v>66.308547289458829</v>
      </c>
      <c r="I740" s="5">
        <v>65.197470454446261</v>
      </c>
      <c r="J740" s="5">
        <v>60.770721306613609</v>
      </c>
      <c r="K740" s="5">
        <v>65.779476216270808</v>
      </c>
      <c r="L740" s="5">
        <v>65.669999325670204</v>
      </c>
      <c r="M740" s="5">
        <v>59.722186284248608</v>
      </c>
      <c r="N740" s="5">
        <v>69.37982923515338</v>
      </c>
      <c r="O740" s="5">
        <v>68.165033908161007</v>
      </c>
      <c r="P740" s="5">
        <v>60.730702852274483</v>
      </c>
      <c r="Q740" s="5">
        <v>72.577045650595238</v>
      </c>
      <c r="R740" s="5">
        <v>70.899282239772788</v>
      </c>
      <c r="S740" s="5">
        <v>62.757431718846917</v>
      </c>
      <c r="T740" s="5">
        <v>71.771224640610882</v>
      </c>
      <c r="U740" s="5">
        <v>68.503552877253796</v>
      </c>
      <c r="V740" s="5">
        <v>64.73493258971537</v>
      </c>
      <c r="W740" s="5">
        <v>65.357787969637286</v>
      </c>
      <c r="X740" s="5">
        <v>65.865949486987347</v>
      </c>
      <c r="Y740" s="5">
        <v>62.081735719248947</v>
      </c>
      <c r="Z740" s="5">
        <v>62.960631862872752</v>
      </c>
      <c r="AA740" s="5">
        <v>64.703407839697476</v>
      </c>
      <c r="AB740" s="5">
        <v>61.895383459674427</v>
      </c>
      <c r="AC740" s="5">
        <f t="shared" si="566"/>
        <v>6.879352188483395</v>
      </c>
      <c r="AD740" s="5">
        <f t="shared" si="567"/>
        <v>1.4316523891704236</v>
      </c>
      <c r="AE740" s="5">
        <f t="shared" si="545"/>
        <v>5.4476997993129714</v>
      </c>
      <c r="AF740" s="3">
        <f t="shared" si="551"/>
        <v>5.5378259828452201</v>
      </c>
      <c r="AG740" s="3">
        <f t="shared" si="552"/>
        <v>6.0572899320222007</v>
      </c>
      <c r="AH740" s="3">
        <f t="shared" si="553"/>
        <v>8.6491263828788973</v>
      </c>
      <c r="AI740" s="3">
        <f t="shared" si="554"/>
        <v>9.8196139317483215</v>
      </c>
      <c r="AJ740" s="3">
        <f t="shared" si="555"/>
        <v>7.0362920508955114</v>
      </c>
      <c r="AK740" s="3">
        <f t="shared" si="556"/>
        <v>3.2760522503883394</v>
      </c>
      <c r="AL740" s="3">
        <f t="shared" si="557"/>
        <v>1.0652484031983249</v>
      </c>
      <c r="AM740" s="18">
        <f t="shared" si="558"/>
        <v>1.1110768350125682</v>
      </c>
      <c r="AN740" s="3">
        <f t="shared" si="559"/>
        <v>4.4267491478326519</v>
      </c>
      <c r="AO740" s="3">
        <f t="shared" si="560"/>
        <v>1.2147953269923732</v>
      </c>
      <c r="AP740" s="3">
        <f t="shared" si="561"/>
        <v>1.6777634108224504</v>
      </c>
      <c r="AQ740" s="3">
        <f t="shared" si="562"/>
        <v>3.267671763357086</v>
      </c>
      <c r="AR740" s="3">
        <f t="shared" si="563"/>
        <v>-0.50816151735006088</v>
      </c>
      <c r="AS740" s="3">
        <f t="shared" si="564"/>
        <v>-1.7427759768247242</v>
      </c>
      <c r="AT740" s="18">
        <f t="shared" si="536"/>
        <v>4.4267491478326519</v>
      </c>
      <c r="AU740" s="18">
        <f t="shared" si="537"/>
        <v>5.9478130414215968</v>
      </c>
      <c r="AV740" s="18">
        <f t="shared" si="538"/>
        <v>7.4343310558865241</v>
      </c>
      <c r="AW740" s="18">
        <f t="shared" si="539"/>
        <v>8.1418505209258711</v>
      </c>
      <c r="AX740" s="18">
        <f t="shared" si="540"/>
        <v>3.7686202875384254</v>
      </c>
      <c r="AY740" s="18">
        <f t="shared" si="541"/>
        <v>3.7842137677384002</v>
      </c>
      <c r="AZ740" s="18">
        <f t="shared" si="542"/>
        <v>2.8080243800230491</v>
      </c>
      <c r="BA740" t="str">
        <f t="shared" si="543"/>
        <v>BI-RUI-P008LD</v>
      </c>
      <c r="BB740" t="b">
        <f t="shared" si="544"/>
        <v>0</v>
      </c>
    </row>
    <row r="741" spans="1:54">
      <c r="A741" s="1">
        <v>680</v>
      </c>
      <c r="B741" t="s">
        <v>39</v>
      </c>
      <c r="C741" t="s">
        <v>120</v>
      </c>
      <c r="E741" s="3">
        <f t="shared" si="565"/>
        <v>68.401606938016101</v>
      </c>
      <c r="F741" s="3">
        <f t="shared" si="546"/>
        <v>68.233867067678091</v>
      </c>
      <c r="G741" s="3">
        <f t="shared" si="547"/>
        <v>62.083085528069034</v>
      </c>
      <c r="H741" s="5">
        <v>68.980383844387532</v>
      </c>
      <c r="I741" s="5">
        <v>69.721386297136107</v>
      </c>
      <c r="J741" s="5">
        <v>61.967313810991072</v>
      </c>
      <c r="K741" s="5">
        <v>69.321867881909625</v>
      </c>
      <c r="L741" s="5">
        <v>68.729693591204921</v>
      </c>
      <c r="M741" s="5">
        <v>61.629240422861983</v>
      </c>
      <c r="N741" s="5">
        <v>68.380579952827858</v>
      </c>
      <c r="O741" s="5">
        <v>67.776896368762294</v>
      </c>
      <c r="P741" s="5">
        <v>61.668578880572518</v>
      </c>
      <c r="Q741" s="5">
        <v>69.25751233253682</v>
      </c>
      <c r="R741" s="5">
        <v>67.511211609383821</v>
      </c>
      <c r="S741" s="5">
        <v>61.343259980184143</v>
      </c>
      <c r="T741" s="5">
        <v>69.199561889175129</v>
      </c>
      <c r="U741" s="5">
        <v>68.095722202799195</v>
      </c>
      <c r="V741" s="5">
        <v>61.58855497797542</v>
      </c>
      <c r="W741" s="5">
        <v>66.796450421089332</v>
      </c>
      <c r="X741" s="5">
        <v>66.984724775429953</v>
      </c>
      <c r="Y741" s="5">
        <v>63.262983098543458</v>
      </c>
      <c r="Z741" s="5">
        <v>65.525598588786409</v>
      </c>
      <c r="AA741" s="5">
        <v>68.255556231670141</v>
      </c>
      <c r="AB741" s="5">
        <v>62.759933024376799</v>
      </c>
      <c r="AC741" s="5">
        <f t="shared" si="566"/>
        <v>6.318521409947067</v>
      </c>
      <c r="AD741" s="5">
        <f t="shared" si="567"/>
        <v>0.16773987033801063</v>
      </c>
      <c r="AE741" s="5">
        <f t="shared" si="545"/>
        <v>6.1507815396090564</v>
      </c>
      <c r="AF741" s="3">
        <f t="shared" si="551"/>
        <v>7.0130700333964597</v>
      </c>
      <c r="AG741" s="3">
        <f t="shared" si="552"/>
        <v>7.6926274590476424</v>
      </c>
      <c r="AH741" s="3">
        <f t="shared" si="553"/>
        <v>6.7120010722553403</v>
      </c>
      <c r="AI741" s="3">
        <f t="shared" si="554"/>
        <v>7.9142523523526762</v>
      </c>
      <c r="AJ741" s="3">
        <f t="shared" si="555"/>
        <v>7.6110069111997092</v>
      </c>
      <c r="AK741" s="3">
        <f t="shared" si="556"/>
        <v>3.5334673225458744</v>
      </c>
      <c r="AL741" s="3">
        <f t="shared" si="557"/>
        <v>2.7656655644096091</v>
      </c>
      <c r="AM741" s="18">
        <f t="shared" si="558"/>
        <v>-0.74100245274857457</v>
      </c>
      <c r="AN741" s="3">
        <f t="shared" si="559"/>
        <v>7.7540724861450343</v>
      </c>
      <c r="AO741" s="3">
        <f t="shared" si="560"/>
        <v>0.60368358406556411</v>
      </c>
      <c r="AP741" s="3">
        <f t="shared" si="561"/>
        <v>1.7463007231529986</v>
      </c>
      <c r="AQ741" s="3">
        <f t="shared" si="562"/>
        <v>1.1038396863759345</v>
      </c>
      <c r="AR741" s="3">
        <f t="shared" si="563"/>
        <v>-0.18827435434062068</v>
      </c>
      <c r="AS741" s="3">
        <f t="shared" si="564"/>
        <v>-2.7299576428837327</v>
      </c>
      <c r="AT741" s="18">
        <f t="shared" si="536"/>
        <v>7.7540724861450343</v>
      </c>
      <c r="AU741" s="18">
        <f t="shared" si="537"/>
        <v>7.1004531683429377</v>
      </c>
      <c r="AV741" s="18">
        <f t="shared" si="538"/>
        <v>6.1083174881897762</v>
      </c>
      <c r="AW741" s="18">
        <f t="shared" si="539"/>
        <v>6.1679516291996777</v>
      </c>
      <c r="AX741" s="18">
        <f t="shared" si="540"/>
        <v>6.5071672248237746</v>
      </c>
      <c r="AY741" s="18">
        <f t="shared" si="541"/>
        <v>3.721741676886495</v>
      </c>
      <c r="AZ741" s="18">
        <f t="shared" si="542"/>
        <v>5.4956232072933417</v>
      </c>
      <c r="BA741" t="str">
        <f t="shared" si="543"/>
        <v/>
      </c>
      <c r="BB741" t="str">
        <f t="shared" si="544"/>
        <v>BI-RUI-P008LD</v>
      </c>
    </row>
    <row r="742" spans="1:54">
      <c r="A742" s="1">
        <v>618</v>
      </c>
      <c r="B742" t="s">
        <v>40</v>
      </c>
      <c r="C742" t="s">
        <v>120</v>
      </c>
      <c r="E742" s="3">
        <f t="shared" si="565"/>
        <v>71.628988060733803</v>
      </c>
      <c r="F742" s="3">
        <f t="shared" si="546"/>
        <v>70.524075619049299</v>
      </c>
      <c r="G742" s="3">
        <f t="shared" si="547"/>
        <v>64.344971080169572</v>
      </c>
      <c r="H742" s="5">
        <v>73.621272349285519</v>
      </c>
      <c r="I742" s="5">
        <v>72.36919991387991</v>
      </c>
      <c r="J742" s="5">
        <v>64.194815292201312</v>
      </c>
      <c r="K742" s="5">
        <v>71.781645321907078</v>
      </c>
      <c r="L742" s="5">
        <v>70.982904088522574</v>
      </c>
      <c r="M742" s="5">
        <v>63.863088550711822</v>
      </c>
      <c r="N742" s="5">
        <v>71.081453246416089</v>
      </c>
      <c r="O742" s="5">
        <v>69.067739877020642</v>
      </c>
      <c r="P742" s="5">
        <v>63.333276987222753</v>
      </c>
      <c r="Q742" s="5">
        <v>71.603493309994718</v>
      </c>
      <c r="R742" s="5">
        <v>70.350290091708018</v>
      </c>
      <c r="S742" s="5">
        <v>62.665757449799393</v>
      </c>
      <c r="T742" s="5">
        <v>72.73679877382159</v>
      </c>
      <c r="U742" s="5">
        <v>71.309931334593728</v>
      </c>
      <c r="V742" s="5">
        <v>64.986648615471637</v>
      </c>
      <c r="W742" s="5">
        <v>70.540686039511598</v>
      </c>
      <c r="X742" s="5">
        <v>70.388227238013855</v>
      </c>
      <c r="Y742" s="5">
        <v>66.023994775328006</v>
      </c>
      <c r="Z742" s="5">
        <v>68.039156255965054</v>
      </c>
      <c r="AA742" s="5">
        <v>67.648599329850441</v>
      </c>
      <c r="AB742" s="5">
        <v>64.499748776007536</v>
      </c>
      <c r="AC742" s="5">
        <f t="shared" si="566"/>
        <v>7.2840169805642319</v>
      </c>
      <c r="AD742" s="5">
        <f t="shared" si="567"/>
        <v>1.1049124416845046</v>
      </c>
      <c r="AE742" s="5">
        <f t="shared" si="545"/>
        <v>6.1791045388797272</v>
      </c>
      <c r="AF742" s="3">
        <f t="shared" si="551"/>
        <v>9.4264570570842068</v>
      </c>
      <c r="AG742" s="3">
        <f t="shared" si="552"/>
        <v>7.9185567711952558</v>
      </c>
      <c r="AH742" s="3">
        <f t="shared" si="553"/>
        <v>7.7481762591933361</v>
      </c>
      <c r="AI742" s="3">
        <f t="shared" si="554"/>
        <v>8.9377358601953247</v>
      </c>
      <c r="AJ742" s="3">
        <f t="shared" si="555"/>
        <v>7.7501501583499532</v>
      </c>
      <c r="AK742" s="3">
        <f t="shared" si="556"/>
        <v>4.5166912641835921</v>
      </c>
      <c r="AL742" s="3">
        <f t="shared" si="557"/>
        <v>3.5394074799575179</v>
      </c>
      <c r="AM742" s="18">
        <f t="shared" si="558"/>
        <v>1.2520724354056085</v>
      </c>
      <c r="AN742" s="3">
        <f t="shared" si="559"/>
        <v>8.1743846216785983</v>
      </c>
      <c r="AO742" s="3">
        <f t="shared" si="560"/>
        <v>2.0137133693954468</v>
      </c>
      <c r="AP742" s="3">
        <f t="shared" si="561"/>
        <v>1.2532032182866999</v>
      </c>
      <c r="AQ742" s="3">
        <f t="shared" si="562"/>
        <v>1.4268674392278626</v>
      </c>
      <c r="AR742" s="3">
        <f t="shared" si="563"/>
        <v>0.15245880149774393</v>
      </c>
      <c r="AS742" s="3">
        <f t="shared" si="564"/>
        <v>0.39055692611461268</v>
      </c>
      <c r="AT742" s="18">
        <f t="shared" si="536"/>
        <v>8.1743846216785983</v>
      </c>
      <c r="AU742" s="18">
        <f t="shared" si="537"/>
        <v>7.1198155378107515</v>
      </c>
      <c r="AV742" s="18">
        <f t="shared" si="538"/>
        <v>5.7344628897978893</v>
      </c>
      <c r="AW742" s="18">
        <f t="shared" si="539"/>
        <v>7.6845326419086248</v>
      </c>
      <c r="AX742" s="18">
        <f t="shared" si="540"/>
        <v>6.3232827191220906</v>
      </c>
      <c r="AY742" s="18">
        <f t="shared" si="541"/>
        <v>4.3642324626858482</v>
      </c>
      <c r="AZ742" s="18">
        <f t="shared" si="542"/>
        <v>3.1488505538429052</v>
      </c>
      <c r="BA742" t="str">
        <f t="shared" si="543"/>
        <v/>
      </c>
      <c r="BB742" t="str">
        <f t="shared" si="544"/>
        <v>BI-RUI-P008LD</v>
      </c>
    </row>
    <row r="743" spans="1:54" s="12" customFormat="1" ht="15.75" thickBot="1">
      <c r="A743" s="1">
        <v>180</v>
      </c>
      <c r="B743" s="12" t="s">
        <v>41</v>
      </c>
      <c r="C743" s="12" t="s">
        <v>120</v>
      </c>
      <c r="D743"/>
      <c r="E743" s="3">
        <f t="shared" si="565"/>
        <v>70.627825838180939</v>
      </c>
      <c r="F743" s="3">
        <f t="shared" si="546"/>
        <v>70.145483100018339</v>
      </c>
      <c r="G743" s="3">
        <f t="shared" si="547"/>
        <v>63.935189524095072</v>
      </c>
      <c r="H743" s="5">
        <v>71.639302727155339</v>
      </c>
      <c r="I743" s="5">
        <v>69.014065884661704</v>
      </c>
      <c r="J743" s="5">
        <v>61.716165728305008</v>
      </c>
      <c r="K743" s="5">
        <v>70.894986452650855</v>
      </c>
      <c r="L743" s="5">
        <v>70.381214815516572</v>
      </c>
      <c r="M743" s="5">
        <v>62.980993851473869</v>
      </c>
      <c r="N743" s="5">
        <v>70.253998945418886</v>
      </c>
      <c r="O743" s="5">
        <v>69.444754251853666</v>
      </c>
      <c r="P743" s="5">
        <v>63.423777318369218</v>
      </c>
      <c r="Q743" s="5">
        <v>70.749396963307262</v>
      </c>
      <c r="R743" s="5">
        <v>71.695097107919835</v>
      </c>
      <c r="S743" s="5">
        <v>63.9507275018995</v>
      </c>
      <c r="T743" s="5">
        <v>71.888194704940176</v>
      </c>
      <c r="U743" s="5">
        <v>71.239988860986131</v>
      </c>
      <c r="V743" s="5">
        <v>65.071919394513628</v>
      </c>
      <c r="W743" s="5">
        <v>70.284712597557956</v>
      </c>
      <c r="X743" s="5">
        <v>70.059068471241147</v>
      </c>
      <c r="Y743" s="5">
        <v>64.86646386781652</v>
      </c>
      <c r="Z743" s="5">
        <v>67.326934717496187</v>
      </c>
      <c r="AA743" s="5">
        <v>68.117373913551731</v>
      </c>
      <c r="AB743" s="5">
        <v>64.603949831712498</v>
      </c>
      <c r="AC743" s="5">
        <f>E743-G743</f>
        <v>6.6926363140858669</v>
      </c>
      <c r="AD743" s="5">
        <f>E743-F743</f>
        <v>0.48234273816260043</v>
      </c>
      <c r="AE743" s="5">
        <f t="shared" si="545"/>
        <v>6.2102935759232665</v>
      </c>
      <c r="AF743" s="3">
        <f t="shared" si="551"/>
        <v>9.9231369988503317</v>
      </c>
      <c r="AG743" s="3">
        <f t="shared" si="552"/>
        <v>7.9139926011769859</v>
      </c>
      <c r="AH743" s="3">
        <f t="shared" si="553"/>
        <v>6.8302216270496672</v>
      </c>
      <c r="AI743" s="3">
        <f t="shared" si="554"/>
        <v>6.7986694614077621</v>
      </c>
      <c r="AJ743" s="3">
        <f t="shared" si="555"/>
        <v>6.8162753104265477</v>
      </c>
      <c r="AK743" s="3">
        <f t="shared" si="556"/>
        <v>5.4182487297414355</v>
      </c>
      <c r="AL743" s="3">
        <f t="shared" si="557"/>
        <v>2.7229848857836885</v>
      </c>
      <c r="AM743" s="18">
        <f t="shared" si="558"/>
        <v>2.625236842493635</v>
      </c>
      <c r="AN743" s="3">
        <f t="shared" si="559"/>
        <v>7.2979001563566968</v>
      </c>
      <c r="AO743" s="3">
        <f t="shared" si="560"/>
        <v>0.80924469356521911</v>
      </c>
      <c r="AP743" s="3">
        <f t="shared" si="561"/>
        <v>-0.94570014461257301</v>
      </c>
      <c r="AQ743" s="3">
        <f t="shared" si="562"/>
        <v>0.64820584395404524</v>
      </c>
      <c r="AR743" s="3">
        <f t="shared" si="563"/>
        <v>0.22564412631680852</v>
      </c>
      <c r="AS743" s="3">
        <f t="shared" si="564"/>
        <v>-0.79043919605554436</v>
      </c>
      <c r="AT743" s="18">
        <f t="shared" si="536"/>
        <v>7.2979001563566968</v>
      </c>
      <c r="AU743" s="18">
        <f t="shared" si="537"/>
        <v>7.4002209640427026</v>
      </c>
      <c r="AV743" s="18">
        <f t="shared" si="538"/>
        <v>6.0209769334844481</v>
      </c>
      <c r="AW743" s="18">
        <f t="shared" si="539"/>
        <v>7.7443696060203351</v>
      </c>
      <c r="AX743" s="18">
        <f t="shared" si="540"/>
        <v>6.1680694664725024</v>
      </c>
      <c r="AY743" s="18">
        <f t="shared" si="541"/>
        <v>5.1926046034246269</v>
      </c>
      <c r="AZ743" s="18">
        <f t="shared" si="542"/>
        <v>3.5134240818392328</v>
      </c>
      <c r="BA743" t="str">
        <f t="shared" si="543"/>
        <v/>
      </c>
      <c r="BB743" t="str">
        <f t="shared" si="544"/>
        <v>BI-RUI-P008LD</v>
      </c>
    </row>
    <row r="744" spans="1:54" ht="15.75" thickBot="1">
      <c r="A744" s="21"/>
      <c r="B744" s="22" t="s">
        <v>137</v>
      </c>
      <c r="C744" s="23" t="str">
        <f>C732</f>
        <v>BI-RUI-P008LD</v>
      </c>
      <c r="D744" s="23">
        <f>D732</f>
        <v>0</v>
      </c>
      <c r="E744" s="34" cm="1">
        <f t="array" ref="E744">10*LOG(AVERAGE(10^(E732:E743/10)))</f>
        <v>69.957895557595279</v>
      </c>
      <c r="F744" s="35" cm="1">
        <f t="array" ref="F744">10*LOG(AVERAGE(10^(F732:F743/10)))</f>
        <v>69.270773654759893</v>
      </c>
      <c r="G744" s="36" cm="1">
        <f t="array" ref="G744">10*LOG(AVERAGE(10^(G732:G743/10)))</f>
        <v>63.457947853068539</v>
      </c>
      <c r="H744" s="34" cm="1">
        <f t="array" ref="H744">10*LOG(AVERAGE(10^(H732:H743/10)))</f>
        <v>70.554005415658821</v>
      </c>
      <c r="I744" s="35" cm="1">
        <f t="array" ref="I744">10*LOG(AVERAGE(10^(I732:I743/10)))</f>
        <v>69.498668970370574</v>
      </c>
      <c r="J744" s="36" cm="1">
        <f t="array" ref="J744">10*LOG(AVERAGE(10^(J732:J743/10)))</f>
        <v>62.680752917822311</v>
      </c>
      <c r="K744" s="34" cm="1">
        <f t="array" ref="K744">10*LOG(AVERAGE(10^(K732:K743/10)))</f>
        <v>70.194194341591313</v>
      </c>
      <c r="L744" s="35" cm="1">
        <f t="array" ref="L744">10*LOG(AVERAGE(10^(L732:L743/10)))</f>
        <v>69.251844594335495</v>
      </c>
      <c r="M744" s="36" cm="1">
        <f t="array" ref="M744">10*LOG(AVERAGE(10^(M732:M743/10)))</f>
        <v>62.451259819111058</v>
      </c>
      <c r="N744" s="34" cm="1">
        <f t="array" ref="N744">10*LOG(AVERAGE(10^(N732:N743/10)))</f>
        <v>70.429200413506635</v>
      </c>
      <c r="O744" s="35" cm="1">
        <f t="array" ref="O744">10*LOG(AVERAGE(10^(O732:O743/10)))</f>
        <v>69.277307770249465</v>
      </c>
      <c r="P744" s="36" cm="1">
        <f t="array" ref="P744">10*LOG(AVERAGE(10^(P732:P743/10)))</f>
        <v>63.021500844612419</v>
      </c>
      <c r="Q744" s="34" cm="1">
        <f t="array" ref="Q744">10*LOG(AVERAGE(10^(Q732:Q743/10)))</f>
        <v>70.977334169314346</v>
      </c>
      <c r="R744" s="35" cm="1">
        <f t="array" ref="R744">10*LOG(AVERAGE(10^(R732:R743/10)))</f>
        <v>70.076218556470465</v>
      </c>
      <c r="S744" s="36" cm="1">
        <f t="array" ref="S744">10*LOG(AVERAGE(10^(S732:S743/10)))</f>
        <v>63.294485765405668</v>
      </c>
      <c r="T744" s="34" cm="1">
        <f t="array" ref="T744">10*LOG(AVERAGE(10^(T732:T743/10)))</f>
        <v>70.886426913370585</v>
      </c>
      <c r="U744" s="35" cm="1">
        <f t="array" ref="U744">10*LOG(AVERAGE(10^(U732:U743/10)))</f>
        <v>69.421433442104274</v>
      </c>
      <c r="V744" s="36" cm="1">
        <f t="array" ref="V744">10*LOG(AVERAGE(10^(V732:V743/10)))</f>
        <v>63.998853302377192</v>
      </c>
      <c r="W744" s="34" cm="1">
        <f t="array" ref="W744">10*LOG(AVERAGE(10^(W732:W743/10)))</f>
        <v>68.234882170217773</v>
      </c>
      <c r="X744" s="35" cm="1">
        <f t="array" ref="X744">10*LOG(AVERAGE(10^(X732:X743/10)))</f>
        <v>69.195229815337797</v>
      </c>
      <c r="Y744" s="36" cm="1">
        <f t="array" ref="Y744">10*LOG(AVERAGE(10^(Y732:Y743/10)))</f>
        <v>64.189480711593475</v>
      </c>
      <c r="Z744" s="34" cm="1">
        <f t="array" ref="Z744">10*LOG(AVERAGE(10^(Z732:Z743/10)))</f>
        <v>67.006838072411426</v>
      </c>
      <c r="AA744" s="35" cm="1">
        <f t="array" ref="AA744">10*LOG(AVERAGE(10^(AA732:AA743/10)))</f>
        <v>67.886950678885427</v>
      </c>
      <c r="AB744" s="36" cm="1">
        <f t="array" ref="AB744">10*LOG(AVERAGE(10^(AB732:AB743/10)))</f>
        <v>64.203206692062295</v>
      </c>
      <c r="AC744" s="29">
        <f>E744-G744</f>
        <v>6.4999477045267398</v>
      </c>
      <c r="AD744" s="24">
        <f>E744-F744</f>
        <v>0.68712190283538632</v>
      </c>
      <c r="AE744" s="24">
        <f t="shared" si="545"/>
        <v>5.8128258016913534</v>
      </c>
      <c r="AF744" s="30">
        <f t="shared" si="551"/>
        <v>7.8732524978365106</v>
      </c>
      <c r="AG744" s="25">
        <f t="shared" si="552"/>
        <v>7.7429345224802546</v>
      </c>
      <c r="AH744" s="25">
        <f t="shared" si="553"/>
        <v>7.4076995688942162</v>
      </c>
      <c r="AI744" s="25">
        <f t="shared" si="554"/>
        <v>7.6828484039086788</v>
      </c>
      <c r="AJ744" s="25">
        <f t="shared" si="555"/>
        <v>6.8875736109933925</v>
      </c>
      <c r="AK744" s="25">
        <f t="shared" si="556"/>
        <v>4.0454014586242977</v>
      </c>
      <c r="AL744" s="31">
        <f t="shared" si="557"/>
        <v>2.8036313803491311</v>
      </c>
      <c r="AM744" s="32">
        <f t="shared" si="558"/>
        <v>1.0553364452882477</v>
      </c>
      <c r="AN744" s="27">
        <f t="shared" si="559"/>
        <v>6.8179160525482629</v>
      </c>
      <c r="AO744" s="27">
        <f t="shared" si="560"/>
        <v>1.1518926432571703</v>
      </c>
      <c r="AP744" s="27">
        <f t="shared" si="561"/>
        <v>0.90111561284388131</v>
      </c>
      <c r="AQ744" s="27">
        <f t="shared" si="562"/>
        <v>1.4649934712663111</v>
      </c>
      <c r="AR744" s="27">
        <f t="shared" si="563"/>
        <v>-0.96034764512002369</v>
      </c>
      <c r="AS744" s="33">
        <f t="shared" si="564"/>
        <v>-0.88011260647400036</v>
      </c>
      <c r="AT744" s="27">
        <f t="shared" si="536"/>
        <v>6.8179160525482629</v>
      </c>
      <c r="AU744" s="26">
        <f t="shared" si="537"/>
        <v>6.8005847752244364</v>
      </c>
      <c r="AV744" s="26">
        <f t="shared" si="538"/>
        <v>6.2558069256370459</v>
      </c>
      <c r="AW744" s="26">
        <f t="shared" si="539"/>
        <v>6.7817327910647975</v>
      </c>
      <c r="AX744" s="26">
        <f t="shared" si="540"/>
        <v>5.4225801397270814</v>
      </c>
      <c r="AY744" s="26">
        <f t="shared" si="541"/>
        <v>5.0057491037443214</v>
      </c>
      <c r="AZ744" s="28">
        <f t="shared" si="542"/>
        <v>3.6837439868231314</v>
      </c>
    </row>
    <row r="745" spans="1:54">
      <c r="A745" s="2">
        <v>244</v>
      </c>
      <c r="B745" t="s">
        <v>27</v>
      </c>
      <c r="C745" t="s">
        <v>121</v>
      </c>
      <c r="D745" t="s">
        <v>122</v>
      </c>
      <c r="E745" s="3">
        <f>10*LOG((1/7)*(10^(H745/10)+10^(K745/10)+10^(N745/10)+10^(Q745/10)+10^(T745/10)+10^(W745/10)+10^(Z745/10)))</f>
        <v>69.345317879319879</v>
      </c>
      <c r="F745" s="3">
        <f t="shared" si="546"/>
        <v>68.624042152218522</v>
      </c>
      <c r="G745" s="3">
        <f t="shared" si="547"/>
        <v>63.054290016749619</v>
      </c>
      <c r="H745" s="5">
        <v>70.366618621961862</v>
      </c>
      <c r="I745" s="5">
        <v>69.021885452315644</v>
      </c>
      <c r="J745" s="5">
        <v>61.653552537282273</v>
      </c>
      <c r="K745" s="5">
        <v>70.255700837050824</v>
      </c>
      <c r="L745" s="5">
        <v>68.421553632586992</v>
      </c>
      <c r="M745" s="5">
        <v>61.83976293444389</v>
      </c>
      <c r="N745" s="5">
        <v>70.023560726169563</v>
      </c>
      <c r="O745" s="5">
        <v>68.945545862356838</v>
      </c>
      <c r="P745" s="5">
        <v>61.873842937701873</v>
      </c>
      <c r="Q745" s="5">
        <v>70.153215981201583</v>
      </c>
      <c r="R745" s="5">
        <v>69.188247788461766</v>
      </c>
      <c r="S745" s="5">
        <v>61.996218525647222</v>
      </c>
      <c r="T745" s="5">
        <v>69.030458167222577</v>
      </c>
      <c r="U745" s="5">
        <v>68.757969897051765</v>
      </c>
      <c r="V745" s="5">
        <v>62.508534305630768</v>
      </c>
      <c r="W745" s="5">
        <v>67.878206433580417</v>
      </c>
      <c r="X745" s="5">
        <v>69.242333628927838</v>
      </c>
      <c r="Y745" s="5">
        <v>63.796880809854869</v>
      </c>
      <c r="Z745" s="5">
        <v>66.20092764751324</v>
      </c>
      <c r="AA745" s="5">
        <v>66.025577440918653</v>
      </c>
      <c r="AB745" s="5">
        <v>65.854329024951483</v>
      </c>
      <c r="AC745" s="5">
        <f>E745-G745</f>
        <v>6.2910278625702603</v>
      </c>
      <c r="AD745" s="5">
        <f>E745-F745</f>
        <v>0.72127572710135723</v>
      </c>
      <c r="AE745" s="5">
        <f t="shared" si="545"/>
        <v>5.569752135468903</v>
      </c>
      <c r="AF745" s="3">
        <f t="shared" si="551"/>
        <v>8.7130660846795891</v>
      </c>
      <c r="AG745" s="3">
        <f t="shared" si="552"/>
        <v>8.4159379026069345</v>
      </c>
      <c r="AH745" s="3">
        <f t="shared" si="553"/>
        <v>8.1497177884676901</v>
      </c>
      <c r="AI745" s="3">
        <f t="shared" si="554"/>
        <v>8.156997455554361</v>
      </c>
      <c r="AJ745" s="3">
        <f t="shared" si="555"/>
        <v>6.5219238615918087</v>
      </c>
      <c r="AK745" s="3">
        <f t="shared" si="556"/>
        <v>4.0813256237255473</v>
      </c>
      <c r="AL745" s="3">
        <f t="shared" si="557"/>
        <v>0.346598622561757</v>
      </c>
      <c r="AM745" s="18">
        <f t="shared" si="558"/>
        <v>1.3447331696462186</v>
      </c>
      <c r="AN745" s="3">
        <f t="shared" si="559"/>
        <v>7.3683329150333705</v>
      </c>
      <c r="AO745" s="3">
        <f t="shared" si="560"/>
        <v>1.0780148638127258</v>
      </c>
      <c r="AP745" s="3">
        <f t="shared" si="561"/>
        <v>0.96496819273981771</v>
      </c>
      <c r="AQ745" s="3">
        <f t="shared" si="562"/>
        <v>0.27248827017081112</v>
      </c>
      <c r="AR745" s="3">
        <f t="shared" si="563"/>
        <v>-1.3641271953474217</v>
      </c>
      <c r="AS745" s="3">
        <f t="shared" si="564"/>
        <v>0.17535020659458667</v>
      </c>
      <c r="AT745" s="18">
        <f t="shared" si="536"/>
        <v>7.3683329150333705</v>
      </c>
      <c r="AU745" s="18">
        <f t="shared" si="537"/>
        <v>6.5817906981431022</v>
      </c>
      <c r="AV745" s="18">
        <f t="shared" si="538"/>
        <v>7.0717029246549643</v>
      </c>
      <c r="AW745" s="18">
        <f t="shared" si="539"/>
        <v>7.1920292628145432</v>
      </c>
      <c r="AX745" s="18">
        <f t="shared" si="540"/>
        <v>6.2494355914209976</v>
      </c>
      <c r="AY745" s="18">
        <f t="shared" si="541"/>
        <v>5.445452819072969</v>
      </c>
      <c r="AZ745" s="18">
        <f t="shared" si="542"/>
        <v>0.17124841596717033</v>
      </c>
      <c r="BA745" t="str">
        <f t="shared" si="543"/>
        <v>BI-RUI-P009LD</v>
      </c>
      <c r="BB745" t="str">
        <f t="shared" si="544"/>
        <v>BI-RUI-P009LD</v>
      </c>
    </row>
    <row r="746" spans="1:54">
      <c r="A746" s="1">
        <v>306</v>
      </c>
      <c r="B746" t="s">
        <v>30</v>
      </c>
      <c r="C746" t="s">
        <v>121</v>
      </c>
      <c r="E746" s="3">
        <f t="shared" ref="E746:E756" si="568">10*LOG((1/7)*(10^(H746/10)+10^(K746/10)+10^(N746/10)+10^(Q746/10)+10^(T746/10)+10^(W746/10)+10^(Z746/10)))</f>
        <v>69.062798506445162</v>
      </c>
      <c r="F746" s="3">
        <f t="shared" si="546"/>
        <v>68.07518265221961</v>
      </c>
      <c r="G746" s="3">
        <f t="shared" si="547"/>
        <v>62.157873179966209</v>
      </c>
      <c r="H746" s="5">
        <v>69.683960215304879</v>
      </c>
      <c r="I746" s="5">
        <v>68.636592132330733</v>
      </c>
      <c r="J746" s="5">
        <v>60.758814712577511</v>
      </c>
      <c r="K746" s="5">
        <v>69.319280730041839</v>
      </c>
      <c r="L746" s="5">
        <v>67.840151089314304</v>
      </c>
      <c r="M746" s="5">
        <v>60.586058482536238</v>
      </c>
      <c r="N746" s="5">
        <v>69.715585310293378</v>
      </c>
      <c r="O746" s="5">
        <v>68.063011413766759</v>
      </c>
      <c r="P746" s="5">
        <v>61.796339107338561</v>
      </c>
      <c r="Q746" s="5">
        <v>70.452056435353796</v>
      </c>
      <c r="R746" s="5">
        <v>68.993394792983679</v>
      </c>
      <c r="S746" s="5">
        <v>61.909223381006342</v>
      </c>
      <c r="T746" s="5">
        <v>69.273269835017047</v>
      </c>
      <c r="U746" s="5">
        <v>68.743417366448398</v>
      </c>
      <c r="V746" s="5">
        <v>62.551407446936899</v>
      </c>
      <c r="W746" s="5">
        <v>67.828641150758784</v>
      </c>
      <c r="X746" s="5">
        <v>68.00589690973834</v>
      </c>
      <c r="Y746" s="5">
        <v>63.021455981641218</v>
      </c>
      <c r="Z746" s="5">
        <v>65.536069014923342</v>
      </c>
      <c r="AA746" s="5">
        <v>65.330498249348068</v>
      </c>
      <c r="AB746" s="5">
        <v>63.618377716021747</v>
      </c>
      <c r="AC746" s="5">
        <f t="shared" ref="AC746:AC755" si="569">E746-G746</f>
        <v>6.9049253264789527</v>
      </c>
      <c r="AD746" s="5">
        <f t="shared" ref="AD746:AD755" si="570">E746-F746</f>
        <v>0.98761585422555243</v>
      </c>
      <c r="AE746" s="5">
        <f t="shared" si="545"/>
        <v>5.9173094722534003</v>
      </c>
      <c r="AF746" s="3">
        <f t="shared" si="551"/>
        <v>8.9251455027273678</v>
      </c>
      <c r="AG746" s="3">
        <f t="shared" si="552"/>
        <v>8.7332222475056014</v>
      </c>
      <c r="AH746" s="3">
        <f t="shared" si="553"/>
        <v>7.9192462029548167</v>
      </c>
      <c r="AI746" s="3">
        <f t="shared" si="554"/>
        <v>8.5428330543474544</v>
      </c>
      <c r="AJ746" s="3">
        <f t="shared" si="555"/>
        <v>6.7218623880801474</v>
      </c>
      <c r="AK746" s="3">
        <f t="shared" si="556"/>
        <v>4.8071851691175667</v>
      </c>
      <c r="AL746" s="3">
        <f t="shared" si="557"/>
        <v>1.9176912989015946</v>
      </c>
      <c r="AM746" s="18">
        <f t="shared" si="558"/>
        <v>1.0473680829741454</v>
      </c>
      <c r="AN746" s="3">
        <f t="shared" si="559"/>
        <v>7.8777774197532224</v>
      </c>
      <c r="AO746" s="3">
        <f t="shared" si="560"/>
        <v>1.6525738965266186</v>
      </c>
      <c r="AP746" s="3">
        <f t="shared" si="561"/>
        <v>1.4586616423701173</v>
      </c>
      <c r="AQ746" s="3">
        <f t="shared" si="562"/>
        <v>0.52985246856864876</v>
      </c>
      <c r="AR746" s="3">
        <f t="shared" si="563"/>
        <v>-0.17725575897955537</v>
      </c>
      <c r="AS746" s="3">
        <f t="shared" si="564"/>
        <v>0.20557076557527409</v>
      </c>
      <c r="AT746" s="18">
        <f t="shared" si="536"/>
        <v>7.8777774197532224</v>
      </c>
      <c r="AU746" s="18">
        <f t="shared" si="537"/>
        <v>7.254092606778066</v>
      </c>
      <c r="AV746" s="18">
        <f t="shared" si="538"/>
        <v>6.2666723064281982</v>
      </c>
      <c r="AW746" s="18">
        <f t="shared" si="539"/>
        <v>7.0841714119773371</v>
      </c>
      <c r="AX746" s="18">
        <f t="shared" si="540"/>
        <v>6.1920099195114986</v>
      </c>
      <c r="AY746" s="18">
        <f t="shared" si="541"/>
        <v>4.984440928097122</v>
      </c>
      <c r="AZ746" s="18">
        <f t="shared" si="542"/>
        <v>1.7121205333263205</v>
      </c>
      <c r="BA746" t="str">
        <f t="shared" si="543"/>
        <v>BI-RUI-P009LD</v>
      </c>
      <c r="BB746" t="str">
        <f t="shared" si="544"/>
        <v>BI-RUI-P009LD</v>
      </c>
    </row>
    <row r="747" spans="1:54">
      <c r="A747" s="1">
        <v>495</v>
      </c>
      <c r="B747" t="s">
        <v>32</v>
      </c>
      <c r="C747" t="s">
        <v>121</v>
      </c>
      <c r="E747" s="3">
        <f t="shared" si="568"/>
        <v>68.255507303078289</v>
      </c>
      <c r="F747" s="3">
        <f t="shared" si="546"/>
        <v>68.326265580121074</v>
      </c>
      <c r="G747" s="3">
        <f t="shared" si="547"/>
        <v>61.640075308153143</v>
      </c>
      <c r="H747" s="5">
        <v>66.70326701143307</v>
      </c>
      <c r="I747" s="5">
        <v>68.56809998985517</v>
      </c>
      <c r="J747" s="5">
        <v>59.689865081605802</v>
      </c>
      <c r="K747" s="5">
        <v>69.007155215121116</v>
      </c>
      <c r="L747" s="5">
        <v>67.939522790265329</v>
      </c>
      <c r="M747" s="5">
        <v>60.640155273374923</v>
      </c>
      <c r="N747" s="5">
        <v>69.320026160536841</v>
      </c>
      <c r="O747" s="5">
        <v>67.389611424697591</v>
      </c>
      <c r="P747" s="5">
        <v>61.712115307524932</v>
      </c>
      <c r="Q747" s="5">
        <v>69.581333505169013</v>
      </c>
      <c r="R747" s="5">
        <v>68.263574627677613</v>
      </c>
      <c r="S747" s="5">
        <v>61.848335806845967</v>
      </c>
      <c r="T747" s="5">
        <v>69.432995539375867</v>
      </c>
      <c r="U747" s="5">
        <v>69.456091779095686</v>
      </c>
      <c r="V747" s="5">
        <v>61.794825248684234</v>
      </c>
      <c r="W747" s="5">
        <v>67.478006271093221</v>
      </c>
      <c r="X747" s="5">
        <v>70.147010659556713</v>
      </c>
      <c r="Y747" s="5">
        <v>62.769352885017391</v>
      </c>
      <c r="Z747" s="5">
        <v>63.430951925696633</v>
      </c>
      <c r="AA747" s="5">
        <v>64.541491332644767</v>
      </c>
      <c r="AB747" s="5">
        <v>62.315759598412598</v>
      </c>
      <c r="AC747" s="5">
        <f t="shared" si="569"/>
        <v>6.6154319949251459</v>
      </c>
      <c r="AD747" s="5">
        <f t="shared" si="570"/>
        <v>-7.0758277042784812E-2</v>
      </c>
      <c r="AE747" s="5">
        <f t="shared" si="545"/>
        <v>6.6861902719679307</v>
      </c>
      <c r="AF747" s="3">
        <f t="shared" si="551"/>
        <v>7.0134019298272676</v>
      </c>
      <c r="AG747" s="3">
        <f t="shared" si="552"/>
        <v>8.3669999417461938</v>
      </c>
      <c r="AH747" s="3">
        <f t="shared" si="553"/>
        <v>7.6079108530119086</v>
      </c>
      <c r="AI747" s="3">
        <f t="shared" si="554"/>
        <v>7.7329976983230466</v>
      </c>
      <c r="AJ747" s="3">
        <f t="shared" si="555"/>
        <v>7.6381702906916331</v>
      </c>
      <c r="AK747" s="3">
        <f t="shared" si="556"/>
        <v>4.7086533860758308</v>
      </c>
      <c r="AL747" s="3">
        <f t="shared" si="557"/>
        <v>1.1151923272840349</v>
      </c>
      <c r="AM747" s="18">
        <f t="shared" si="558"/>
        <v>-1.8648329784221005</v>
      </c>
      <c r="AN747" s="3">
        <f t="shared" si="559"/>
        <v>8.8782349082493681</v>
      </c>
      <c r="AO747" s="3">
        <f t="shared" si="560"/>
        <v>1.9304147358392498</v>
      </c>
      <c r="AP747" s="3">
        <f t="shared" si="561"/>
        <v>1.3177588774914</v>
      </c>
      <c r="AQ747" s="3">
        <f t="shared" si="562"/>
        <v>-2.3096239719819778E-2</v>
      </c>
      <c r="AR747" s="3">
        <f t="shared" si="563"/>
        <v>-2.6690043884634918</v>
      </c>
      <c r="AS747" s="3">
        <f t="shared" si="564"/>
        <v>-1.1105394069481349</v>
      </c>
      <c r="AT747" s="18">
        <f t="shared" si="536"/>
        <v>8.8782349082493681</v>
      </c>
      <c r="AU747" s="18">
        <f t="shared" si="537"/>
        <v>7.2993675168904062</v>
      </c>
      <c r="AV747" s="18">
        <f t="shared" si="538"/>
        <v>5.6774961171726588</v>
      </c>
      <c r="AW747" s="18">
        <f t="shared" si="539"/>
        <v>6.4152388208316466</v>
      </c>
      <c r="AX747" s="18">
        <f t="shared" si="540"/>
        <v>7.6612665304114529</v>
      </c>
      <c r="AY747" s="18">
        <f t="shared" si="541"/>
        <v>7.3776577745393226</v>
      </c>
      <c r="AZ747" s="18">
        <f t="shared" si="542"/>
        <v>2.2257317342321699</v>
      </c>
      <c r="BA747" t="str">
        <f t="shared" si="543"/>
        <v>BI-RUI-P009LD</v>
      </c>
      <c r="BB747" t="b">
        <f t="shared" si="544"/>
        <v>0</v>
      </c>
    </row>
    <row r="748" spans="1:54">
      <c r="A748" s="1">
        <v>57</v>
      </c>
      <c r="B748" t="s">
        <v>33</v>
      </c>
      <c r="C748" t="s">
        <v>121</v>
      </c>
      <c r="E748" s="3">
        <f t="shared" si="568"/>
        <v>68.264654232808383</v>
      </c>
      <c r="F748" s="3">
        <f t="shared" si="546"/>
        <v>68.403613671275167</v>
      </c>
      <c r="G748" s="3">
        <f t="shared" si="547"/>
        <v>62.444415920590131</v>
      </c>
      <c r="H748" s="5">
        <v>68.359089809726072</v>
      </c>
      <c r="I748" s="5">
        <v>67.152784883976608</v>
      </c>
      <c r="J748" s="5">
        <v>62.065058934242607</v>
      </c>
      <c r="K748" s="5">
        <v>68.830143184413856</v>
      </c>
      <c r="L748" s="5">
        <v>68.960027261678022</v>
      </c>
      <c r="M748" s="5">
        <v>62.095204012059767</v>
      </c>
      <c r="N748" s="5">
        <v>69.427397682836897</v>
      </c>
      <c r="O748" s="5">
        <v>68.153287633211562</v>
      </c>
      <c r="P748" s="5">
        <v>63.250828923142556</v>
      </c>
      <c r="Q748" s="5">
        <v>68.967837186766317</v>
      </c>
      <c r="R748" s="5">
        <v>69.962586466898458</v>
      </c>
      <c r="S748" s="5">
        <v>62.923939080705452</v>
      </c>
      <c r="T748" s="5">
        <v>69.218752260725225</v>
      </c>
      <c r="U748" s="5">
        <v>68.833202070363171</v>
      </c>
      <c r="V748" s="5">
        <v>62.687699292875109</v>
      </c>
      <c r="W748" s="5">
        <v>66.535668922962856</v>
      </c>
      <c r="X748" s="5">
        <v>67.599531002781276</v>
      </c>
      <c r="Y748" s="5">
        <v>62.397433455398023</v>
      </c>
      <c r="Z748" s="5">
        <v>64.688515790379256</v>
      </c>
      <c r="AA748" s="5">
        <v>67.449499341098445</v>
      </c>
      <c r="AB748" s="5">
        <v>61.438606019218909</v>
      </c>
      <c r="AC748" s="5">
        <f t="shared" si="569"/>
        <v>5.8202383122182511</v>
      </c>
      <c r="AD748" s="5">
        <f t="shared" si="570"/>
        <v>-0.13895943846678449</v>
      </c>
      <c r="AE748" s="5">
        <f t="shared" si="545"/>
        <v>5.9591977506850355</v>
      </c>
      <c r="AF748" s="3">
        <f t="shared" si="551"/>
        <v>6.2940308754834646</v>
      </c>
      <c r="AG748" s="3">
        <f t="shared" si="552"/>
        <v>6.734939172354089</v>
      </c>
      <c r="AH748" s="3">
        <f t="shared" si="553"/>
        <v>6.1765687596943408</v>
      </c>
      <c r="AI748" s="3">
        <f t="shared" si="554"/>
        <v>6.0438981060608654</v>
      </c>
      <c r="AJ748" s="3">
        <f t="shared" si="555"/>
        <v>6.5310529678501155</v>
      </c>
      <c r="AK748" s="3">
        <f t="shared" si="556"/>
        <v>4.138235467564833</v>
      </c>
      <c r="AL748" s="3">
        <f t="shared" si="557"/>
        <v>3.2499097711603468</v>
      </c>
      <c r="AM748" s="18">
        <f t="shared" si="558"/>
        <v>1.206304925749464</v>
      </c>
      <c r="AN748" s="3">
        <f t="shared" si="559"/>
        <v>5.0877259497340006</v>
      </c>
      <c r="AO748" s="3">
        <f t="shared" si="560"/>
        <v>1.2741100496253353</v>
      </c>
      <c r="AP748" s="3">
        <f t="shared" si="561"/>
        <v>-0.99474928013214026</v>
      </c>
      <c r="AQ748" s="3">
        <f t="shared" si="562"/>
        <v>0.38555019036205351</v>
      </c>
      <c r="AR748" s="3">
        <f t="shared" si="563"/>
        <v>-1.0638620798184206</v>
      </c>
      <c r="AS748" s="3">
        <f t="shared" si="564"/>
        <v>-2.7609835507191889</v>
      </c>
      <c r="AT748" s="18">
        <f t="shared" si="536"/>
        <v>5.0877259497340006</v>
      </c>
      <c r="AU748" s="18">
        <f t="shared" si="537"/>
        <v>6.8648232496182544</v>
      </c>
      <c r="AV748" s="18">
        <f t="shared" si="538"/>
        <v>4.9024587100690056</v>
      </c>
      <c r="AW748" s="18">
        <f t="shared" si="539"/>
        <v>7.0386473861930057</v>
      </c>
      <c r="AX748" s="18">
        <f t="shared" si="540"/>
        <v>6.145502777488062</v>
      </c>
      <c r="AY748" s="18">
        <f t="shared" si="541"/>
        <v>5.2020975473832536</v>
      </c>
      <c r="AZ748" s="18">
        <f t="shared" si="542"/>
        <v>6.0108933218795357</v>
      </c>
      <c r="BA748" t="str">
        <f t="shared" si="543"/>
        <v/>
      </c>
      <c r="BB748" t="str">
        <f t="shared" si="544"/>
        <v>BI-RUI-P009LD</v>
      </c>
    </row>
    <row r="749" spans="1:54">
      <c r="A749" s="1">
        <v>558</v>
      </c>
      <c r="B749" t="s">
        <v>34</v>
      </c>
      <c r="C749" t="s">
        <v>121</v>
      </c>
      <c r="E749" s="3">
        <f t="shared" si="568"/>
        <v>67.079087251745406</v>
      </c>
      <c r="F749" s="3">
        <f t="shared" si="546"/>
        <v>67.12293460041613</v>
      </c>
      <c r="G749" s="3">
        <f t="shared" si="547"/>
        <v>61.049523483546025</v>
      </c>
      <c r="H749" s="5">
        <v>67.268976099658758</v>
      </c>
      <c r="I749" s="5">
        <v>67.519471801201419</v>
      </c>
      <c r="J749" s="5">
        <v>61.213061293875469</v>
      </c>
      <c r="K749" s="5">
        <v>68.845637226509496</v>
      </c>
      <c r="L749" s="5">
        <v>65.542349647589973</v>
      </c>
      <c r="M749" s="5">
        <v>60.775767526944961</v>
      </c>
      <c r="N749" s="5">
        <v>66.343360348719784</v>
      </c>
      <c r="O749" s="5">
        <v>67.110036478096433</v>
      </c>
      <c r="P749" s="5">
        <v>60.464055778966738</v>
      </c>
      <c r="Q749" s="5">
        <v>67.933048145987428</v>
      </c>
      <c r="R749" s="5">
        <v>66.90597861219517</v>
      </c>
      <c r="S749" s="5">
        <v>61.772076506932201</v>
      </c>
      <c r="T749" s="5">
        <v>67.431324037542126</v>
      </c>
      <c r="U749" s="5">
        <v>68.422305007729136</v>
      </c>
      <c r="V749" s="5">
        <v>60.600025053269128</v>
      </c>
      <c r="W749" s="5">
        <v>66.2860110441394</v>
      </c>
      <c r="X749" s="5">
        <v>67.058884968941499</v>
      </c>
      <c r="Y749" s="5">
        <v>61.12028462979837</v>
      </c>
      <c r="Z749" s="5">
        <v>63.83981379030832</v>
      </c>
      <c r="AA749" s="5">
        <v>66.793880011156901</v>
      </c>
      <c r="AB749" s="5">
        <v>61.260239376300277</v>
      </c>
      <c r="AC749" s="5">
        <f t="shared" si="569"/>
        <v>6.029563768199381</v>
      </c>
      <c r="AD749" s="5">
        <f t="shared" si="570"/>
        <v>-4.3847348670723818E-2</v>
      </c>
      <c r="AE749" s="5">
        <f t="shared" si="545"/>
        <v>6.0734111168701048</v>
      </c>
      <c r="AF749" s="3">
        <f t="shared" si="551"/>
        <v>6.0559148057832886</v>
      </c>
      <c r="AG749" s="3">
        <f t="shared" si="552"/>
        <v>8.0698696995645349</v>
      </c>
      <c r="AH749" s="3">
        <f t="shared" si="553"/>
        <v>5.8793045697530459</v>
      </c>
      <c r="AI749" s="3">
        <f t="shared" si="554"/>
        <v>6.1609716390552265</v>
      </c>
      <c r="AJ749" s="3">
        <f t="shared" si="555"/>
        <v>6.8312989842729976</v>
      </c>
      <c r="AK749" s="3">
        <f t="shared" si="556"/>
        <v>5.1657264143410302</v>
      </c>
      <c r="AL749" s="3">
        <f t="shared" si="557"/>
        <v>2.579574414008043</v>
      </c>
      <c r="AM749" s="18">
        <f t="shared" si="558"/>
        <v>-0.25049570154266121</v>
      </c>
      <c r="AN749" s="3">
        <f t="shared" si="559"/>
        <v>6.3064105073259498</v>
      </c>
      <c r="AO749" s="3">
        <f t="shared" si="560"/>
        <v>-0.76667612937664842</v>
      </c>
      <c r="AP749" s="3">
        <f t="shared" si="561"/>
        <v>1.0270695337922575</v>
      </c>
      <c r="AQ749" s="3">
        <f t="shared" si="562"/>
        <v>-0.99098097018701026</v>
      </c>
      <c r="AR749" s="3">
        <f t="shared" si="563"/>
        <v>-0.7728739248020986</v>
      </c>
      <c r="AS749" s="3">
        <f t="shared" si="564"/>
        <v>-2.9540662208485813</v>
      </c>
      <c r="AT749" s="18">
        <f t="shared" si="536"/>
        <v>6.3064105073259498</v>
      </c>
      <c r="AU749" s="18">
        <f t="shared" si="537"/>
        <v>4.7665821206450119</v>
      </c>
      <c r="AV749" s="18">
        <f t="shared" si="538"/>
        <v>6.6459806991296944</v>
      </c>
      <c r="AW749" s="18">
        <f t="shared" si="539"/>
        <v>5.133902105262969</v>
      </c>
      <c r="AX749" s="18">
        <f t="shared" si="540"/>
        <v>7.8222799544600079</v>
      </c>
      <c r="AY749" s="18">
        <f t="shared" si="541"/>
        <v>5.9386003391431288</v>
      </c>
      <c r="AZ749" s="18">
        <f t="shared" si="542"/>
        <v>5.5336406348566243</v>
      </c>
      <c r="BA749" t="str">
        <f t="shared" si="543"/>
        <v/>
      </c>
      <c r="BB749" t="str">
        <f t="shared" si="544"/>
        <v>BI-RUI-P009LD</v>
      </c>
    </row>
    <row r="750" spans="1:54">
      <c r="A750" s="1">
        <v>432</v>
      </c>
      <c r="B750" t="s">
        <v>35</v>
      </c>
      <c r="C750" t="s">
        <v>121</v>
      </c>
      <c r="E750" s="3">
        <f t="shared" si="568"/>
        <v>68.705332024792426</v>
      </c>
      <c r="F750" s="3">
        <f t="shared" si="546"/>
        <v>68.280387281525179</v>
      </c>
      <c r="G750" s="3">
        <f t="shared" si="547"/>
        <v>61.91244920629061</v>
      </c>
      <c r="H750" s="5">
        <v>67.852515343295195</v>
      </c>
      <c r="I750" s="5">
        <v>66.769442979907495</v>
      </c>
      <c r="J750" s="5">
        <v>59.381635821370622</v>
      </c>
      <c r="K750" s="5">
        <v>68.912211170055059</v>
      </c>
      <c r="L750" s="5">
        <v>70.325210327340656</v>
      </c>
      <c r="M750" s="5">
        <v>59.607927001202548</v>
      </c>
      <c r="N750" s="5">
        <v>69.459112551713417</v>
      </c>
      <c r="O750" s="5">
        <v>68.78784159636858</v>
      </c>
      <c r="P750" s="5">
        <v>62.126977806116699</v>
      </c>
      <c r="Q750" s="5">
        <v>69.780707458684091</v>
      </c>
      <c r="R750" s="5">
        <v>68.629419089519203</v>
      </c>
      <c r="S750" s="5">
        <v>62.33477389882588</v>
      </c>
      <c r="T750" s="5">
        <v>69.749140833642983</v>
      </c>
      <c r="U750" s="5">
        <v>68.469506817879903</v>
      </c>
      <c r="V750" s="5">
        <v>63.134023774858683</v>
      </c>
      <c r="W750" s="5">
        <v>67.483018479546743</v>
      </c>
      <c r="X750" s="5">
        <v>67.601871556554897</v>
      </c>
      <c r="Y750" s="5">
        <v>62.282148154103638</v>
      </c>
      <c r="Z750" s="5">
        <v>66.716760376120988</v>
      </c>
      <c r="AA750" s="5">
        <v>65.951960127393662</v>
      </c>
      <c r="AB750" s="5">
        <v>63.008101965398097</v>
      </c>
      <c r="AC750" s="5">
        <f t="shared" si="569"/>
        <v>6.7928828185018162</v>
      </c>
      <c r="AD750" s="5">
        <f t="shared" si="570"/>
        <v>0.42494474326724685</v>
      </c>
      <c r="AE750" s="5">
        <f t="shared" si="545"/>
        <v>6.3679380752345693</v>
      </c>
      <c r="AF750" s="3">
        <f t="shared" si="551"/>
        <v>8.4708795219245729</v>
      </c>
      <c r="AG750" s="3">
        <f t="shared" si="552"/>
        <v>9.3042841688525115</v>
      </c>
      <c r="AH750" s="3">
        <f t="shared" si="553"/>
        <v>7.3321347455967185</v>
      </c>
      <c r="AI750" s="3">
        <f t="shared" si="554"/>
        <v>7.4459335598582115</v>
      </c>
      <c r="AJ750" s="3">
        <f t="shared" si="555"/>
        <v>6.6151170587842998</v>
      </c>
      <c r="AK750" s="3">
        <f t="shared" si="556"/>
        <v>5.2008703254431055</v>
      </c>
      <c r="AL750" s="3">
        <f t="shared" si="557"/>
        <v>3.7086584107228902</v>
      </c>
      <c r="AM750" s="18">
        <f t="shared" si="558"/>
        <v>1.0830723633877</v>
      </c>
      <c r="AN750" s="3">
        <f t="shared" si="559"/>
        <v>7.387807158536873</v>
      </c>
      <c r="AO750" s="3">
        <f t="shared" si="560"/>
        <v>0.67127095534483772</v>
      </c>
      <c r="AP750" s="3">
        <f t="shared" si="561"/>
        <v>1.1512883691648881</v>
      </c>
      <c r="AQ750" s="3">
        <f t="shared" si="562"/>
        <v>1.2796340157630794</v>
      </c>
      <c r="AR750" s="3">
        <f t="shared" si="563"/>
        <v>-0.11885307700815417</v>
      </c>
      <c r="AS750" s="3">
        <f t="shared" si="564"/>
        <v>0.76480024872732599</v>
      </c>
      <c r="AT750" s="18">
        <f t="shared" si="536"/>
        <v>7.387807158536873</v>
      </c>
      <c r="AU750" s="18">
        <f t="shared" si="537"/>
        <v>10.717283326138109</v>
      </c>
      <c r="AV750" s="18">
        <f t="shared" si="538"/>
        <v>6.6608637902518808</v>
      </c>
      <c r="AW750" s="18">
        <f t="shared" si="539"/>
        <v>6.2946451906933234</v>
      </c>
      <c r="AX750" s="18">
        <f t="shared" si="540"/>
        <v>5.3354830430212203</v>
      </c>
      <c r="AY750" s="18">
        <f t="shared" si="541"/>
        <v>5.3197234024512596</v>
      </c>
      <c r="AZ750" s="18">
        <f t="shared" si="542"/>
        <v>2.9438581619955642</v>
      </c>
      <c r="BA750" t="str">
        <f t="shared" si="543"/>
        <v/>
      </c>
      <c r="BB750" t="str">
        <f t="shared" si="544"/>
        <v>BI-RUI-P009LD</v>
      </c>
    </row>
    <row r="751" spans="1:54">
      <c r="A751" s="1">
        <v>369</v>
      </c>
      <c r="B751" t="s">
        <v>36</v>
      </c>
      <c r="C751" t="s">
        <v>121</v>
      </c>
      <c r="E751" s="3">
        <f t="shared" si="568"/>
        <v>69.297279214990766</v>
      </c>
      <c r="F751" s="3">
        <f t="shared" si="546"/>
        <v>68.716777328734125</v>
      </c>
      <c r="G751" s="3">
        <f t="shared" si="547"/>
        <v>62.904376652572779</v>
      </c>
      <c r="H751" s="5">
        <v>68.97876806204853</v>
      </c>
      <c r="I751" s="5">
        <v>68.349204160000255</v>
      </c>
      <c r="J751" s="5">
        <v>62.172514719022672</v>
      </c>
      <c r="K751" s="5">
        <v>69.288461933959297</v>
      </c>
      <c r="L751" s="5">
        <v>70.006232757486643</v>
      </c>
      <c r="M751" s="5">
        <v>62.746660615959257</v>
      </c>
      <c r="N751" s="5">
        <v>70.484051949923256</v>
      </c>
      <c r="O751" s="5">
        <v>69.437317164980399</v>
      </c>
      <c r="P751" s="5">
        <v>62.430270675542189</v>
      </c>
      <c r="Q751" s="5">
        <v>70.1392764312927</v>
      </c>
      <c r="R751" s="5">
        <v>68.408795769820671</v>
      </c>
      <c r="S751" s="5">
        <v>62.879299977471909</v>
      </c>
      <c r="T751" s="5">
        <v>70.303838020906028</v>
      </c>
      <c r="U751" s="5">
        <v>70.016846057648877</v>
      </c>
      <c r="V751" s="5">
        <v>62.767314367558917</v>
      </c>
      <c r="W751" s="5">
        <v>67.919891981196997</v>
      </c>
      <c r="X751" s="5">
        <v>66.888276585173557</v>
      </c>
      <c r="Y751" s="5">
        <v>63.89007088372562</v>
      </c>
      <c r="Z751" s="5">
        <v>66.744139958466931</v>
      </c>
      <c r="AA751" s="5">
        <v>66.627353262693887</v>
      </c>
      <c r="AB751" s="5">
        <v>63.22333002862969</v>
      </c>
      <c r="AC751" s="5">
        <f t="shared" si="569"/>
        <v>6.3929025624179872</v>
      </c>
      <c r="AD751" s="5">
        <f t="shared" si="570"/>
        <v>0.58050188625664134</v>
      </c>
      <c r="AE751" s="5">
        <f t="shared" si="545"/>
        <v>5.8124006761613458</v>
      </c>
      <c r="AF751" s="3">
        <f t="shared" si="551"/>
        <v>6.8062533430258583</v>
      </c>
      <c r="AG751" s="3">
        <f t="shared" si="552"/>
        <v>6.5418013180000401</v>
      </c>
      <c r="AH751" s="3">
        <f t="shared" si="553"/>
        <v>8.0537812743810662</v>
      </c>
      <c r="AI751" s="3">
        <f t="shared" si="554"/>
        <v>7.2599764538207907</v>
      </c>
      <c r="AJ751" s="3">
        <f t="shared" si="555"/>
        <v>7.5365236533471105</v>
      </c>
      <c r="AK751" s="3">
        <f t="shared" si="556"/>
        <v>4.0298210974713768</v>
      </c>
      <c r="AL751" s="3">
        <f t="shared" si="557"/>
        <v>3.5208099298372417</v>
      </c>
      <c r="AM751" s="18">
        <f t="shared" si="558"/>
        <v>0.62956390204827528</v>
      </c>
      <c r="AN751" s="3">
        <f t="shared" si="559"/>
        <v>6.176689440977583</v>
      </c>
      <c r="AO751" s="3">
        <f t="shared" si="560"/>
        <v>1.0467347849428563</v>
      </c>
      <c r="AP751" s="3">
        <f t="shared" si="561"/>
        <v>1.7304806614720292</v>
      </c>
      <c r="AQ751" s="3">
        <f t="shared" si="562"/>
        <v>0.28699196325715093</v>
      </c>
      <c r="AR751" s="3">
        <f t="shared" si="563"/>
        <v>1.0316153960234402</v>
      </c>
      <c r="AS751" s="3">
        <f t="shared" si="564"/>
        <v>0.1167866957730439</v>
      </c>
      <c r="AT751" s="18">
        <f t="shared" si="536"/>
        <v>6.176689440977583</v>
      </c>
      <c r="AU751" s="18">
        <f t="shared" si="537"/>
        <v>7.2595721415273857</v>
      </c>
      <c r="AV751" s="18">
        <f t="shared" si="538"/>
        <v>7.0070464894382098</v>
      </c>
      <c r="AW751" s="18">
        <f t="shared" si="539"/>
        <v>5.5294957923487615</v>
      </c>
      <c r="AX751" s="18">
        <f t="shared" si="540"/>
        <v>7.2495316900899596</v>
      </c>
      <c r="AY751" s="18">
        <f t="shared" si="541"/>
        <v>2.9982057014479366</v>
      </c>
      <c r="AZ751" s="18">
        <f t="shared" si="542"/>
        <v>3.4040232340641978</v>
      </c>
      <c r="BA751" t="str">
        <f t="shared" si="543"/>
        <v/>
      </c>
      <c r="BB751" t="str">
        <f t="shared" si="544"/>
        <v>BI-RUI-P009LD</v>
      </c>
    </row>
    <row r="752" spans="1:54">
      <c r="A752" s="1">
        <v>120</v>
      </c>
      <c r="B752" t="s">
        <v>37</v>
      </c>
      <c r="C752" t="s">
        <v>121</v>
      </c>
      <c r="E752" s="3">
        <f t="shared" si="568"/>
        <v>68.363553096496062</v>
      </c>
      <c r="F752" s="3">
        <f t="shared" si="546"/>
        <v>68.605244904894178</v>
      </c>
      <c r="G752" s="3">
        <f t="shared" si="547"/>
        <v>62.793337106704428</v>
      </c>
      <c r="H752" s="5">
        <v>69.133021694126299</v>
      </c>
      <c r="I752" s="5">
        <v>68.373256741835306</v>
      </c>
      <c r="J752" s="5">
        <v>62.14538650963128</v>
      </c>
      <c r="K752" s="5">
        <v>68.623000692582053</v>
      </c>
      <c r="L752" s="5">
        <v>67.920217155118792</v>
      </c>
      <c r="M752" s="5">
        <v>62.556681021739607</v>
      </c>
      <c r="N752" s="5">
        <v>68.587499717478678</v>
      </c>
      <c r="O752" s="5">
        <v>68.309226118152836</v>
      </c>
      <c r="P752" s="5">
        <v>61.872507660505264</v>
      </c>
      <c r="Q752" s="5">
        <v>69.051282504668066</v>
      </c>
      <c r="R752" s="5">
        <v>68.712266225867666</v>
      </c>
      <c r="S752" s="5">
        <v>62.831026955583383</v>
      </c>
      <c r="T752" s="5">
        <v>69.318725397636385</v>
      </c>
      <c r="U752" s="5">
        <v>69.036394274723108</v>
      </c>
      <c r="V752" s="5">
        <v>63.545379082691383</v>
      </c>
      <c r="W752" s="5">
        <v>67.448689281148489</v>
      </c>
      <c r="X752" s="5">
        <v>68.765166779424206</v>
      </c>
      <c r="Y752" s="5">
        <v>63.195973461698152</v>
      </c>
      <c r="Z752" s="5">
        <v>65.029158765701908</v>
      </c>
      <c r="AA752" s="5">
        <v>69.007306015888673</v>
      </c>
      <c r="AB752" s="5">
        <v>63.158712279954393</v>
      </c>
      <c r="AC752" s="5">
        <f t="shared" si="569"/>
        <v>5.5702159897916346</v>
      </c>
      <c r="AD752" s="5">
        <f t="shared" si="570"/>
        <v>-0.24169180839811588</v>
      </c>
      <c r="AE752" s="5">
        <f t="shared" si="545"/>
        <v>5.8119077981897505</v>
      </c>
      <c r="AF752" s="3">
        <f t="shared" si="551"/>
        <v>6.9876351844950193</v>
      </c>
      <c r="AG752" s="3">
        <f t="shared" si="552"/>
        <v>6.0663196708424465</v>
      </c>
      <c r="AH752" s="3">
        <f t="shared" si="553"/>
        <v>6.7149920569734149</v>
      </c>
      <c r="AI752" s="3">
        <f t="shared" si="554"/>
        <v>6.2202555490846834</v>
      </c>
      <c r="AJ752" s="3">
        <f t="shared" si="555"/>
        <v>5.7733463149450017</v>
      </c>
      <c r="AK752" s="3">
        <f t="shared" si="556"/>
        <v>4.2527158194503372</v>
      </c>
      <c r="AL752" s="3">
        <f t="shared" si="557"/>
        <v>1.8704464857475145</v>
      </c>
      <c r="AM752" s="18">
        <f t="shared" si="558"/>
        <v>0.75976495229099328</v>
      </c>
      <c r="AN752" s="3">
        <f t="shared" si="559"/>
        <v>6.227870232204026</v>
      </c>
      <c r="AO752" s="3">
        <f t="shared" si="560"/>
        <v>0.27827359932584272</v>
      </c>
      <c r="AP752" s="3">
        <f t="shared" si="561"/>
        <v>0.33901627880040053</v>
      </c>
      <c r="AQ752" s="3">
        <f t="shared" si="562"/>
        <v>0.282331122913277</v>
      </c>
      <c r="AR752" s="3">
        <f t="shared" si="563"/>
        <v>-1.3164774982757166</v>
      </c>
      <c r="AS752" s="3">
        <f t="shared" si="564"/>
        <v>-3.9781472501867654</v>
      </c>
      <c r="AT752" s="18">
        <f t="shared" si="536"/>
        <v>6.227870232204026</v>
      </c>
      <c r="AU752" s="18">
        <f t="shared" si="537"/>
        <v>5.3635361333791849</v>
      </c>
      <c r="AV752" s="18">
        <f t="shared" si="538"/>
        <v>6.4367184576475722</v>
      </c>
      <c r="AW752" s="18">
        <f t="shared" si="539"/>
        <v>5.8812392702842828</v>
      </c>
      <c r="AX752" s="18">
        <f t="shared" si="540"/>
        <v>5.4910151920317247</v>
      </c>
      <c r="AY752" s="18">
        <f t="shared" si="541"/>
        <v>5.5691933177260537</v>
      </c>
      <c r="AZ752" s="18">
        <f t="shared" si="542"/>
        <v>5.8485937359342799</v>
      </c>
      <c r="BA752" t="str">
        <f t="shared" si="543"/>
        <v>BI-RUI-P009LD</v>
      </c>
      <c r="BB752" t="str">
        <f t="shared" si="544"/>
        <v>BI-RUI-P009LD</v>
      </c>
    </row>
    <row r="753" spans="1:54">
      <c r="A753" s="1">
        <v>741</v>
      </c>
      <c r="B753" t="s">
        <v>38</v>
      </c>
      <c r="C753" t="s">
        <v>121</v>
      </c>
      <c r="E753" s="3">
        <f t="shared" si="568"/>
        <v>68.233390972343258</v>
      </c>
      <c r="F753" s="3">
        <f t="shared" si="546"/>
        <v>67.696072360936824</v>
      </c>
      <c r="G753" s="3">
        <f t="shared" si="547"/>
        <v>61.287685062428423</v>
      </c>
      <c r="H753" s="5">
        <v>68.210477256041855</v>
      </c>
      <c r="I753" s="5">
        <v>68.010051576942772</v>
      </c>
      <c r="J753" s="5">
        <v>61.482926189126317</v>
      </c>
      <c r="K753" s="5">
        <v>67.281384847544302</v>
      </c>
      <c r="L753" s="5">
        <v>66.772740062185662</v>
      </c>
      <c r="M753" s="5">
        <v>60.896957000571597</v>
      </c>
      <c r="N753" s="5">
        <v>69.170358482021925</v>
      </c>
      <c r="O753" s="5">
        <v>67.864748576988376</v>
      </c>
      <c r="P753" s="5">
        <v>60.767222130579611</v>
      </c>
      <c r="Q753" s="5">
        <v>70.087808708279823</v>
      </c>
      <c r="R753" s="5">
        <v>68.702937948846767</v>
      </c>
      <c r="S753" s="5">
        <v>61.340335665474733</v>
      </c>
      <c r="T753" s="5">
        <v>69.482850112073237</v>
      </c>
      <c r="U753" s="5">
        <v>67.802826350873303</v>
      </c>
      <c r="V753" s="5">
        <v>62.364790072040151</v>
      </c>
      <c r="W753" s="5">
        <v>65.573467924975191</v>
      </c>
      <c r="X753" s="5">
        <v>66.277620002780239</v>
      </c>
      <c r="Y753" s="5">
        <v>60.534542024118132</v>
      </c>
      <c r="Z753" s="5">
        <v>65.663075826373273</v>
      </c>
      <c r="AA753" s="5">
        <v>67.989018119169756</v>
      </c>
      <c r="AB753" s="5">
        <v>61.367454167581712</v>
      </c>
      <c r="AC753" s="5">
        <f t="shared" si="569"/>
        <v>6.9457059099148353</v>
      </c>
      <c r="AD753" s="5">
        <f t="shared" si="570"/>
        <v>0.53731861140643389</v>
      </c>
      <c r="AE753" s="5">
        <f t="shared" si="545"/>
        <v>6.4083872985084014</v>
      </c>
      <c r="AF753" s="3">
        <f t="shared" ref="AF753:AF784" si="571">H753-J753</f>
        <v>6.7275510669155381</v>
      </c>
      <c r="AG753" s="3">
        <f t="shared" ref="AG753:AG784" si="572">K753-M753</f>
        <v>6.3844278469727058</v>
      </c>
      <c r="AH753" s="3">
        <f t="shared" ref="AH753:AH784" si="573">N753-P753</f>
        <v>8.4031363514423134</v>
      </c>
      <c r="AI753" s="3">
        <f t="shared" ref="AI753:AI784" si="574">Q753-S753</f>
        <v>8.7474730428050904</v>
      </c>
      <c r="AJ753" s="3">
        <f t="shared" ref="AJ753:AJ784" si="575">T753-V753</f>
        <v>7.118060040033086</v>
      </c>
      <c r="AK753" s="3">
        <f t="shared" ref="AK753:AK784" si="576">W753-Y753</f>
        <v>5.038925900857059</v>
      </c>
      <c r="AL753" s="3">
        <f t="shared" ref="AL753:AL784" si="577">Z753-AB753</f>
        <v>4.2956216587915605</v>
      </c>
      <c r="AM753" s="18">
        <f t="shared" ref="AM753:AM784" si="578">H753-I753</f>
        <v>0.20042567909908371</v>
      </c>
      <c r="AN753" s="3">
        <f t="shared" ref="AN753:AN784" si="579">I753-J753</f>
        <v>6.5271253878164543</v>
      </c>
      <c r="AO753" s="3">
        <f t="shared" ref="AO753:AO784" si="580">N753-O753</f>
        <v>1.305609905033549</v>
      </c>
      <c r="AP753" s="3">
        <f t="shared" ref="AP753:AP784" si="581">Q753-R753</f>
        <v>1.3848707594330563</v>
      </c>
      <c r="AQ753" s="3">
        <f t="shared" ref="AQ753:AQ784" si="582">T753-U753</f>
        <v>1.6800237611999336</v>
      </c>
      <c r="AR753" s="3">
        <f t="shared" ref="AR753:AR784" si="583">W753-X753</f>
        <v>-0.70415207780504829</v>
      </c>
      <c r="AS753" s="3">
        <f t="shared" ref="AS753:AS784" si="584">Z753-AA753</f>
        <v>-2.3259422927964835</v>
      </c>
      <c r="AT753" s="18">
        <f t="shared" si="536"/>
        <v>6.5271253878164543</v>
      </c>
      <c r="AU753" s="18">
        <f t="shared" si="537"/>
        <v>5.8757830616140652</v>
      </c>
      <c r="AV753" s="18">
        <f t="shared" si="538"/>
        <v>7.0975264464087644</v>
      </c>
      <c r="AW753" s="18">
        <f t="shared" si="539"/>
        <v>7.3626022833720342</v>
      </c>
      <c r="AX753" s="18">
        <f t="shared" si="540"/>
        <v>5.4380362788331524</v>
      </c>
      <c r="AY753" s="18">
        <f t="shared" si="541"/>
        <v>5.7430779786621073</v>
      </c>
      <c r="AZ753" s="18">
        <f t="shared" si="542"/>
        <v>6.621563951588044</v>
      </c>
      <c r="BA753" t="str">
        <f t="shared" si="543"/>
        <v/>
      </c>
      <c r="BB753" t="str">
        <f t="shared" si="544"/>
        <v>BI-RUI-P009LD</v>
      </c>
    </row>
    <row r="754" spans="1:54">
      <c r="A754" s="1">
        <v>681</v>
      </c>
      <c r="B754" t="s">
        <v>39</v>
      </c>
      <c r="C754" t="s">
        <v>121</v>
      </c>
      <c r="E754" s="3">
        <f t="shared" si="568"/>
        <v>68.436604121595209</v>
      </c>
      <c r="F754" s="3">
        <f t="shared" si="546"/>
        <v>67.713785709007823</v>
      </c>
      <c r="G754" s="3">
        <f t="shared" si="547"/>
        <v>61.518777075781941</v>
      </c>
      <c r="H754" s="5">
        <v>68.660312734750605</v>
      </c>
      <c r="I754" s="5">
        <v>68.506921864883608</v>
      </c>
      <c r="J754" s="5">
        <v>60.987064366249939</v>
      </c>
      <c r="K754" s="5">
        <v>68.933491621982327</v>
      </c>
      <c r="L754" s="5">
        <v>68.384579238003852</v>
      </c>
      <c r="M754" s="5">
        <v>60.651359515338982</v>
      </c>
      <c r="N754" s="5">
        <v>68.468679718272341</v>
      </c>
      <c r="O754" s="5">
        <v>67.438698752795133</v>
      </c>
      <c r="P754" s="5">
        <v>60.359366645624831</v>
      </c>
      <c r="Q754" s="5">
        <v>69.227296217102065</v>
      </c>
      <c r="R754" s="5">
        <v>67.555911246752061</v>
      </c>
      <c r="S754" s="5">
        <v>61.133193736846003</v>
      </c>
      <c r="T754" s="5">
        <v>69.538976838615113</v>
      </c>
      <c r="U754" s="5">
        <v>67.921668127931582</v>
      </c>
      <c r="V754" s="5">
        <v>61.384577915758889</v>
      </c>
      <c r="W754" s="5">
        <v>66.990563780235846</v>
      </c>
      <c r="X754" s="5">
        <v>67.437014562945265</v>
      </c>
      <c r="Y754" s="5">
        <v>62.943748925333907</v>
      </c>
      <c r="Z754" s="5">
        <v>66.31171264305128</v>
      </c>
      <c r="AA754" s="5">
        <v>66.420148592237879</v>
      </c>
      <c r="AB754" s="5">
        <v>62.514276686890753</v>
      </c>
      <c r="AC754" s="5">
        <f t="shared" si="569"/>
        <v>6.9178270458132687</v>
      </c>
      <c r="AD754" s="5">
        <f t="shared" si="570"/>
        <v>0.72281841258738666</v>
      </c>
      <c r="AE754" s="5">
        <f t="shared" si="545"/>
        <v>6.195008633225882</v>
      </c>
      <c r="AF754" s="3">
        <f t="shared" si="571"/>
        <v>7.6732483685006656</v>
      </c>
      <c r="AG754" s="3">
        <f t="shared" si="572"/>
        <v>8.2821321066433455</v>
      </c>
      <c r="AH754" s="3">
        <f t="shared" si="573"/>
        <v>8.1093130726475096</v>
      </c>
      <c r="AI754" s="3">
        <f t="shared" si="574"/>
        <v>8.0941024802560619</v>
      </c>
      <c r="AJ754" s="3">
        <f t="shared" si="575"/>
        <v>8.1543989228562239</v>
      </c>
      <c r="AK754" s="3">
        <f t="shared" si="576"/>
        <v>4.0468148549019389</v>
      </c>
      <c r="AL754" s="3">
        <f t="shared" si="577"/>
        <v>3.7974359561605269</v>
      </c>
      <c r="AM754" s="18">
        <f t="shared" si="578"/>
        <v>0.15339086986699613</v>
      </c>
      <c r="AN754" s="3">
        <f t="shared" si="579"/>
        <v>7.5198574986336695</v>
      </c>
      <c r="AO754" s="3">
        <f t="shared" si="580"/>
        <v>1.0299809654772076</v>
      </c>
      <c r="AP754" s="3">
        <f t="shared" si="581"/>
        <v>1.6713849703500046</v>
      </c>
      <c r="AQ754" s="3">
        <f t="shared" si="582"/>
        <v>1.6173087106835311</v>
      </c>
      <c r="AR754" s="3">
        <f t="shared" si="583"/>
        <v>-0.44645078270941951</v>
      </c>
      <c r="AS754" s="3">
        <f t="shared" si="584"/>
        <v>-0.1084359491865996</v>
      </c>
      <c r="AT754" s="18">
        <f t="shared" si="536"/>
        <v>7.5198574986336695</v>
      </c>
      <c r="AU754" s="18">
        <f t="shared" si="537"/>
        <v>7.7332197226648702</v>
      </c>
      <c r="AV754" s="18">
        <f t="shared" si="538"/>
        <v>7.0793321071703019</v>
      </c>
      <c r="AW754" s="18">
        <f t="shared" si="539"/>
        <v>6.4227175099060574</v>
      </c>
      <c r="AX754" s="18">
        <f t="shared" si="540"/>
        <v>6.5370902121726928</v>
      </c>
      <c r="AY754" s="18">
        <f t="shared" si="541"/>
        <v>4.4932656376113584</v>
      </c>
      <c r="AZ754" s="18">
        <f t="shared" si="542"/>
        <v>3.9058719053471265</v>
      </c>
      <c r="BA754" t="str">
        <f t="shared" si="543"/>
        <v/>
      </c>
      <c r="BB754" t="str">
        <f t="shared" si="544"/>
        <v>BI-RUI-P009LD</v>
      </c>
    </row>
    <row r="755" spans="1:54">
      <c r="A755" s="1">
        <v>619</v>
      </c>
      <c r="B755" t="s">
        <v>40</v>
      </c>
      <c r="C755" t="s">
        <v>121</v>
      </c>
      <c r="E755" s="3">
        <f t="shared" si="568"/>
        <v>69.140172512404831</v>
      </c>
      <c r="F755" s="3">
        <f t="shared" si="546"/>
        <v>68.263509986690963</v>
      </c>
      <c r="G755" s="3">
        <f t="shared" si="547"/>
        <v>62.073344013900609</v>
      </c>
      <c r="H755" s="5">
        <v>70.244949281886164</v>
      </c>
      <c r="I755" s="5">
        <v>69.034890160763183</v>
      </c>
      <c r="J755" s="5">
        <v>61.276919011366282</v>
      </c>
      <c r="K755" s="5">
        <v>69.284227377323049</v>
      </c>
      <c r="L755" s="5">
        <v>68.125998255812803</v>
      </c>
      <c r="M755" s="5">
        <v>61.315733220297659</v>
      </c>
      <c r="N755" s="5">
        <v>69.012901792661012</v>
      </c>
      <c r="O755" s="5">
        <v>68.146208859734259</v>
      </c>
      <c r="P755" s="5">
        <v>60.161188389755857</v>
      </c>
      <c r="Q755" s="5">
        <v>69.72302342896937</v>
      </c>
      <c r="R755" s="5">
        <v>68.199300489311597</v>
      </c>
      <c r="S755" s="5">
        <v>60.410553010027101</v>
      </c>
      <c r="T755" s="5">
        <v>70.06721443106062</v>
      </c>
      <c r="U755" s="5">
        <v>69.048219247083608</v>
      </c>
      <c r="V755" s="5">
        <v>61.996161622716933</v>
      </c>
      <c r="W755" s="5">
        <v>67.935671640110868</v>
      </c>
      <c r="X755" s="5">
        <v>68.340572918082685</v>
      </c>
      <c r="Y755" s="5">
        <v>64.255938814434444</v>
      </c>
      <c r="Z755" s="5">
        <v>66.669202371139633</v>
      </c>
      <c r="AA755" s="5">
        <v>66.473283926379139</v>
      </c>
      <c r="AB755" s="5">
        <v>63.429584044369008</v>
      </c>
      <c r="AC755" s="5">
        <f t="shared" si="569"/>
        <v>7.066828498504222</v>
      </c>
      <c r="AD755" s="5">
        <f t="shared" si="570"/>
        <v>0.87666252571386849</v>
      </c>
      <c r="AE755" s="5">
        <f t="shared" si="545"/>
        <v>6.1901659727903535</v>
      </c>
      <c r="AF755" s="3">
        <f t="shared" si="571"/>
        <v>8.9680302705198827</v>
      </c>
      <c r="AG755" s="3">
        <f t="shared" si="572"/>
        <v>7.9684941570253898</v>
      </c>
      <c r="AH755" s="3">
        <f t="shared" si="573"/>
        <v>8.8517134029051547</v>
      </c>
      <c r="AI755" s="3">
        <f t="shared" si="574"/>
        <v>9.3124704189422687</v>
      </c>
      <c r="AJ755" s="3">
        <f t="shared" si="575"/>
        <v>8.071052808343687</v>
      </c>
      <c r="AK755" s="3">
        <f t="shared" si="576"/>
        <v>3.6797328256764246</v>
      </c>
      <c r="AL755" s="3">
        <f t="shared" si="577"/>
        <v>3.2396183267706249</v>
      </c>
      <c r="AM755" s="18">
        <f t="shared" si="578"/>
        <v>1.2100591211229812</v>
      </c>
      <c r="AN755" s="3">
        <f t="shared" si="579"/>
        <v>7.7579711493969015</v>
      </c>
      <c r="AO755" s="3">
        <f t="shared" si="580"/>
        <v>0.8666929329267532</v>
      </c>
      <c r="AP755" s="3">
        <f t="shared" si="581"/>
        <v>1.5237229396577732</v>
      </c>
      <c r="AQ755" s="3">
        <f t="shared" si="582"/>
        <v>1.0189951839770117</v>
      </c>
      <c r="AR755" s="3">
        <f t="shared" si="583"/>
        <v>-0.40490127797181685</v>
      </c>
      <c r="AS755" s="3">
        <f t="shared" si="584"/>
        <v>0.19591844476049403</v>
      </c>
      <c r="AT755" s="18">
        <f t="shared" si="536"/>
        <v>7.7579711493969015</v>
      </c>
      <c r="AU755" s="18">
        <f t="shared" si="537"/>
        <v>6.8102650355151439</v>
      </c>
      <c r="AV755" s="18">
        <f t="shared" si="538"/>
        <v>7.9850204699784015</v>
      </c>
      <c r="AW755" s="18">
        <f t="shared" si="539"/>
        <v>7.7887474792844955</v>
      </c>
      <c r="AX755" s="18">
        <f t="shared" si="540"/>
        <v>7.0520576243666753</v>
      </c>
      <c r="AY755" s="18">
        <f t="shared" si="541"/>
        <v>4.0846341036482414</v>
      </c>
      <c r="AZ755" s="18">
        <f t="shared" si="542"/>
        <v>3.0436998820101309</v>
      </c>
      <c r="BA755" t="str">
        <f t="shared" si="543"/>
        <v/>
      </c>
      <c r="BB755" t="str">
        <f t="shared" si="544"/>
        <v>BI-RUI-P009LD</v>
      </c>
    </row>
    <row r="756" spans="1:54" s="12" customFormat="1" ht="15.75" thickBot="1">
      <c r="A756" s="1">
        <v>181</v>
      </c>
      <c r="B756" s="12" t="s">
        <v>41</v>
      </c>
      <c r="C756" s="12" t="s">
        <v>121</v>
      </c>
      <c r="D756"/>
      <c r="E756" s="3">
        <f t="shared" si="568"/>
        <v>68.933076927961395</v>
      </c>
      <c r="F756" s="3">
        <f t="shared" si="546"/>
        <v>68.719477461392003</v>
      </c>
      <c r="G756" s="3">
        <f t="shared" si="547"/>
        <v>62.21798980720466</v>
      </c>
      <c r="H756" s="5">
        <v>70.66819013318306</v>
      </c>
      <c r="I756" s="5">
        <v>68.985981709926719</v>
      </c>
      <c r="J756" s="5">
        <v>61.12720010051008</v>
      </c>
      <c r="K756" s="5">
        <v>69.483694511840056</v>
      </c>
      <c r="L756" s="5">
        <v>68.852350127317777</v>
      </c>
      <c r="M756" s="5">
        <v>60.900302149579034</v>
      </c>
      <c r="N756" s="5">
        <v>69.253966876365155</v>
      </c>
      <c r="O756" s="5">
        <v>69.439855006331655</v>
      </c>
      <c r="P756" s="5">
        <v>61.470539504119827</v>
      </c>
      <c r="Q756" s="5">
        <v>68.746704788842109</v>
      </c>
      <c r="R756" s="5">
        <v>69.004815200383121</v>
      </c>
      <c r="S756" s="5">
        <v>62.204532999192978</v>
      </c>
      <c r="T756" s="5">
        <v>69.225685092564476</v>
      </c>
      <c r="U756" s="5">
        <v>68.598075279589622</v>
      </c>
      <c r="V756" s="5">
        <v>62.891282865778003</v>
      </c>
      <c r="W756" s="5">
        <v>67.783413388583938</v>
      </c>
      <c r="X756" s="5">
        <v>68.20394882198417</v>
      </c>
      <c r="Y756" s="5">
        <v>63.030541137408903</v>
      </c>
      <c r="Z756" s="5">
        <v>65.93937256226755</v>
      </c>
      <c r="AA756" s="5">
        <v>67.733031363644486</v>
      </c>
      <c r="AB756" s="5">
        <v>63.261404222592041</v>
      </c>
      <c r="AC756" s="5">
        <f>E756-G756</f>
        <v>6.7150871207567349</v>
      </c>
      <c r="AD756" s="5">
        <f>E756-F756</f>
        <v>0.21359946656939144</v>
      </c>
      <c r="AE756" s="5">
        <f t="shared" si="545"/>
        <v>6.5014876541873434</v>
      </c>
      <c r="AF756" s="3">
        <f t="shared" si="571"/>
        <v>9.5409900326729797</v>
      </c>
      <c r="AG756" s="3">
        <f t="shared" si="572"/>
        <v>8.5833923622610229</v>
      </c>
      <c r="AH756" s="3">
        <f t="shared" si="573"/>
        <v>7.7834273722453275</v>
      </c>
      <c r="AI756" s="3">
        <f t="shared" si="574"/>
        <v>6.5421717896491316</v>
      </c>
      <c r="AJ756" s="3">
        <f t="shared" si="575"/>
        <v>6.334402226786473</v>
      </c>
      <c r="AK756" s="3">
        <f t="shared" si="576"/>
        <v>4.7528722511750345</v>
      </c>
      <c r="AL756" s="3">
        <f t="shared" si="577"/>
        <v>2.677968339675509</v>
      </c>
      <c r="AM756" s="18">
        <f t="shared" si="578"/>
        <v>1.6822084232563412</v>
      </c>
      <c r="AN756" s="3">
        <f t="shared" si="579"/>
        <v>7.8587816094166385</v>
      </c>
      <c r="AO756" s="3">
        <f t="shared" si="580"/>
        <v>-0.18588812996650006</v>
      </c>
      <c r="AP756" s="3">
        <f t="shared" si="581"/>
        <v>-0.25811041154101133</v>
      </c>
      <c r="AQ756" s="3">
        <f t="shared" si="582"/>
        <v>0.6276098129748533</v>
      </c>
      <c r="AR756" s="3">
        <f t="shared" si="583"/>
        <v>-0.42053543340023225</v>
      </c>
      <c r="AS756" s="3">
        <f t="shared" si="584"/>
        <v>-1.7936588013769352</v>
      </c>
      <c r="AT756" s="18">
        <f t="shared" si="536"/>
        <v>7.8587816094166385</v>
      </c>
      <c r="AU756" s="18">
        <f t="shared" si="537"/>
        <v>7.9520479777387436</v>
      </c>
      <c r="AV756" s="18">
        <f t="shared" si="538"/>
        <v>7.9693155022118276</v>
      </c>
      <c r="AW756" s="18">
        <f t="shared" si="539"/>
        <v>6.8002822011901429</v>
      </c>
      <c r="AX756" s="18">
        <f t="shared" si="540"/>
        <v>5.7067924138116197</v>
      </c>
      <c r="AY756" s="18">
        <f t="shared" si="541"/>
        <v>5.1734076845752668</v>
      </c>
      <c r="AZ756" s="18">
        <f t="shared" si="542"/>
        <v>4.4716271410524442</v>
      </c>
      <c r="BA756" t="str">
        <f t="shared" si="543"/>
        <v/>
      </c>
      <c r="BB756" t="str">
        <f t="shared" si="544"/>
        <v>BI-RUI-P009LD</v>
      </c>
    </row>
    <row r="757" spans="1:54" ht="15.75" thickBot="1">
      <c r="A757" s="21"/>
      <c r="B757" s="22" t="s">
        <v>137</v>
      </c>
      <c r="C757" s="23" t="str">
        <f>C745</f>
        <v>BI-RUI-P009LD</v>
      </c>
      <c r="D757" s="23" t="str">
        <f>D745</f>
        <v>Al Rekalde 27</v>
      </c>
      <c r="E757" s="34" cm="1">
        <f t="array" ref="E757">10*LOG(AVERAGE(10^(E745:E756/10)))</f>
        <v>68.633762387563166</v>
      </c>
      <c r="F757" s="35" cm="1">
        <f t="array" ref="F757">10*LOG(AVERAGE(10^(F745:F756/10)))</f>
        <v>68.236493935385909</v>
      </c>
      <c r="G757" s="36" cm="1">
        <f t="array" ref="G757">10*LOG(AVERAGE(10^(G745:G756/10)))</f>
        <v>62.131096443124392</v>
      </c>
      <c r="H757" s="34" cm="1">
        <f t="array" ref="H757">10*LOG(AVERAGE(10^(H745:H756/10)))</f>
        <v>69.006000676531301</v>
      </c>
      <c r="I757" s="35" cm="1">
        <f t="array" ref="I757">10*LOG(AVERAGE(10^(I745:I756/10)))</f>
        <v>68.299833572194075</v>
      </c>
      <c r="J757" s="36" cm="1">
        <f t="array" ref="J757">10*LOG(AVERAGE(10^(J745:J756/10)))</f>
        <v>61.241779727975889</v>
      </c>
      <c r="K757" s="34" cm="1">
        <f t="array" ref="K757">10*LOG(AVERAGE(10^(K745:K756/10)))</f>
        <v>69.053555370290468</v>
      </c>
      <c r="L757" s="35" cm="1">
        <f t="array" ref="L757">10*LOG(AVERAGE(10^(L745:L756/10)))</f>
        <v>68.426086926521151</v>
      </c>
      <c r="M757" s="36" cm="1">
        <f t="array" ref="M757">10*LOG(AVERAGE(10^(M745:M756/10)))</f>
        <v>61.30851425613676</v>
      </c>
      <c r="N757" s="34" cm="1">
        <f t="array" ref="N757">10*LOG(AVERAGE(10^(N745:N756/10)))</f>
        <v>69.206204861453827</v>
      </c>
      <c r="O757" s="35" cm="1">
        <f t="array" ref="O757">10*LOG(AVERAGE(10^(O745:O756/10)))</f>
        <v>68.320078760880733</v>
      </c>
      <c r="P757" s="36" cm="1">
        <f t="array" ref="P757">10*LOG(AVERAGE(10^(P745:P756/10)))</f>
        <v>61.614406877347143</v>
      </c>
      <c r="Q757" s="34" cm="1">
        <f t="array" ref="Q757">10*LOG(AVERAGE(10^(Q745:Q756/10)))</f>
        <v>69.540641749553828</v>
      </c>
      <c r="R757" s="35" cm="1">
        <f t="array" ref="R757">10*LOG(AVERAGE(10^(R745:R756/10)))</f>
        <v>68.60746430123524</v>
      </c>
      <c r="S757" s="36" cm="1">
        <f t="array" ref="S757">10*LOG(AVERAGE(10^(S745:S756/10)))</f>
        <v>62.023599710918951</v>
      </c>
      <c r="T757" s="34" cm="1">
        <f t="array" ref="T757">10*LOG(AVERAGE(10^(T745:T756/10)))</f>
        <v>69.388030435120555</v>
      </c>
      <c r="U757" s="35" cm="1">
        <f t="array" ref="U757">10*LOG(AVERAGE(10^(U745:U756/10)))</f>
        <v>68.798573986745282</v>
      </c>
      <c r="V757" s="36" cm="1">
        <f t="array" ref="V757">10*LOG(AVERAGE(10^(V745:V756/10)))</f>
        <v>62.417511442209786</v>
      </c>
      <c r="W757" s="34" cm="1">
        <f t="array" ref="W757">10*LOG(AVERAGE(10^(W745:W756/10)))</f>
        <v>67.319477745873613</v>
      </c>
      <c r="X757" s="35" cm="1">
        <f t="array" ref="X757">10*LOG(AVERAGE(10^(X745:X756/10)))</f>
        <v>68.089185331851894</v>
      </c>
      <c r="Y757" s="36" cm="1">
        <f t="array" ref="Y757">10*LOG(AVERAGE(10^(Y745:Y756/10)))</f>
        <v>62.886848062068751</v>
      </c>
      <c r="Z757" s="34" cm="1">
        <f t="array" ref="Z757">10*LOG(AVERAGE(10^(Z745:Z756/10)))</f>
        <v>65.686964267040665</v>
      </c>
      <c r="AA757" s="35" cm="1">
        <f t="array" ref="AA757">10*LOG(AVERAGE(10^(AA745:AA756/10)))</f>
        <v>66.853381117358651</v>
      </c>
      <c r="AB757" s="36" cm="1">
        <f t="array" ref="AB757">10*LOG(AVERAGE(10^(AB745:AB756/10)))</f>
        <v>63.051573332059931</v>
      </c>
      <c r="AC757" s="29">
        <f>E757-G757</f>
        <v>6.5026659444387747</v>
      </c>
      <c r="AD757" s="24">
        <f>E757-F757</f>
        <v>0.39726845217725781</v>
      </c>
      <c r="AE757" s="24">
        <f t="shared" si="545"/>
        <v>6.1053974922615168</v>
      </c>
      <c r="AF757" s="30">
        <f t="shared" si="571"/>
        <v>7.7642209485554119</v>
      </c>
      <c r="AG757" s="25">
        <f t="shared" si="572"/>
        <v>7.7450411141537074</v>
      </c>
      <c r="AH757" s="25">
        <f t="shared" si="573"/>
        <v>7.5917979841066838</v>
      </c>
      <c r="AI757" s="25">
        <f t="shared" si="574"/>
        <v>7.5170420386348766</v>
      </c>
      <c r="AJ757" s="25">
        <f t="shared" si="575"/>
        <v>6.9705189929107689</v>
      </c>
      <c r="AK757" s="25">
        <f t="shared" si="576"/>
        <v>4.432629683804862</v>
      </c>
      <c r="AL757" s="31">
        <f t="shared" si="577"/>
        <v>2.6353909349807338</v>
      </c>
      <c r="AM757" s="32">
        <f t="shared" si="578"/>
        <v>0.70616710433722574</v>
      </c>
      <c r="AN757" s="27">
        <f t="shared" si="579"/>
        <v>7.0580538442181862</v>
      </c>
      <c r="AO757" s="27">
        <f t="shared" si="580"/>
        <v>0.88612610057309382</v>
      </c>
      <c r="AP757" s="27">
        <f t="shared" si="581"/>
        <v>0.93317744831858818</v>
      </c>
      <c r="AQ757" s="27">
        <f t="shared" si="582"/>
        <v>0.58945644837527311</v>
      </c>
      <c r="AR757" s="27">
        <f t="shared" si="583"/>
        <v>-0.76970758597828137</v>
      </c>
      <c r="AS757" s="33">
        <f t="shared" si="584"/>
        <v>-1.1664168503179866</v>
      </c>
      <c r="AT757" s="27">
        <f t="shared" si="536"/>
        <v>7.0580538442181862</v>
      </c>
      <c r="AU757" s="26">
        <f t="shared" si="537"/>
        <v>7.1175726703843907</v>
      </c>
      <c r="AV757" s="26">
        <f t="shared" si="538"/>
        <v>6.70567188353359</v>
      </c>
      <c r="AW757" s="26">
        <f t="shared" si="539"/>
        <v>6.5838645903162885</v>
      </c>
      <c r="AX757" s="26">
        <f t="shared" si="540"/>
        <v>6.3810625445354958</v>
      </c>
      <c r="AY757" s="26">
        <f t="shared" si="541"/>
        <v>5.2023372697831434</v>
      </c>
      <c r="AZ757" s="28">
        <f t="shared" si="542"/>
        <v>3.8018077852987204</v>
      </c>
    </row>
    <row r="758" spans="1:54">
      <c r="A758" s="2">
        <v>245</v>
      </c>
      <c r="B758" t="s">
        <v>27</v>
      </c>
      <c r="C758" t="s">
        <v>123</v>
      </c>
      <c r="D758" t="s">
        <v>124</v>
      </c>
      <c r="E758" s="3">
        <f>10*LOG((1/7)*(10^(H758/10)+10^(K758/10)+10^(N758/10)+10^(Q758/10)+10^(T758/10)+10^(W758/10)+10^(Z758/10)))</f>
        <v>69.180155037247999</v>
      </c>
      <c r="F758" s="3">
        <f t="shared" si="546"/>
        <v>68.068293248520277</v>
      </c>
      <c r="G758" s="3">
        <f t="shared" si="547"/>
        <v>62.34765327034539</v>
      </c>
      <c r="H758" s="5">
        <v>69.239174671103939</v>
      </c>
      <c r="I758" s="5">
        <v>70.248390088279692</v>
      </c>
      <c r="J758" s="5">
        <v>59.946783265751797</v>
      </c>
      <c r="K758" s="5">
        <v>69.451337389667543</v>
      </c>
      <c r="L758" s="5">
        <v>68.395386870642639</v>
      </c>
      <c r="M758" s="5">
        <v>62.937911390606203</v>
      </c>
      <c r="N758" s="5">
        <v>70.97723468806096</v>
      </c>
      <c r="O758" s="5">
        <v>66.190079673536189</v>
      </c>
      <c r="P758" s="5">
        <v>62.509967433323133</v>
      </c>
      <c r="Q758" s="5">
        <v>67.254432551597091</v>
      </c>
      <c r="R758" s="5">
        <v>66.773688546497937</v>
      </c>
      <c r="S758" s="5">
        <v>59.772158412161367</v>
      </c>
      <c r="T758" s="5">
        <v>68.952317297826411</v>
      </c>
      <c r="U758" s="5">
        <v>67.530646795992496</v>
      </c>
      <c r="V758" s="5">
        <v>61.587694699635243</v>
      </c>
      <c r="W758" s="5">
        <v>69.893930743661855</v>
      </c>
      <c r="X758" s="5">
        <v>69.974113303405773</v>
      </c>
      <c r="Y758" s="5">
        <v>62.679808295959987</v>
      </c>
      <c r="Z758" s="5">
        <v>67.241808536826881</v>
      </c>
      <c r="AA758" s="5">
        <v>64.543992785983946</v>
      </c>
      <c r="AB758" s="5">
        <v>64.825943480560056</v>
      </c>
      <c r="AC758" s="5">
        <f>E758-G758</f>
        <v>6.8325017669026096</v>
      </c>
      <c r="AD758" s="5">
        <f>E758-F758</f>
        <v>1.1118617887277225</v>
      </c>
      <c r="AE758" s="5">
        <f t="shared" si="545"/>
        <v>5.7206399781748871</v>
      </c>
      <c r="AF758" s="3">
        <f t="shared" si="571"/>
        <v>9.2923914053521415</v>
      </c>
      <c r="AG758" s="3">
        <f t="shared" si="572"/>
        <v>6.5134259990613401</v>
      </c>
      <c r="AH758" s="3">
        <f t="shared" si="573"/>
        <v>8.4672672547378269</v>
      </c>
      <c r="AI758" s="3">
        <f t="shared" si="574"/>
        <v>7.4822741394357237</v>
      </c>
      <c r="AJ758" s="3">
        <f t="shared" si="575"/>
        <v>7.3646225981911684</v>
      </c>
      <c r="AK758" s="3">
        <f t="shared" si="576"/>
        <v>7.2141224477018682</v>
      </c>
      <c r="AL758" s="3">
        <f t="shared" si="577"/>
        <v>2.4158650562668242</v>
      </c>
      <c r="AM758" s="18">
        <f t="shared" si="578"/>
        <v>-1.0092154171757528</v>
      </c>
      <c r="AN758" s="3">
        <f t="shared" si="579"/>
        <v>10.301606822527894</v>
      </c>
      <c r="AO758" s="3">
        <f t="shared" si="580"/>
        <v>4.787155014524771</v>
      </c>
      <c r="AP758" s="3">
        <f t="shared" si="581"/>
        <v>0.48074400509915449</v>
      </c>
      <c r="AQ758" s="3">
        <f t="shared" si="582"/>
        <v>1.4216705018339155</v>
      </c>
      <c r="AR758" s="3">
        <f t="shared" si="583"/>
        <v>-8.0182559743917636E-2</v>
      </c>
      <c r="AS758" s="3">
        <f t="shared" si="584"/>
        <v>2.6978157508429348</v>
      </c>
      <c r="AT758" s="18">
        <f t="shared" si="536"/>
        <v>10.301606822527894</v>
      </c>
      <c r="AU758" s="18">
        <f t="shared" si="537"/>
        <v>5.457475480036436</v>
      </c>
      <c r="AV758" s="18">
        <f t="shared" si="538"/>
        <v>3.6801122402130559</v>
      </c>
      <c r="AW758" s="18">
        <f t="shared" si="539"/>
        <v>7.0015301343365692</v>
      </c>
      <c r="AX758" s="18">
        <f t="shared" si="540"/>
        <v>5.9429520963572529</v>
      </c>
      <c r="AY758" s="18">
        <f t="shared" si="541"/>
        <v>7.2943050074457858</v>
      </c>
      <c r="AZ758" s="18">
        <f t="shared" si="542"/>
        <v>-0.28195069457611055</v>
      </c>
      <c r="BA758" t="str">
        <f t="shared" si="543"/>
        <v/>
      </c>
      <c r="BB758" t="b">
        <f t="shared" si="544"/>
        <v>0</v>
      </c>
    </row>
    <row r="759" spans="1:54">
      <c r="A759" s="1">
        <v>307</v>
      </c>
      <c r="B759" t="s">
        <v>30</v>
      </c>
      <c r="C759" t="s">
        <v>123</v>
      </c>
      <c r="E759" s="3">
        <f t="shared" ref="E759:E769" si="585">10*LOG((1/7)*(10^(H759/10)+10^(K759/10)+10^(N759/10)+10^(Q759/10)+10^(T759/10)+10^(W759/10)+10^(Z759/10)))</f>
        <v>68.681962541959905</v>
      </c>
      <c r="F759" s="3">
        <f t="shared" si="546"/>
        <v>67.896528148344743</v>
      </c>
      <c r="G759" s="3">
        <f t="shared" si="547"/>
        <v>62.36864055629195</v>
      </c>
      <c r="H759" s="5">
        <v>69.022892889249178</v>
      </c>
      <c r="I759" s="5">
        <v>67.159434006449231</v>
      </c>
      <c r="J759" s="5">
        <v>62.611910204585428</v>
      </c>
      <c r="K759" s="5">
        <v>69.230040818770377</v>
      </c>
      <c r="L759" s="5">
        <v>67.82472187456284</v>
      </c>
      <c r="M759" s="5">
        <v>61.348606413730423</v>
      </c>
      <c r="N759" s="5">
        <v>69.414093808223939</v>
      </c>
      <c r="O759" s="5">
        <v>68.715869269334519</v>
      </c>
      <c r="P759" s="5">
        <v>62.554697845505331</v>
      </c>
      <c r="Q759" s="5">
        <v>70.064023222656019</v>
      </c>
      <c r="R759" s="5">
        <v>68.276209350462437</v>
      </c>
      <c r="S759" s="5">
        <v>63.200183291971321</v>
      </c>
      <c r="T759" s="5">
        <v>68.936907937819981</v>
      </c>
      <c r="U759" s="5">
        <v>68.069179798434803</v>
      </c>
      <c r="V759" s="5">
        <v>62.973330529171882</v>
      </c>
      <c r="W759" s="5">
        <v>66.901166670631255</v>
      </c>
      <c r="X759" s="5">
        <v>68.202859824389719</v>
      </c>
      <c r="Y759" s="5">
        <v>62.352173665164258</v>
      </c>
      <c r="Z759" s="5">
        <v>65.684041864055402</v>
      </c>
      <c r="AA759" s="5">
        <v>66.70392161387656</v>
      </c>
      <c r="AB759" s="5">
        <v>61.126797311957787</v>
      </c>
      <c r="AC759" s="5">
        <f t="shared" ref="AC759:AC768" si="586">E759-G759</f>
        <v>6.3133219856679546</v>
      </c>
      <c r="AD759" s="5">
        <f t="shared" ref="AD759:AD768" si="587">E759-F759</f>
        <v>0.78543439361516221</v>
      </c>
      <c r="AE759" s="5">
        <f t="shared" si="545"/>
        <v>5.5278875920527923</v>
      </c>
      <c r="AF759" s="3">
        <f t="shared" si="571"/>
        <v>6.4109826846637503</v>
      </c>
      <c r="AG759" s="3">
        <f t="shared" si="572"/>
        <v>7.8814344050399541</v>
      </c>
      <c r="AH759" s="3">
        <f t="shared" si="573"/>
        <v>6.8593959627186081</v>
      </c>
      <c r="AI759" s="3">
        <f t="shared" si="574"/>
        <v>6.8638399306846978</v>
      </c>
      <c r="AJ759" s="3">
        <f t="shared" si="575"/>
        <v>5.9635774086480993</v>
      </c>
      <c r="AK759" s="3">
        <f t="shared" si="576"/>
        <v>4.5489930054669969</v>
      </c>
      <c r="AL759" s="3">
        <f t="shared" si="577"/>
        <v>4.5572445520976146</v>
      </c>
      <c r="AM759" s="18">
        <f t="shared" si="578"/>
        <v>1.8634588827999465</v>
      </c>
      <c r="AN759" s="3">
        <f t="shared" si="579"/>
        <v>4.5475238018638038</v>
      </c>
      <c r="AO759" s="3">
        <f t="shared" si="580"/>
        <v>0.69822453888941993</v>
      </c>
      <c r="AP759" s="3">
        <f t="shared" si="581"/>
        <v>1.7878138721935812</v>
      </c>
      <c r="AQ759" s="3">
        <f t="shared" si="582"/>
        <v>0.86772813938517857</v>
      </c>
      <c r="AR759" s="3">
        <f t="shared" si="583"/>
        <v>-1.3016931537584639</v>
      </c>
      <c r="AS759" s="3">
        <f t="shared" si="584"/>
        <v>-1.0198797498211576</v>
      </c>
      <c r="AT759" s="18">
        <f t="shared" si="536"/>
        <v>4.5475238018638038</v>
      </c>
      <c r="AU759" s="18">
        <f t="shared" si="537"/>
        <v>6.4761154608324176</v>
      </c>
      <c r="AV759" s="18">
        <f t="shared" si="538"/>
        <v>6.1611714238291881</v>
      </c>
      <c r="AW759" s="18">
        <f t="shared" si="539"/>
        <v>5.0760260584911165</v>
      </c>
      <c r="AX759" s="18">
        <f t="shared" si="540"/>
        <v>5.0958492692629207</v>
      </c>
      <c r="AY759" s="18">
        <f t="shared" si="541"/>
        <v>5.8506861592254609</v>
      </c>
      <c r="AZ759" s="18">
        <f t="shared" si="542"/>
        <v>5.5771243019187722</v>
      </c>
      <c r="BA759" t="str">
        <f t="shared" si="543"/>
        <v/>
      </c>
      <c r="BB759" t="str">
        <f t="shared" si="544"/>
        <v>BI-RUI-P010LD</v>
      </c>
    </row>
    <row r="760" spans="1:54">
      <c r="A760" s="1">
        <v>496</v>
      </c>
      <c r="B760" t="s">
        <v>32</v>
      </c>
      <c r="C760" t="s">
        <v>123</v>
      </c>
      <c r="E760" s="3">
        <f t="shared" si="585"/>
        <v>68.215720094318741</v>
      </c>
      <c r="F760" s="3">
        <f t="shared" si="546"/>
        <v>67.83583469524639</v>
      </c>
      <c r="G760" s="3">
        <f t="shared" si="547"/>
        <v>62.077726762526872</v>
      </c>
      <c r="H760" s="5">
        <v>68.143994908235797</v>
      </c>
      <c r="I760" s="5">
        <v>67.286287885614229</v>
      </c>
      <c r="J760" s="5">
        <v>61.763351525652809</v>
      </c>
      <c r="K760" s="5">
        <v>68.832413736353686</v>
      </c>
      <c r="L760" s="5">
        <v>65.786815192935762</v>
      </c>
      <c r="M760" s="5">
        <v>61.00795992727025</v>
      </c>
      <c r="N760" s="5">
        <v>67.638506289506367</v>
      </c>
      <c r="O760" s="5">
        <v>66.403964120775143</v>
      </c>
      <c r="P760" s="5">
        <v>60.564527730528958</v>
      </c>
      <c r="Q760" s="5">
        <v>67.512832227996938</v>
      </c>
      <c r="R760" s="5">
        <v>66.288720920653162</v>
      </c>
      <c r="S760" s="5">
        <v>59.988435064870998</v>
      </c>
      <c r="T760" s="5">
        <v>68.229969051643394</v>
      </c>
      <c r="U760" s="5">
        <v>66.752424390008059</v>
      </c>
      <c r="V760" s="5">
        <v>60.650584120469553</v>
      </c>
      <c r="W760" s="5">
        <v>68.516211618717222</v>
      </c>
      <c r="X760" s="5">
        <v>71.835165350340887</v>
      </c>
      <c r="Y760" s="5">
        <v>63.246107673635628</v>
      </c>
      <c r="Z760" s="5">
        <v>68.480071219105568</v>
      </c>
      <c r="AA760" s="5">
        <v>66.783534123887321</v>
      </c>
      <c r="AB760" s="5">
        <v>64.945947563155329</v>
      </c>
      <c r="AC760" s="5">
        <f t="shared" si="586"/>
        <v>6.1379933317918685</v>
      </c>
      <c r="AD760" s="5">
        <f t="shared" si="587"/>
        <v>0.37988539907235008</v>
      </c>
      <c r="AE760" s="5">
        <f t="shared" si="545"/>
        <v>5.7581079327195184</v>
      </c>
      <c r="AF760" s="3">
        <f t="shared" si="571"/>
        <v>6.3806433825829885</v>
      </c>
      <c r="AG760" s="3">
        <f t="shared" si="572"/>
        <v>7.8244538090834368</v>
      </c>
      <c r="AH760" s="3">
        <f t="shared" si="573"/>
        <v>7.0739785589774087</v>
      </c>
      <c r="AI760" s="3">
        <f t="shared" si="574"/>
        <v>7.5243971631259399</v>
      </c>
      <c r="AJ760" s="3">
        <f t="shared" si="575"/>
        <v>7.5793849311738413</v>
      </c>
      <c r="AK760" s="3">
        <f t="shared" si="576"/>
        <v>5.2701039450815941</v>
      </c>
      <c r="AL760" s="3">
        <f t="shared" si="577"/>
        <v>3.5341236559502391</v>
      </c>
      <c r="AM760" s="18">
        <f t="shared" si="578"/>
        <v>0.85770702262156817</v>
      </c>
      <c r="AN760" s="3">
        <f t="shared" si="579"/>
        <v>5.5229363599614203</v>
      </c>
      <c r="AO760" s="3">
        <f t="shared" si="580"/>
        <v>1.2345421687312239</v>
      </c>
      <c r="AP760" s="3">
        <f t="shared" si="581"/>
        <v>1.2241113073437759</v>
      </c>
      <c r="AQ760" s="3">
        <f t="shared" si="582"/>
        <v>1.4775446616353349</v>
      </c>
      <c r="AR760" s="3">
        <f t="shared" si="583"/>
        <v>-3.3189537316236652</v>
      </c>
      <c r="AS760" s="3">
        <f t="shared" si="584"/>
        <v>1.6965370952182468</v>
      </c>
      <c r="AT760" s="18">
        <f t="shared" si="536"/>
        <v>5.5229363599614203</v>
      </c>
      <c r="AU760" s="18">
        <f t="shared" si="537"/>
        <v>4.7788552656655128</v>
      </c>
      <c r="AV760" s="18">
        <f t="shared" si="538"/>
        <v>5.8394363902461848</v>
      </c>
      <c r="AW760" s="18">
        <f t="shared" si="539"/>
        <v>6.3002858557821639</v>
      </c>
      <c r="AX760" s="18">
        <f t="shared" si="540"/>
        <v>6.1018402695385063</v>
      </c>
      <c r="AY760" s="18">
        <f t="shared" si="541"/>
        <v>8.5890576767052593</v>
      </c>
      <c r="AZ760" s="18">
        <f t="shared" si="542"/>
        <v>1.8375865607319923</v>
      </c>
      <c r="BA760" t="str">
        <f t="shared" si="543"/>
        <v/>
      </c>
      <c r="BB760" t="str">
        <f t="shared" si="544"/>
        <v>BI-RUI-P010LD</v>
      </c>
    </row>
    <row r="761" spans="1:54">
      <c r="A761" s="1">
        <v>58</v>
      </c>
      <c r="B761" t="s">
        <v>33</v>
      </c>
      <c r="C761" t="s">
        <v>123</v>
      </c>
      <c r="E761" s="3">
        <f t="shared" si="585"/>
        <v>69.70330566701881</v>
      </c>
      <c r="F761" s="3">
        <f t="shared" si="546"/>
        <v>68.971559808700732</v>
      </c>
      <c r="G761" s="3">
        <f t="shared" si="547"/>
        <v>62.462773401883666</v>
      </c>
      <c r="H761" s="5">
        <v>69.563002217771441</v>
      </c>
      <c r="I761" s="5">
        <v>68.644638955032761</v>
      </c>
      <c r="J761" s="5">
        <v>60.889463768233767</v>
      </c>
      <c r="K761" s="5">
        <v>70.380953221453055</v>
      </c>
      <c r="L761" s="5">
        <v>70.919160998951909</v>
      </c>
      <c r="M761" s="5">
        <v>62.748650657807772</v>
      </c>
      <c r="N761" s="5">
        <v>70.293638729538102</v>
      </c>
      <c r="O761" s="5">
        <v>69.092456888659356</v>
      </c>
      <c r="P761" s="5">
        <v>62.383877590503033</v>
      </c>
      <c r="Q761" s="5">
        <v>70.61563988508388</v>
      </c>
      <c r="R761" s="5">
        <v>69.819417762402537</v>
      </c>
      <c r="S761" s="5">
        <v>63.368611236150379</v>
      </c>
      <c r="T761" s="5">
        <v>71.067531355758661</v>
      </c>
      <c r="U761" s="5">
        <v>68.69968045444412</v>
      </c>
      <c r="V761" s="5">
        <v>63.939123371402452</v>
      </c>
      <c r="W761" s="5">
        <v>68.176294470473422</v>
      </c>
      <c r="X761" s="5">
        <v>67.805732152902195</v>
      </c>
      <c r="Y761" s="5">
        <v>62.171294214550173</v>
      </c>
      <c r="Z761" s="5">
        <v>65.841074368597518</v>
      </c>
      <c r="AA761" s="5">
        <v>66.445096922927561</v>
      </c>
      <c r="AB761" s="5">
        <v>60.800547133658469</v>
      </c>
      <c r="AC761" s="5">
        <f t="shared" si="586"/>
        <v>7.240532265135144</v>
      </c>
      <c r="AD761" s="5">
        <f t="shared" si="587"/>
        <v>0.73174585831807804</v>
      </c>
      <c r="AE761" s="5">
        <f t="shared" si="545"/>
        <v>6.508786406817066</v>
      </c>
      <c r="AF761" s="3">
        <f t="shared" si="571"/>
        <v>8.6735384495376735</v>
      </c>
      <c r="AG761" s="3">
        <f t="shared" si="572"/>
        <v>7.6323025636452826</v>
      </c>
      <c r="AH761" s="3">
        <f t="shared" si="573"/>
        <v>7.9097611390350693</v>
      </c>
      <c r="AI761" s="3">
        <f t="shared" si="574"/>
        <v>7.247028648933501</v>
      </c>
      <c r="AJ761" s="3">
        <f t="shared" si="575"/>
        <v>7.1284079843562083</v>
      </c>
      <c r="AK761" s="3">
        <f t="shared" si="576"/>
        <v>6.0050002559232496</v>
      </c>
      <c r="AL761" s="3">
        <f t="shared" si="577"/>
        <v>5.0405272349390486</v>
      </c>
      <c r="AM761" s="18">
        <f t="shared" si="578"/>
        <v>0.91836326273867996</v>
      </c>
      <c r="AN761" s="3">
        <f t="shared" si="579"/>
        <v>7.7551751867989935</v>
      </c>
      <c r="AO761" s="3">
        <f t="shared" si="580"/>
        <v>1.2011818408787462</v>
      </c>
      <c r="AP761" s="3">
        <f t="shared" si="581"/>
        <v>0.79622212268134263</v>
      </c>
      <c r="AQ761" s="3">
        <f t="shared" si="582"/>
        <v>2.3678509013145401</v>
      </c>
      <c r="AR761" s="3">
        <f t="shared" si="583"/>
        <v>0.3705623175712276</v>
      </c>
      <c r="AS761" s="3">
        <f t="shared" si="584"/>
        <v>-0.6040225543300437</v>
      </c>
      <c r="AT761" s="18">
        <f t="shared" si="536"/>
        <v>7.7551751867989935</v>
      </c>
      <c r="AU761" s="18">
        <f t="shared" si="537"/>
        <v>8.1705103411441371</v>
      </c>
      <c r="AV761" s="18">
        <f t="shared" si="538"/>
        <v>6.708579298156323</v>
      </c>
      <c r="AW761" s="18">
        <f t="shared" si="539"/>
        <v>6.4508065262521583</v>
      </c>
      <c r="AX761" s="18">
        <f t="shared" si="540"/>
        <v>4.7605570830416681</v>
      </c>
      <c r="AY761" s="18">
        <f t="shared" si="541"/>
        <v>5.634437938352022</v>
      </c>
      <c r="AZ761" s="18">
        <f t="shared" si="542"/>
        <v>5.6445497892690923</v>
      </c>
      <c r="BA761" t="str">
        <f t="shared" si="543"/>
        <v/>
      </c>
      <c r="BB761" t="str">
        <f t="shared" si="544"/>
        <v>BI-RUI-P010LD</v>
      </c>
    </row>
    <row r="762" spans="1:54">
      <c r="A762" s="1">
        <v>559</v>
      </c>
      <c r="B762" t="s">
        <v>34</v>
      </c>
      <c r="C762" t="s">
        <v>123</v>
      </c>
      <c r="E762" s="3">
        <f t="shared" si="585"/>
        <v>70.128950687057852</v>
      </c>
      <c r="F762" s="3">
        <f t="shared" si="546"/>
        <v>69.268140448135227</v>
      </c>
      <c r="G762" s="3">
        <f t="shared" si="547"/>
        <v>63.300594077599513</v>
      </c>
      <c r="H762" s="5">
        <v>70.089370301224122</v>
      </c>
      <c r="I762" s="5">
        <v>69.196261042189477</v>
      </c>
      <c r="J762" s="5">
        <v>62.456411000636997</v>
      </c>
      <c r="K762" s="5">
        <v>71.019694854019519</v>
      </c>
      <c r="L762" s="5">
        <v>69.086657522685414</v>
      </c>
      <c r="M762" s="5">
        <v>63.182362787939788</v>
      </c>
      <c r="N762" s="5">
        <v>70.471347934187804</v>
      </c>
      <c r="O762" s="5">
        <v>68.996572720414292</v>
      </c>
      <c r="P762" s="5">
        <v>63.014742098690647</v>
      </c>
      <c r="Q762" s="5">
        <v>70.786948926032281</v>
      </c>
      <c r="R762" s="5">
        <v>70.396261520922565</v>
      </c>
      <c r="S762" s="5">
        <v>63.378214706056532</v>
      </c>
      <c r="T762" s="5">
        <v>71.154421468291019</v>
      </c>
      <c r="U762" s="5">
        <v>69.390101838077499</v>
      </c>
      <c r="V762" s="5">
        <v>64.77324344706598</v>
      </c>
      <c r="W762" s="5">
        <v>68.713332798329304</v>
      </c>
      <c r="X762" s="5">
        <v>69.615184781168281</v>
      </c>
      <c r="Y762" s="5">
        <v>63.205699615657672</v>
      </c>
      <c r="Z762" s="5">
        <v>67.513871545740315</v>
      </c>
      <c r="AA762" s="5">
        <v>67.778699074685477</v>
      </c>
      <c r="AB762" s="5">
        <v>62.681397938878469</v>
      </c>
      <c r="AC762" s="5">
        <f t="shared" si="586"/>
        <v>6.8283566094583392</v>
      </c>
      <c r="AD762" s="5">
        <f t="shared" si="587"/>
        <v>0.86081023892262465</v>
      </c>
      <c r="AE762" s="5">
        <f t="shared" si="545"/>
        <v>5.9675463705357146</v>
      </c>
      <c r="AF762" s="3">
        <f t="shared" si="571"/>
        <v>7.6329593005871246</v>
      </c>
      <c r="AG762" s="3">
        <f t="shared" si="572"/>
        <v>7.8373320660797319</v>
      </c>
      <c r="AH762" s="3">
        <f t="shared" si="573"/>
        <v>7.4566058354971574</v>
      </c>
      <c r="AI762" s="3">
        <f t="shared" si="574"/>
        <v>7.4087342199757487</v>
      </c>
      <c r="AJ762" s="3">
        <f t="shared" si="575"/>
        <v>6.3811780212250397</v>
      </c>
      <c r="AK762" s="3">
        <f t="shared" si="576"/>
        <v>5.5076331826716327</v>
      </c>
      <c r="AL762" s="3">
        <f t="shared" si="577"/>
        <v>4.8324736068618463</v>
      </c>
      <c r="AM762" s="18">
        <f t="shared" si="578"/>
        <v>0.89310925903464522</v>
      </c>
      <c r="AN762" s="3">
        <f t="shared" si="579"/>
        <v>6.7398500415524794</v>
      </c>
      <c r="AO762" s="3">
        <f t="shared" si="580"/>
        <v>1.474775213773512</v>
      </c>
      <c r="AP762" s="3">
        <f t="shared" si="581"/>
        <v>0.39068740510971622</v>
      </c>
      <c r="AQ762" s="3">
        <f t="shared" si="582"/>
        <v>1.7643196302135209</v>
      </c>
      <c r="AR762" s="3">
        <f t="shared" si="583"/>
        <v>-0.90185198283897705</v>
      </c>
      <c r="AS762" s="3">
        <f t="shared" si="584"/>
        <v>-0.26482752894516182</v>
      </c>
      <c r="AT762" s="18">
        <f t="shared" si="536"/>
        <v>6.7398500415524794</v>
      </c>
      <c r="AU762" s="18">
        <f t="shared" si="537"/>
        <v>5.9042947347456263</v>
      </c>
      <c r="AV762" s="18">
        <f t="shared" si="538"/>
        <v>5.9818306217236454</v>
      </c>
      <c r="AW762" s="18">
        <f t="shared" si="539"/>
        <v>7.0180468148660324</v>
      </c>
      <c r="AX762" s="18">
        <f t="shared" si="540"/>
        <v>4.6168583910115188</v>
      </c>
      <c r="AY762" s="18">
        <f t="shared" si="541"/>
        <v>6.4094851655106098</v>
      </c>
      <c r="AZ762" s="18">
        <f t="shared" si="542"/>
        <v>5.0973011358070082</v>
      </c>
      <c r="BA762" t="str">
        <f t="shared" si="543"/>
        <v/>
      </c>
      <c r="BB762" t="str">
        <f t="shared" si="544"/>
        <v>BI-RUI-P010LD</v>
      </c>
    </row>
    <row r="763" spans="1:54">
      <c r="A763" s="1">
        <v>433</v>
      </c>
      <c r="B763" t="s">
        <v>35</v>
      </c>
      <c r="C763" t="s">
        <v>123</v>
      </c>
      <c r="E763" s="3">
        <f t="shared" si="585"/>
        <v>69.850973259540993</v>
      </c>
      <c r="F763" s="3">
        <f t="shared" si="546"/>
        <v>69.226598147316622</v>
      </c>
      <c r="G763" s="3">
        <f t="shared" si="547"/>
        <v>62.918929681506917</v>
      </c>
      <c r="H763" s="5">
        <v>70.530028139788001</v>
      </c>
      <c r="I763" s="5">
        <v>69.310252511895214</v>
      </c>
      <c r="J763" s="5">
        <v>62.190773464042437</v>
      </c>
      <c r="K763" s="5">
        <v>70.721925194628511</v>
      </c>
      <c r="L763" s="5">
        <v>69.740380079143918</v>
      </c>
      <c r="M763" s="5">
        <v>63.343057062710379</v>
      </c>
      <c r="N763" s="5">
        <v>70.561579832395864</v>
      </c>
      <c r="O763" s="5">
        <v>69.131253398045033</v>
      </c>
      <c r="P763" s="5">
        <v>62.824960486557913</v>
      </c>
      <c r="Q763" s="5">
        <v>70.233749380231473</v>
      </c>
      <c r="R763" s="5">
        <v>69.424081028761194</v>
      </c>
      <c r="S763" s="5">
        <v>63.208189943073243</v>
      </c>
      <c r="T763" s="5">
        <v>70.139005646937363</v>
      </c>
      <c r="U763" s="5">
        <v>70.018852397208363</v>
      </c>
      <c r="V763" s="5">
        <v>63.62659525500321</v>
      </c>
      <c r="W763" s="5">
        <v>68.508318805875035</v>
      </c>
      <c r="X763" s="5">
        <v>69.028374712938671</v>
      </c>
      <c r="Y763" s="5">
        <v>62.735589418021583</v>
      </c>
      <c r="Z763" s="5">
        <v>67.143781209484828</v>
      </c>
      <c r="AA763" s="5">
        <v>67.517408575243422</v>
      </c>
      <c r="AB763" s="5">
        <v>62.307484788952422</v>
      </c>
      <c r="AC763" s="5">
        <f t="shared" si="586"/>
        <v>6.9320435780340759</v>
      </c>
      <c r="AD763" s="5">
        <f t="shared" si="587"/>
        <v>0.62437511222437081</v>
      </c>
      <c r="AE763" s="5">
        <f t="shared" si="545"/>
        <v>6.3076684658097051</v>
      </c>
      <c r="AF763" s="3">
        <f t="shared" si="571"/>
        <v>8.3392546757455648</v>
      </c>
      <c r="AG763" s="3">
        <f t="shared" si="572"/>
        <v>7.3788681319181322</v>
      </c>
      <c r="AH763" s="3">
        <f t="shared" si="573"/>
        <v>7.7366193458379513</v>
      </c>
      <c r="AI763" s="3">
        <f t="shared" si="574"/>
        <v>7.0255594371582291</v>
      </c>
      <c r="AJ763" s="3">
        <f t="shared" si="575"/>
        <v>6.5124103919341536</v>
      </c>
      <c r="AK763" s="3">
        <f t="shared" si="576"/>
        <v>5.7727293878534525</v>
      </c>
      <c r="AL763" s="3">
        <f t="shared" si="577"/>
        <v>4.8362964205324062</v>
      </c>
      <c r="AM763" s="18">
        <f t="shared" si="578"/>
        <v>1.2197756278927869</v>
      </c>
      <c r="AN763" s="3">
        <f t="shared" si="579"/>
        <v>7.1194790478527779</v>
      </c>
      <c r="AO763" s="3">
        <f t="shared" si="580"/>
        <v>1.4303264343508317</v>
      </c>
      <c r="AP763" s="3">
        <f t="shared" si="581"/>
        <v>0.80966835147027894</v>
      </c>
      <c r="AQ763" s="3">
        <f t="shared" si="582"/>
        <v>0.12015324972900032</v>
      </c>
      <c r="AR763" s="3">
        <f t="shared" si="583"/>
        <v>-0.52005590706363591</v>
      </c>
      <c r="AS763" s="3">
        <f t="shared" si="584"/>
        <v>-0.37362736575859401</v>
      </c>
      <c r="AT763" s="18">
        <f t="shared" si="536"/>
        <v>7.1194790478527779</v>
      </c>
      <c r="AU763" s="18">
        <f t="shared" si="537"/>
        <v>6.3973230164335391</v>
      </c>
      <c r="AV763" s="18">
        <f t="shared" si="538"/>
        <v>6.3062929114871196</v>
      </c>
      <c r="AW763" s="18">
        <f t="shared" si="539"/>
        <v>6.2158910856879501</v>
      </c>
      <c r="AX763" s="18">
        <f t="shared" si="540"/>
        <v>6.3922571422051533</v>
      </c>
      <c r="AY763" s="18">
        <f t="shared" si="541"/>
        <v>6.2927852949170884</v>
      </c>
      <c r="AZ763" s="18">
        <f t="shared" si="542"/>
        <v>5.2099237862910002</v>
      </c>
      <c r="BA763" t="str">
        <f t="shared" si="543"/>
        <v/>
      </c>
      <c r="BB763" t="str">
        <f t="shared" si="544"/>
        <v>BI-RUI-P010LD</v>
      </c>
    </row>
    <row r="764" spans="1:54">
      <c r="A764" s="1">
        <v>370</v>
      </c>
      <c r="B764" t="s">
        <v>36</v>
      </c>
      <c r="C764" t="s">
        <v>123</v>
      </c>
      <c r="E764" s="3">
        <f t="shared" si="585"/>
        <v>69.154190560154348</v>
      </c>
      <c r="F764" s="3">
        <f t="shared" si="546"/>
        <v>68.273636701932418</v>
      </c>
      <c r="G764" s="3">
        <f t="shared" si="547"/>
        <v>62.60493220654471</v>
      </c>
      <c r="H764" s="5">
        <v>69.29478662524491</v>
      </c>
      <c r="I764" s="5">
        <v>68.676311418199447</v>
      </c>
      <c r="J764" s="5">
        <v>62.154679075715208</v>
      </c>
      <c r="K764" s="5">
        <v>69.344875840008939</v>
      </c>
      <c r="L764" s="5">
        <v>68.060749127229499</v>
      </c>
      <c r="M764" s="5">
        <v>62.346324348454793</v>
      </c>
      <c r="N764" s="5">
        <v>70.219418513780596</v>
      </c>
      <c r="O764" s="5">
        <v>68.792213325904143</v>
      </c>
      <c r="P764" s="5">
        <v>62.523732862136598</v>
      </c>
      <c r="Q764" s="5">
        <v>69.871054659802127</v>
      </c>
      <c r="R764" s="5">
        <v>68.697586480397376</v>
      </c>
      <c r="S764" s="5">
        <v>63.184236843334958</v>
      </c>
      <c r="T764" s="5">
        <v>70.209623931537791</v>
      </c>
      <c r="U764" s="5">
        <v>68.514891118897182</v>
      </c>
      <c r="V764" s="5">
        <v>63.359594014277647</v>
      </c>
      <c r="W764" s="5">
        <v>67.701922976068715</v>
      </c>
      <c r="X764" s="5">
        <v>67.87822293778791</v>
      </c>
      <c r="Y764" s="5">
        <v>62.737299753027493</v>
      </c>
      <c r="Z764" s="5">
        <v>65.911056552947343</v>
      </c>
      <c r="AA764" s="5">
        <v>67.03128793915586</v>
      </c>
      <c r="AB764" s="5">
        <v>61.697233835777823</v>
      </c>
      <c r="AC764" s="5">
        <f t="shared" si="586"/>
        <v>6.5492583536096376</v>
      </c>
      <c r="AD764" s="5">
        <f t="shared" si="587"/>
        <v>0.88055385822192989</v>
      </c>
      <c r="AE764" s="5">
        <f t="shared" si="545"/>
        <v>5.6687044953877077</v>
      </c>
      <c r="AF764" s="3">
        <f t="shared" si="571"/>
        <v>7.1401075495297022</v>
      </c>
      <c r="AG764" s="3">
        <f t="shared" si="572"/>
        <v>6.9985514915541458</v>
      </c>
      <c r="AH764" s="3">
        <f t="shared" si="573"/>
        <v>7.6956856516439984</v>
      </c>
      <c r="AI764" s="3">
        <f t="shared" si="574"/>
        <v>6.686817816467169</v>
      </c>
      <c r="AJ764" s="3">
        <f t="shared" si="575"/>
        <v>6.8500299172601444</v>
      </c>
      <c r="AK764" s="3">
        <f t="shared" si="576"/>
        <v>4.9646232230412224</v>
      </c>
      <c r="AL764" s="3">
        <f t="shared" si="577"/>
        <v>4.2138227171695206</v>
      </c>
      <c r="AM764" s="18">
        <f t="shared" si="578"/>
        <v>0.61847520704546355</v>
      </c>
      <c r="AN764" s="3">
        <f t="shared" si="579"/>
        <v>6.5216323424842386</v>
      </c>
      <c r="AO764" s="3">
        <f t="shared" si="580"/>
        <v>1.4272051878764529</v>
      </c>
      <c r="AP764" s="3">
        <f t="shared" si="581"/>
        <v>1.1734681794047503</v>
      </c>
      <c r="AQ764" s="3">
        <f t="shared" si="582"/>
        <v>1.6947328126406092</v>
      </c>
      <c r="AR764" s="3">
        <f t="shared" si="583"/>
        <v>-0.17629996171919515</v>
      </c>
      <c r="AS764" s="3">
        <f t="shared" si="584"/>
        <v>-1.1202313862085163</v>
      </c>
      <c r="AT764" s="18">
        <f t="shared" si="536"/>
        <v>6.5216323424842386</v>
      </c>
      <c r="AU764" s="18">
        <f t="shared" si="537"/>
        <v>5.7144247787747062</v>
      </c>
      <c r="AV764" s="18">
        <f t="shared" si="538"/>
        <v>6.2684804637675455</v>
      </c>
      <c r="AW764" s="18">
        <f t="shared" si="539"/>
        <v>5.5133496370624187</v>
      </c>
      <c r="AX764" s="18">
        <f t="shared" si="540"/>
        <v>5.1552971046195353</v>
      </c>
      <c r="AY764" s="18">
        <f t="shared" si="541"/>
        <v>5.1409231847604175</v>
      </c>
      <c r="AZ764" s="18">
        <f t="shared" si="542"/>
        <v>5.3340541033780369</v>
      </c>
      <c r="BA764" t="str">
        <f t="shared" si="543"/>
        <v/>
      </c>
      <c r="BB764" t="str">
        <f t="shared" si="544"/>
        <v>BI-RUI-P010LD</v>
      </c>
    </row>
    <row r="765" spans="1:54">
      <c r="A765" s="1">
        <v>121</v>
      </c>
      <c r="B765" t="s">
        <v>37</v>
      </c>
      <c r="C765" t="s">
        <v>123</v>
      </c>
      <c r="E765" s="3">
        <f t="shared" si="585"/>
        <v>68.431219029795855</v>
      </c>
      <c r="F765" s="3">
        <f t="shared" si="546"/>
        <v>68.727738136483822</v>
      </c>
      <c r="G765" s="3">
        <f t="shared" si="547"/>
        <v>62.521596591349507</v>
      </c>
      <c r="H765" s="5">
        <v>69.224836404202776</v>
      </c>
      <c r="I765" s="5">
        <v>71.455902707072568</v>
      </c>
      <c r="J765" s="5">
        <v>62.904923978568803</v>
      </c>
      <c r="K765" s="5">
        <v>68.391809186025867</v>
      </c>
      <c r="L765" s="5">
        <v>68.053844347251641</v>
      </c>
      <c r="M765" s="5">
        <v>62.067647726345307</v>
      </c>
      <c r="N765" s="5">
        <v>69.016210698604084</v>
      </c>
      <c r="O765" s="5">
        <v>67.930359836509538</v>
      </c>
      <c r="P765" s="5">
        <v>62.528346257515167</v>
      </c>
      <c r="Q765" s="5">
        <v>69.02795835841107</v>
      </c>
      <c r="R765" s="5">
        <v>68.266118139157768</v>
      </c>
      <c r="S765" s="5">
        <v>62.605058538798069</v>
      </c>
      <c r="T765" s="5">
        <v>69.109428827937052</v>
      </c>
      <c r="U765" s="5">
        <v>68.173121338526414</v>
      </c>
      <c r="V765" s="5">
        <v>63.102100436812862</v>
      </c>
      <c r="W765" s="5">
        <v>67.452677433521458</v>
      </c>
      <c r="X765" s="5">
        <v>67.909256939496856</v>
      </c>
      <c r="Y765" s="5">
        <v>62.260677360078212</v>
      </c>
      <c r="Z765" s="5">
        <v>65.833028342457183</v>
      </c>
      <c r="AA765" s="5">
        <v>67.917238379598871</v>
      </c>
      <c r="AB765" s="5">
        <v>62.070343968289691</v>
      </c>
      <c r="AC765" s="5">
        <f t="shared" si="586"/>
        <v>5.9096224384463483</v>
      </c>
      <c r="AD765" s="5">
        <f t="shared" si="587"/>
        <v>-0.29651910668796688</v>
      </c>
      <c r="AE765" s="5">
        <f t="shared" si="545"/>
        <v>6.2061415451343152</v>
      </c>
      <c r="AF765" s="3">
        <f t="shared" si="571"/>
        <v>6.3199124256339729</v>
      </c>
      <c r="AG765" s="3">
        <f t="shared" si="572"/>
        <v>6.3241614596805604</v>
      </c>
      <c r="AH765" s="3">
        <f t="shared" si="573"/>
        <v>6.4878644410889166</v>
      </c>
      <c r="AI765" s="3">
        <f t="shared" si="574"/>
        <v>6.4228998196130007</v>
      </c>
      <c r="AJ765" s="3">
        <f t="shared" si="575"/>
        <v>6.0073283911241901</v>
      </c>
      <c r="AK765" s="3">
        <f t="shared" si="576"/>
        <v>5.1920000734432463</v>
      </c>
      <c r="AL765" s="3">
        <f t="shared" si="577"/>
        <v>3.7626843741674918</v>
      </c>
      <c r="AM765" s="18">
        <f t="shared" si="578"/>
        <v>-2.2310663028697917</v>
      </c>
      <c r="AN765" s="3">
        <f t="shared" si="579"/>
        <v>8.5509787285037646</v>
      </c>
      <c r="AO765" s="3">
        <f t="shared" si="580"/>
        <v>1.0858508620945457</v>
      </c>
      <c r="AP765" s="3">
        <f t="shared" si="581"/>
        <v>0.76184021925330114</v>
      </c>
      <c r="AQ765" s="3">
        <f t="shared" si="582"/>
        <v>0.93630748941063757</v>
      </c>
      <c r="AR765" s="3">
        <f t="shared" si="583"/>
        <v>-0.45657950597539809</v>
      </c>
      <c r="AS765" s="3">
        <f t="shared" si="584"/>
        <v>-2.0842100371416876</v>
      </c>
      <c r="AT765" s="18">
        <f t="shared" si="536"/>
        <v>8.5509787285037646</v>
      </c>
      <c r="AU765" s="18">
        <f t="shared" si="537"/>
        <v>5.986196620906334</v>
      </c>
      <c r="AV765" s="18">
        <f t="shared" si="538"/>
        <v>5.4020135789943708</v>
      </c>
      <c r="AW765" s="18">
        <f t="shared" si="539"/>
        <v>5.6610596003596996</v>
      </c>
      <c r="AX765" s="18">
        <f t="shared" si="540"/>
        <v>5.0710209017135526</v>
      </c>
      <c r="AY765" s="18">
        <f t="shared" si="541"/>
        <v>5.6485795794186444</v>
      </c>
      <c r="AZ765" s="18">
        <f t="shared" si="542"/>
        <v>5.8468944113091794</v>
      </c>
      <c r="BA765" t="str">
        <f t="shared" si="543"/>
        <v/>
      </c>
      <c r="BB765" t="str">
        <f t="shared" si="544"/>
        <v>BI-RUI-P010LD</v>
      </c>
    </row>
    <row r="766" spans="1:54">
      <c r="A766" s="1">
        <v>742</v>
      </c>
      <c r="B766" t="s">
        <v>38</v>
      </c>
      <c r="C766" t="s">
        <v>123</v>
      </c>
      <c r="E766" s="3">
        <f t="shared" si="585"/>
        <v>67.818913475501319</v>
      </c>
      <c r="F766" s="3">
        <f t="shared" si="546"/>
        <v>66.894035338555952</v>
      </c>
      <c r="G766" s="3">
        <f t="shared" si="547"/>
        <v>61.736661077668714</v>
      </c>
      <c r="H766" s="5">
        <v>67.08446104630633</v>
      </c>
      <c r="I766" s="5">
        <v>66.116366936843377</v>
      </c>
      <c r="J766" s="5">
        <v>61.130529903829867</v>
      </c>
      <c r="K766" s="5">
        <v>66.511981043840365</v>
      </c>
      <c r="L766" s="5">
        <v>67.093223538321382</v>
      </c>
      <c r="M766" s="5">
        <v>60.022619770734451</v>
      </c>
      <c r="N766" s="5">
        <v>69.619975423251375</v>
      </c>
      <c r="O766" s="5">
        <v>67.036617426598426</v>
      </c>
      <c r="P766" s="5">
        <v>61.777731062403959</v>
      </c>
      <c r="Q766" s="5">
        <v>69.281113427072341</v>
      </c>
      <c r="R766" s="5">
        <v>67.195240762921586</v>
      </c>
      <c r="S766" s="5">
        <v>62.692645906698587</v>
      </c>
      <c r="T766" s="5">
        <v>69.422212499766232</v>
      </c>
      <c r="U766" s="5">
        <v>68.349863611123652</v>
      </c>
      <c r="V766" s="5">
        <v>63.516783452400148</v>
      </c>
      <c r="W766" s="5">
        <v>66.131741310140214</v>
      </c>
      <c r="X766" s="5">
        <v>66.207456153648167</v>
      </c>
      <c r="Y766" s="5">
        <v>61.303699825993903</v>
      </c>
      <c r="Z766" s="5">
        <v>63.577837634340057</v>
      </c>
      <c r="AA766" s="5">
        <v>65.701069081741551</v>
      </c>
      <c r="AB766" s="5">
        <v>60.706700938941182</v>
      </c>
      <c r="AC766" s="5">
        <f t="shared" si="586"/>
        <v>6.0822523978326046</v>
      </c>
      <c r="AD766" s="5">
        <f t="shared" si="587"/>
        <v>0.92487813694536669</v>
      </c>
      <c r="AE766" s="5">
        <f t="shared" si="545"/>
        <v>5.1573742608872379</v>
      </c>
      <c r="AF766" s="3">
        <f t="shared" si="571"/>
        <v>5.9539311424764634</v>
      </c>
      <c r="AG766" s="3">
        <f t="shared" si="572"/>
        <v>6.4893612731059136</v>
      </c>
      <c r="AH766" s="3">
        <f t="shared" si="573"/>
        <v>7.8422443608474168</v>
      </c>
      <c r="AI766" s="3">
        <f t="shared" si="574"/>
        <v>6.5884675203737544</v>
      </c>
      <c r="AJ766" s="3">
        <f t="shared" si="575"/>
        <v>5.9054290473660842</v>
      </c>
      <c r="AK766" s="3">
        <f t="shared" si="576"/>
        <v>4.8280414841463113</v>
      </c>
      <c r="AL766" s="3">
        <f t="shared" si="577"/>
        <v>2.8711366953988744</v>
      </c>
      <c r="AM766" s="18">
        <f t="shared" si="578"/>
        <v>0.96809410946295316</v>
      </c>
      <c r="AN766" s="3">
        <f t="shared" si="579"/>
        <v>4.9858370330135102</v>
      </c>
      <c r="AO766" s="3">
        <f t="shared" si="580"/>
        <v>2.5833579966529499</v>
      </c>
      <c r="AP766" s="3">
        <f t="shared" si="581"/>
        <v>2.0858726641507559</v>
      </c>
      <c r="AQ766" s="3">
        <f t="shared" si="582"/>
        <v>1.0723488886425798</v>
      </c>
      <c r="AR766" s="3">
        <f t="shared" si="583"/>
        <v>-7.5714843507952878E-2</v>
      </c>
      <c r="AS766" s="3">
        <f t="shared" si="584"/>
        <v>-2.1232314474014942</v>
      </c>
      <c r="AT766" s="18">
        <f t="shared" si="536"/>
        <v>4.9858370330135102</v>
      </c>
      <c r="AU766" s="18">
        <f t="shared" si="537"/>
        <v>7.0706037675869311</v>
      </c>
      <c r="AV766" s="18">
        <f t="shared" si="538"/>
        <v>5.258886364194467</v>
      </c>
      <c r="AW766" s="18">
        <f t="shared" si="539"/>
        <v>4.5025948562229985</v>
      </c>
      <c r="AX766" s="18">
        <f t="shared" si="540"/>
        <v>4.8330801587235044</v>
      </c>
      <c r="AY766" s="18">
        <f t="shared" si="541"/>
        <v>4.9037563276542642</v>
      </c>
      <c r="AZ766" s="18">
        <f t="shared" si="542"/>
        <v>4.9943681428003686</v>
      </c>
      <c r="BA766" t="str">
        <f t="shared" si="543"/>
        <v/>
      </c>
      <c r="BB766" t="str">
        <f t="shared" si="544"/>
        <v>BI-RUI-P010LD</v>
      </c>
    </row>
    <row r="767" spans="1:54">
      <c r="A767" s="1">
        <v>682</v>
      </c>
      <c r="B767" t="s">
        <v>39</v>
      </c>
      <c r="C767" t="s">
        <v>123</v>
      </c>
      <c r="E767" s="3">
        <f t="shared" si="585"/>
        <v>68.043148548615022</v>
      </c>
      <c r="F767" s="3">
        <f t="shared" si="546"/>
        <v>67.532069333560855</v>
      </c>
      <c r="G767" s="3">
        <f t="shared" si="547"/>
        <v>62.820537109578083</v>
      </c>
      <c r="H767" s="5">
        <v>68.699719823815656</v>
      </c>
      <c r="I767" s="5">
        <v>68.586666572784921</v>
      </c>
      <c r="J767" s="5">
        <v>61.426490632290573</v>
      </c>
      <c r="K767" s="5">
        <v>69.024268075019506</v>
      </c>
      <c r="L767" s="5">
        <v>67.516742979064887</v>
      </c>
      <c r="M767" s="5">
        <v>61.421220133243963</v>
      </c>
      <c r="N767" s="5">
        <v>68.239944128865147</v>
      </c>
      <c r="O767" s="5">
        <v>67.307082707202085</v>
      </c>
      <c r="P767" s="5">
        <v>60.528116808299053</v>
      </c>
      <c r="Q767" s="5">
        <v>68.618648962362187</v>
      </c>
      <c r="R767" s="5">
        <v>66.935412627996101</v>
      </c>
      <c r="S767" s="5">
        <v>61.209991395424979</v>
      </c>
      <c r="T767" s="5">
        <v>68.844160260757377</v>
      </c>
      <c r="U767" s="5">
        <v>67.549240180318179</v>
      </c>
      <c r="V767" s="5">
        <v>61.978535978434337</v>
      </c>
      <c r="W767" s="5">
        <v>66.369377846597345</v>
      </c>
      <c r="X767" s="5">
        <v>67.887732518186326</v>
      </c>
      <c r="Y767" s="5">
        <v>65.546914375190525</v>
      </c>
      <c r="Z767" s="5">
        <v>65.140547148460286</v>
      </c>
      <c r="AA767" s="5">
        <v>66.660769430991436</v>
      </c>
      <c r="AB767" s="5">
        <v>64.787287214043502</v>
      </c>
      <c r="AC767" s="5">
        <f t="shared" si="586"/>
        <v>5.2226114390369389</v>
      </c>
      <c r="AD767" s="5">
        <f t="shared" si="587"/>
        <v>0.51107921505416698</v>
      </c>
      <c r="AE767" s="5">
        <f t="shared" si="545"/>
        <v>4.7115322239827719</v>
      </c>
      <c r="AF767" s="3">
        <f t="shared" si="571"/>
        <v>7.2732291915250826</v>
      </c>
      <c r="AG767" s="3">
        <f t="shared" si="572"/>
        <v>7.603047941775543</v>
      </c>
      <c r="AH767" s="3">
        <f t="shared" si="573"/>
        <v>7.7118273205660941</v>
      </c>
      <c r="AI767" s="3">
        <f t="shared" si="574"/>
        <v>7.4086575669372081</v>
      </c>
      <c r="AJ767" s="3">
        <f t="shared" si="575"/>
        <v>6.86562428232304</v>
      </c>
      <c r="AK767" s="3">
        <f t="shared" si="576"/>
        <v>0.82246347140682019</v>
      </c>
      <c r="AL767" s="3">
        <f t="shared" si="577"/>
        <v>0.35325993441678349</v>
      </c>
      <c r="AM767" s="18">
        <f t="shared" si="578"/>
        <v>0.11305325103073471</v>
      </c>
      <c r="AN767" s="3">
        <f t="shared" si="579"/>
        <v>7.1601759404943479</v>
      </c>
      <c r="AO767" s="3">
        <f t="shared" si="580"/>
        <v>0.93286142166306263</v>
      </c>
      <c r="AP767" s="3">
        <f t="shared" si="581"/>
        <v>1.6832363343660859</v>
      </c>
      <c r="AQ767" s="3">
        <f t="shared" si="582"/>
        <v>1.2949200804391978</v>
      </c>
      <c r="AR767" s="3">
        <f t="shared" si="583"/>
        <v>-1.5183546715889804</v>
      </c>
      <c r="AS767" s="3">
        <f t="shared" si="584"/>
        <v>-1.5202222825311509</v>
      </c>
      <c r="AT767" s="18">
        <f t="shared" si="536"/>
        <v>7.1601759404943479</v>
      </c>
      <c r="AU767" s="18">
        <f t="shared" si="537"/>
        <v>6.0955228458209234</v>
      </c>
      <c r="AV767" s="18">
        <f t="shared" si="538"/>
        <v>6.7789658989030315</v>
      </c>
      <c r="AW767" s="18">
        <f t="shared" si="539"/>
        <v>5.7254212325711222</v>
      </c>
      <c r="AX767" s="18">
        <f t="shared" si="540"/>
        <v>5.5707042018838422</v>
      </c>
      <c r="AY767" s="18">
        <f t="shared" si="541"/>
        <v>2.3408181429958006</v>
      </c>
      <c r="AZ767" s="18">
        <f t="shared" si="542"/>
        <v>1.8734822169479344</v>
      </c>
      <c r="BA767" t="str">
        <f t="shared" si="543"/>
        <v>BI-RUI-P010LD</v>
      </c>
      <c r="BB767" t="str">
        <f t="shared" si="544"/>
        <v>BI-RUI-P010LD</v>
      </c>
    </row>
    <row r="768" spans="1:54">
      <c r="A768" s="1">
        <v>620</v>
      </c>
      <c r="B768" t="s">
        <v>40</v>
      </c>
      <c r="C768" t="s">
        <v>123</v>
      </c>
      <c r="E768" s="3">
        <f t="shared" si="585"/>
        <v>71.087103254336171</v>
      </c>
      <c r="F768" s="3">
        <f t="shared" si="546"/>
        <v>70.67986458324286</v>
      </c>
      <c r="G768" s="3">
        <f t="shared" si="547"/>
        <v>65.179179528167182</v>
      </c>
      <c r="H768" s="5">
        <v>73.097742312213086</v>
      </c>
      <c r="I768" s="5">
        <v>72.219198990958574</v>
      </c>
      <c r="J768" s="5">
        <v>64.223626653875343</v>
      </c>
      <c r="K768" s="5">
        <v>72.509521137654872</v>
      </c>
      <c r="L768" s="5">
        <v>72.502519193167316</v>
      </c>
      <c r="M768" s="5">
        <v>65.901164975368204</v>
      </c>
      <c r="N768" s="5">
        <v>72.096278682568325</v>
      </c>
      <c r="O768" s="5">
        <v>71.501945993856339</v>
      </c>
      <c r="P768" s="5">
        <v>66.968187400132621</v>
      </c>
      <c r="Q768" s="5">
        <v>71.030704778726687</v>
      </c>
      <c r="R768" s="5">
        <v>69.844924334386064</v>
      </c>
      <c r="S768" s="5">
        <v>67.215725171108545</v>
      </c>
      <c r="T768" s="5">
        <v>69.357718662562576</v>
      </c>
      <c r="U768" s="5">
        <v>70.430071964404789</v>
      </c>
      <c r="V768" s="5">
        <v>63.230134786113602</v>
      </c>
      <c r="W768" s="5">
        <v>70.691664926876342</v>
      </c>
      <c r="X768" s="5">
        <v>69.058148437918817</v>
      </c>
      <c r="Y768" s="5">
        <v>63.709567937578768</v>
      </c>
      <c r="Z768" s="5">
        <v>63.886335277052801</v>
      </c>
      <c r="AA768" s="5">
        <v>66.558722055320317</v>
      </c>
      <c r="AB768" s="5">
        <v>62.640055084476231</v>
      </c>
      <c r="AC768" s="5">
        <f t="shared" si="586"/>
        <v>5.9079237261689883</v>
      </c>
      <c r="AD768" s="5">
        <f t="shared" si="587"/>
        <v>0.40723867109331024</v>
      </c>
      <c r="AE768" s="5">
        <f t="shared" si="545"/>
        <v>5.5006850550756781</v>
      </c>
      <c r="AF768" s="3">
        <f t="shared" si="571"/>
        <v>8.8741156583377432</v>
      </c>
      <c r="AG768" s="3">
        <f t="shared" si="572"/>
        <v>6.6083561622866682</v>
      </c>
      <c r="AH768" s="3">
        <f t="shared" si="573"/>
        <v>5.1280912824357046</v>
      </c>
      <c r="AI768" s="3">
        <f t="shared" si="574"/>
        <v>3.8149796076181417</v>
      </c>
      <c r="AJ768" s="3">
        <f t="shared" si="575"/>
        <v>6.1275838764489734</v>
      </c>
      <c r="AK768" s="3">
        <f t="shared" si="576"/>
        <v>6.9820969892975739</v>
      </c>
      <c r="AL768" s="3">
        <f t="shared" si="577"/>
        <v>1.2462801925765703</v>
      </c>
      <c r="AM768" s="18">
        <f t="shared" si="578"/>
        <v>0.87854332125451151</v>
      </c>
      <c r="AN768" s="3">
        <f t="shared" si="579"/>
        <v>7.9955723370832317</v>
      </c>
      <c r="AO768" s="3">
        <f t="shared" si="580"/>
        <v>0.59433268871198663</v>
      </c>
      <c r="AP768" s="3">
        <f t="shared" si="581"/>
        <v>1.1857804443406224</v>
      </c>
      <c r="AQ768" s="3">
        <f t="shared" si="582"/>
        <v>-1.0723533018422131</v>
      </c>
      <c r="AR768" s="3">
        <f t="shared" si="583"/>
        <v>1.6335164889575253</v>
      </c>
      <c r="AS768" s="3">
        <f t="shared" si="584"/>
        <v>-2.6723867782675157</v>
      </c>
      <c r="AT768" s="18">
        <f t="shared" si="536"/>
        <v>7.9955723370832317</v>
      </c>
      <c r="AU768" s="18">
        <f t="shared" si="537"/>
        <v>6.6013542177991127</v>
      </c>
      <c r="AV768" s="18">
        <f t="shared" si="538"/>
        <v>4.5337585937237179</v>
      </c>
      <c r="AW768" s="18">
        <f t="shared" si="539"/>
        <v>2.6291991632775193</v>
      </c>
      <c r="AX768" s="18">
        <f t="shared" si="540"/>
        <v>7.1999371782911865</v>
      </c>
      <c r="AY768" s="18">
        <f t="shared" si="541"/>
        <v>5.3485805003400486</v>
      </c>
      <c r="AZ768" s="18">
        <f t="shared" si="542"/>
        <v>3.918666970844086</v>
      </c>
      <c r="BA768" t="str">
        <f t="shared" si="543"/>
        <v>BI-RUI-P010LD</v>
      </c>
      <c r="BB768" t="str">
        <f t="shared" si="544"/>
        <v>BI-RUI-P010LD</v>
      </c>
    </row>
    <row r="769" spans="1:54" s="12" customFormat="1" ht="15.75" thickBot="1">
      <c r="A769" s="1">
        <v>182</v>
      </c>
      <c r="B769" s="12" t="s">
        <v>41</v>
      </c>
      <c r="C769" s="12" t="s">
        <v>123</v>
      </c>
      <c r="D769"/>
      <c r="E769" s="3">
        <f t="shared" si="585"/>
        <v>70.394575058451139</v>
      </c>
      <c r="F769" s="3">
        <f t="shared" si="546"/>
        <v>69.699868875639908</v>
      </c>
      <c r="G769" s="3">
        <f t="shared" si="547"/>
        <v>64.031413553405315</v>
      </c>
      <c r="H769" s="5">
        <v>69.775376427373175</v>
      </c>
      <c r="I769" s="5">
        <v>67.061088006502956</v>
      </c>
      <c r="J769" s="5">
        <v>62.907447423709463</v>
      </c>
      <c r="K769" s="5">
        <v>68.763883136340795</v>
      </c>
      <c r="L769" s="5">
        <v>67.30924811439121</v>
      </c>
      <c r="M769" s="5">
        <v>61.507944246276352</v>
      </c>
      <c r="N769" s="5">
        <v>70.102643447636069</v>
      </c>
      <c r="O769" s="5">
        <v>67.651143366844224</v>
      </c>
      <c r="P769" s="5">
        <v>61.296265669814282</v>
      </c>
      <c r="Q769" s="5">
        <v>70.083079168227542</v>
      </c>
      <c r="R769" s="5">
        <v>70.314412014115803</v>
      </c>
      <c r="S769" s="5">
        <v>64.183266226646779</v>
      </c>
      <c r="T769" s="5">
        <v>72.1122902087574</v>
      </c>
      <c r="U769" s="5">
        <v>70.011722373403344</v>
      </c>
      <c r="V769" s="5">
        <v>65.260633278989928</v>
      </c>
      <c r="W769" s="5">
        <v>71.7843135690227</v>
      </c>
      <c r="X769" s="5">
        <v>71.958537766043634</v>
      </c>
      <c r="Y769" s="5">
        <v>65.42214788182622</v>
      </c>
      <c r="Z769" s="5">
        <v>68.954982097501073</v>
      </c>
      <c r="AA769" s="5">
        <v>70.990743429070619</v>
      </c>
      <c r="AB769" s="5">
        <v>65.479735191209841</v>
      </c>
      <c r="AC769" s="5">
        <f>E769-G769</f>
        <v>6.3631615050458237</v>
      </c>
      <c r="AD769" s="5">
        <f>E769-F769</f>
        <v>0.69470618281123109</v>
      </c>
      <c r="AE769" s="5">
        <f t="shared" si="545"/>
        <v>5.6684553222345926</v>
      </c>
      <c r="AF769" s="3">
        <f t="shared" si="571"/>
        <v>6.8679290036637113</v>
      </c>
      <c r="AG769" s="3">
        <f t="shared" si="572"/>
        <v>7.2559388900644421</v>
      </c>
      <c r="AH769" s="3">
        <f t="shared" si="573"/>
        <v>8.8063777778217869</v>
      </c>
      <c r="AI769" s="3">
        <f t="shared" si="574"/>
        <v>5.8998129415807625</v>
      </c>
      <c r="AJ769" s="3">
        <f t="shared" si="575"/>
        <v>6.8516569297674721</v>
      </c>
      <c r="AK769" s="3">
        <f t="shared" si="576"/>
        <v>6.3621656871964802</v>
      </c>
      <c r="AL769" s="3">
        <f t="shared" si="577"/>
        <v>3.4752469062912326</v>
      </c>
      <c r="AM769" s="18">
        <f t="shared" si="578"/>
        <v>2.7142884208702185</v>
      </c>
      <c r="AN769" s="3">
        <f t="shared" si="579"/>
        <v>4.1536405827934928</v>
      </c>
      <c r="AO769" s="3">
        <f t="shared" si="580"/>
        <v>2.4515000807918454</v>
      </c>
      <c r="AP769" s="3">
        <f t="shared" si="581"/>
        <v>-0.23133284588826086</v>
      </c>
      <c r="AQ769" s="3">
        <f t="shared" si="582"/>
        <v>2.100567835354056</v>
      </c>
      <c r="AR769" s="3">
        <f t="shared" si="583"/>
        <v>-0.1742241970209335</v>
      </c>
      <c r="AS769" s="3">
        <f t="shared" si="584"/>
        <v>-2.035761331569546</v>
      </c>
      <c r="AT769" s="18">
        <f t="shared" si="536"/>
        <v>4.1536405827934928</v>
      </c>
      <c r="AU769" s="18">
        <f t="shared" si="537"/>
        <v>5.8013038681148572</v>
      </c>
      <c r="AV769" s="18">
        <f t="shared" si="538"/>
        <v>6.3548776970299414</v>
      </c>
      <c r="AW769" s="18">
        <f t="shared" si="539"/>
        <v>6.1311457874690234</v>
      </c>
      <c r="AX769" s="18">
        <f t="shared" si="540"/>
        <v>4.7510890944134161</v>
      </c>
      <c r="AY769" s="18">
        <f t="shared" si="541"/>
        <v>6.5363898842174137</v>
      </c>
      <c r="AZ769" s="18">
        <f t="shared" si="542"/>
        <v>5.5110082378607785</v>
      </c>
      <c r="BA769" t="str">
        <f t="shared" si="543"/>
        <v/>
      </c>
      <c r="BB769" t="str">
        <f t="shared" si="544"/>
        <v>BI-RUI-P010LD</v>
      </c>
    </row>
    <row r="770" spans="1:54" ht="15.75" thickBot="1">
      <c r="A770" s="21"/>
      <c r="B770" s="22" t="s">
        <v>137</v>
      </c>
      <c r="C770" s="23" t="str">
        <f>C758</f>
        <v>BI-RUI-P010LD</v>
      </c>
      <c r="D770" s="23" t="str">
        <f>D758</f>
        <v>Fray Juan 24 - Zorroza</v>
      </c>
      <c r="E770" s="34" cm="1">
        <f t="array" ref="E770">10*LOG(AVERAGE(10^(E758:E769/10)))</f>
        <v>69.337197537825162</v>
      </c>
      <c r="F770" s="35" cm="1">
        <f t="array" ref="F770">10*LOG(AVERAGE(10^(F758:F769/10)))</f>
        <v>68.70789164181177</v>
      </c>
      <c r="G770" s="36" cm="1">
        <f t="array" ref="G770">10*LOG(AVERAGE(10^(G758:G769/10)))</f>
        <v>62.965949739978704</v>
      </c>
      <c r="H770" s="34" cm="1">
        <f t="array" ref="H770">10*LOG(AVERAGE(10^(H758:H769/10)))</f>
        <v>69.729020712622329</v>
      </c>
      <c r="I770" s="35" cm="1">
        <f t="array" ref="I770">10*LOG(AVERAGE(10^(I758:I769/10)))</f>
        <v>69.196076402560209</v>
      </c>
      <c r="J770" s="36" cm="1">
        <f t="array" ref="J770">10*LOG(AVERAGE(10^(J758:J769/10)))</f>
        <v>62.182646371011749</v>
      </c>
      <c r="K770" s="34" cm="1">
        <f t="array" ref="K770">10*LOG(AVERAGE(10^(K758:K769/10)))</f>
        <v>69.758899679887634</v>
      </c>
      <c r="L770" s="35" cm="1">
        <f t="array" ref="L770">10*LOG(AVERAGE(10^(L758:L769/10)))</f>
        <v>68.91020887008581</v>
      </c>
      <c r="M770" s="36" cm="1">
        <f t="array" ref="M770">10*LOG(AVERAGE(10^(M758:M769/10)))</f>
        <v>62.580921086775156</v>
      </c>
      <c r="N770" s="34" cm="1">
        <f t="array" ref="N770">10*LOG(AVERAGE(10^(N758:N769/10)))</f>
        <v>70.038124553743572</v>
      </c>
      <c r="O770" s="35" cm="1">
        <f t="array" ref="O770">10*LOG(AVERAGE(10^(O758:O769/10)))</f>
        <v>68.470369024879005</v>
      </c>
      <c r="P770" s="36" cm="1">
        <f t="array" ref="P770">10*LOG(AVERAGE(10^(P758:P769/10)))</f>
        <v>62.808063185536767</v>
      </c>
      <c r="Q770" s="34" cm="1">
        <f t="array" ref="Q770">10*LOG(AVERAGE(10^(Q758:Q769/10)))</f>
        <v>69.680510401696637</v>
      </c>
      <c r="R770" s="35" cm="1">
        <f t="array" ref="R770">10*LOG(AVERAGE(10^(R758:R769/10)))</f>
        <v>68.738032334882064</v>
      </c>
      <c r="S770" s="36" cm="1">
        <f t="array" ref="S770">10*LOG(AVERAGE(10^(S758:S769/10)))</f>
        <v>63.26484667086882</v>
      </c>
      <c r="T770" s="34" cm="1">
        <f t="array" ref="T770">10*LOG(AVERAGE(10^(T758:T769/10)))</f>
        <v>69.943248115898882</v>
      </c>
      <c r="U770" s="35" cm="1">
        <f t="array" ref="U770">10*LOG(AVERAGE(10^(U758:U769/10)))</f>
        <v>68.761144592711887</v>
      </c>
      <c r="V770" s="36" cm="1">
        <f t="array" ref="V770">10*LOG(AVERAGE(10^(V758:V769/10)))</f>
        <v>63.335425279482145</v>
      </c>
      <c r="W770" s="34" cm="1">
        <f t="array" ref="W770">10*LOG(AVERAGE(10^(W758:W769/10)))</f>
        <v>68.729466046511305</v>
      </c>
      <c r="X770" s="35" cm="1">
        <f t="array" ref="X770">10*LOG(AVERAGE(10^(X758:X769/10)))</f>
        <v>69.267659090731357</v>
      </c>
      <c r="Y770" s="36" cm="1">
        <f t="array" ref="Y770">10*LOG(AVERAGE(10^(Y758:Y769/10)))</f>
        <v>63.296398778179572</v>
      </c>
      <c r="Z770" s="34" cm="1">
        <f t="array" ref="Z770">10*LOG(AVERAGE(10^(Z758:Z769/10)))</f>
        <v>66.555607088258299</v>
      </c>
      <c r="AA770" s="35" cm="1">
        <f t="array" ref="AA770">10*LOG(AVERAGE(10^(AA758:AA769/10)))</f>
        <v>67.339319231973874</v>
      </c>
      <c r="AB770" s="36" cm="1">
        <f t="array" ref="AB770">10*LOG(AVERAGE(10^(AB758:AB769/10)))</f>
        <v>63.163216979005554</v>
      </c>
      <c r="AC770" s="29">
        <f>E770-G770</f>
        <v>6.3712477978464577</v>
      </c>
      <c r="AD770" s="24">
        <f>E770-F770</f>
        <v>0.62930589601339193</v>
      </c>
      <c r="AE770" s="24">
        <f t="shared" si="545"/>
        <v>5.7419419018330657</v>
      </c>
      <c r="AF770" s="30">
        <f t="shared" si="571"/>
        <v>7.54637434161058</v>
      </c>
      <c r="AG770" s="25">
        <f t="shared" si="572"/>
        <v>7.1779785931124778</v>
      </c>
      <c r="AH770" s="25">
        <f t="shared" si="573"/>
        <v>7.2300613682068047</v>
      </c>
      <c r="AI770" s="25">
        <f t="shared" si="574"/>
        <v>6.4156637308278164</v>
      </c>
      <c r="AJ770" s="25">
        <f t="shared" si="575"/>
        <v>6.6078228364167373</v>
      </c>
      <c r="AK770" s="25">
        <f t="shared" si="576"/>
        <v>5.4330672683317331</v>
      </c>
      <c r="AL770" s="31">
        <f t="shared" si="577"/>
        <v>3.3923901092527444</v>
      </c>
      <c r="AM770" s="32">
        <f t="shared" si="578"/>
        <v>0.53294431006212051</v>
      </c>
      <c r="AN770" s="27">
        <f t="shared" si="579"/>
        <v>7.0134300315484595</v>
      </c>
      <c r="AO770" s="27">
        <f t="shared" si="580"/>
        <v>1.5677555288645664</v>
      </c>
      <c r="AP770" s="27">
        <f t="shared" si="581"/>
        <v>0.94247806681457291</v>
      </c>
      <c r="AQ770" s="27">
        <f t="shared" si="582"/>
        <v>1.1821035231869956</v>
      </c>
      <c r="AR770" s="27">
        <f t="shared" si="583"/>
        <v>-0.53819304422005132</v>
      </c>
      <c r="AS770" s="33">
        <f t="shared" si="584"/>
        <v>-0.78371214371557585</v>
      </c>
      <c r="AT770" s="27">
        <f t="shared" si="536"/>
        <v>7.0134300315484595</v>
      </c>
      <c r="AU770" s="26">
        <f t="shared" si="537"/>
        <v>6.3292877833106544</v>
      </c>
      <c r="AV770" s="26">
        <f t="shared" si="538"/>
        <v>5.6623058393422383</v>
      </c>
      <c r="AW770" s="26">
        <f t="shared" si="539"/>
        <v>5.4731856640132435</v>
      </c>
      <c r="AX770" s="26">
        <f t="shared" si="540"/>
        <v>5.4257193132297417</v>
      </c>
      <c r="AY770" s="26">
        <f t="shared" si="541"/>
        <v>5.9712603125517845</v>
      </c>
      <c r="AZ770" s="28">
        <f t="shared" si="542"/>
        <v>4.1761022529683203</v>
      </c>
    </row>
    <row r="771" spans="1:54">
      <c r="A771" s="2">
        <v>246</v>
      </c>
      <c r="B771" t="s">
        <v>27</v>
      </c>
      <c r="C771" t="s">
        <v>125</v>
      </c>
      <c r="D771" t="s">
        <v>126</v>
      </c>
      <c r="E771" s="3">
        <f>10*LOG((1/7)*(10^(H771/10)+10^(K771/10)+10^(N771/10)+10^(Q771/10)+10^(T771/10)+10^(W771/10)+10^(Z771/10)))</f>
        <v>65.922585172005228</v>
      </c>
      <c r="F771" s="3">
        <f t="shared" si="546"/>
        <v>64.454027350042907</v>
      </c>
      <c r="G771" s="3">
        <f t="shared" si="547"/>
        <v>60.297890925987033</v>
      </c>
      <c r="H771" s="5">
        <v>67.495534237703751</v>
      </c>
      <c r="I771" s="5">
        <v>64.783181991764593</v>
      </c>
      <c r="J771" s="5">
        <v>59.375268416986977</v>
      </c>
      <c r="K771" s="5">
        <v>66.406607646479316</v>
      </c>
      <c r="L771" s="5">
        <v>64.251837141437306</v>
      </c>
      <c r="M771" s="5">
        <v>58.897890745035212</v>
      </c>
      <c r="N771" s="5">
        <v>66.523771980472574</v>
      </c>
      <c r="O771" s="5">
        <v>64.947702734384251</v>
      </c>
      <c r="P771" s="5">
        <v>60.053029073188817</v>
      </c>
      <c r="Q771" s="5">
        <v>66.315398671488182</v>
      </c>
      <c r="R771" s="5">
        <v>64.910544194398526</v>
      </c>
      <c r="S771" s="5">
        <v>59.097207118464318</v>
      </c>
      <c r="T771" s="5">
        <v>66.325219035075918</v>
      </c>
      <c r="U771" s="5">
        <v>64.414740378943748</v>
      </c>
      <c r="V771" s="5">
        <v>59.993663173127203</v>
      </c>
      <c r="W771" s="5">
        <v>64.087404041673906</v>
      </c>
      <c r="X771" s="5">
        <v>64.629287668436874</v>
      </c>
      <c r="Y771" s="5">
        <v>59.715912739307228</v>
      </c>
      <c r="Z771" s="5">
        <v>62.454693366754348</v>
      </c>
      <c r="AA771" s="5">
        <v>62.925748052930999</v>
      </c>
      <c r="AB771" s="5">
        <v>63.212441805563202</v>
      </c>
      <c r="AC771" s="5">
        <f>E771-G771</f>
        <v>5.6246942460181941</v>
      </c>
      <c r="AD771" s="5">
        <f>E771-F771</f>
        <v>1.468557821962321</v>
      </c>
      <c r="AE771" s="5">
        <f t="shared" si="545"/>
        <v>4.1561364240558731</v>
      </c>
      <c r="AF771" s="3">
        <f t="shared" si="571"/>
        <v>8.1202658207167744</v>
      </c>
      <c r="AG771" s="3">
        <f t="shared" si="572"/>
        <v>7.5087169014441031</v>
      </c>
      <c r="AH771" s="3">
        <f t="shared" si="573"/>
        <v>6.470742907283757</v>
      </c>
      <c r="AI771" s="3">
        <f t="shared" si="574"/>
        <v>7.2181915530238641</v>
      </c>
      <c r="AJ771" s="3">
        <f t="shared" si="575"/>
        <v>6.3315558619487149</v>
      </c>
      <c r="AK771" s="3">
        <f t="shared" si="576"/>
        <v>4.3714913023666782</v>
      </c>
      <c r="AL771" s="3">
        <f t="shared" si="577"/>
        <v>-0.75774843880885356</v>
      </c>
      <c r="AM771" s="18">
        <f t="shared" si="578"/>
        <v>2.712352245939158</v>
      </c>
      <c r="AN771" s="3">
        <f t="shared" si="579"/>
        <v>5.4079135747776164</v>
      </c>
      <c r="AO771" s="3">
        <f t="shared" si="580"/>
        <v>1.5760692460883234</v>
      </c>
      <c r="AP771" s="3">
        <f t="shared" si="581"/>
        <v>1.4048544770896569</v>
      </c>
      <c r="AQ771" s="3">
        <f t="shared" si="582"/>
        <v>1.9104786561321703</v>
      </c>
      <c r="AR771" s="3">
        <f t="shared" si="583"/>
        <v>-0.5418836267629672</v>
      </c>
      <c r="AS771" s="3">
        <f t="shared" si="584"/>
        <v>-0.47105468617665025</v>
      </c>
      <c r="AT771" s="18">
        <f t="shared" si="536"/>
        <v>5.4079135747776164</v>
      </c>
      <c r="AU771" s="18">
        <f t="shared" si="537"/>
        <v>5.3539463964020939</v>
      </c>
      <c r="AV771" s="18">
        <f t="shared" si="538"/>
        <v>4.8946736611954336</v>
      </c>
      <c r="AW771" s="18">
        <f t="shared" si="539"/>
        <v>5.8133370759342071</v>
      </c>
      <c r="AX771" s="18">
        <f t="shared" si="540"/>
        <v>4.4210772058165446</v>
      </c>
      <c r="AY771" s="18">
        <f t="shared" si="541"/>
        <v>4.9133749291296454</v>
      </c>
      <c r="AZ771" s="18">
        <f t="shared" si="542"/>
        <v>-0.28669375263220331</v>
      </c>
      <c r="BA771" t="str">
        <f t="shared" si="543"/>
        <v>BI-RUI-P011LD</v>
      </c>
      <c r="BB771" t="b">
        <f t="shared" si="544"/>
        <v>0</v>
      </c>
    </row>
    <row r="772" spans="1:54">
      <c r="A772" s="1">
        <v>308</v>
      </c>
      <c r="B772" t="s">
        <v>30</v>
      </c>
      <c r="C772" t="s">
        <v>125</v>
      </c>
      <c r="E772" s="3">
        <f t="shared" ref="E772:E782" si="588">10*LOG((1/7)*(10^(H772/10)+10^(K772/10)+10^(N772/10)+10^(Q772/10)+10^(T772/10)+10^(W772/10)+10^(Z772/10)))</f>
        <v>65.482521136170831</v>
      </c>
      <c r="F772" s="3">
        <f t="shared" si="546"/>
        <v>63.364039916240849</v>
      </c>
      <c r="G772" s="3">
        <f t="shared" si="547"/>
        <v>58.006373797381912</v>
      </c>
      <c r="H772" s="5">
        <v>65.15314872291728</v>
      </c>
      <c r="I772" s="5">
        <v>62.865532042146747</v>
      </c>
      <c r="J772" s="5">
        <v>56.678468649595317</v>
      </c>
      <c r="K772" s="5">
        <v>64.666410740665754</v>
      </c>
      <c r="L772" s="5">
        <v>62.374474584518111</v>
      </c>
      <c r="M772" s="5">
        <v>56.394925366879058</v>
      </c>
      <c r="N772" s="5">
        <v>66.63752304247771</v>
      </c>
      <c r="O772" s="5">
        <v>64.3035072681472</v>
      </c>
      <c r="P772" s="5">
        <v>57.861274984847817</v>
      </c>
      <c r="Q772" s="5">
        <v>67.375698034773308</v>
      </c>
      <c r="R772" s="5">
        <v>64.170758259033946</v>
      </c>
      <c r="S772" s="5">
        <v>59.799644644601642</v>
      </c>
      <c r="T772" s="5">
        <v>66.160437852000186</v>
      </c>
      <c r="U772" s="5">
        <v>64.16943611681306</v>
      </c>
      <c r="V772" s="5">
        <v>57.658121256586362</v>
      </c>
      <c r="W772" s="5">
        <v>64.709205373645531</v>
      </c>
      <c r="X772" s="5">
        <v>63.410951032174772</v>
      </c>
      <c r="Y772" s="5">
        <v>58.625883586220112</v>
      </c>
      <c r="Z772" s="5">
        <v>61.36490027321085</v>
      </c>
      <c r="AA772" s="5">
        <v>61.506239893289496</v>
      </c>
      <c r="AB772" s="5">
        <v>58.087274559278072</v>
      </c>
      <c r="AC772" s="5">
        <f t="shared" ref="AC772:AC781" si="589">E772-G772</f>
        <v>7.4761473387889197</v>
      </c>
      <c r="AD772" s="5">
        <f t="shared" ref="AD772:AD781" si="590">E772-F772</f>
        <v>2.1184812199299827</v>
      </c>
      <c r="AE772" s="5">
        <f t="shared" si="545"/>
        <v>5.357666118858937</v>
      </c>
      <c r="AF772" s="3">
        <f t="shared" si="571"/>
        <v>8.4746800733219629</v>
      </c>
      <c r="AG772" s="3">
        <f t="shared" si="572"/>
        <v>8.271485373786696</v>
      </c>
      <c r="AH772" s="3">
        <f t="shared" si="573"/>
        <v>8.7762480576298927</v>
      </c>
      <c r="AI772" s="3">
        <f t="shared" si="574"/>
        <v>7.5760533901716656</v>
      </c>
      <c r="AJ772" s="3">
        <f t="shared" si="575"/>
        <v>8.5023165954138236</v>
      </c>
      <c r="AK772" s="3">
        <f t="shared" si="576"/>
        <v>6.0833217874254188</v>
      </c>
      <c r="AL772" s="3">
        <f t="shared" si="577"/>
        <v>3.2776257139327782</v>
      </c>
      <c r="AM772" s="18">
        <f t="shared" si="578"/>
        <v>2.2876166807705332</v>
      </c>
      <c r="AN772" s="3">
        <f t="shared" si="579"/>
        <v>6.1870633925514298</v>
      </c>
      <c r="AO772" s="3">
        <f t="shared" si="580"/>
        <v>2.3340157743305099</v>
      </c>
      <c r="AP772" s="3">
        <f t="shared" si="581"/>
        <v>3.2049397757393621</v>
      </c>
      <c r="AQ772" s="3">
        <f t="shared" si="582"/>
        <v>1.9910017351871261</v>
      </c>
      <c r="AR772" s="3">
        <f t="shared" si="583"/>
        <v>1.2982543414707592</v>
      </c>
      <c r="AS772" s="3">
        <f t="shared" si="584"/>
        <v>-0.14133962007864653</v>
      </c>
      <c r="AT772" s="18">
        <f t="shared" si="536"/>
        <v>6.1870633925514298</v>
      </c>
      <c r="AU772" s="18">
        <f t="shared" si="537"/>
        <v>5.9795492176390539</v>
      </c>
      <c r="AV772" s="18">
        <f t="shared" si="538"/>
        <v>6.4422322832993828</v>
      </c>
      <c r="AW772" s="18">
        <f t="shared" si="539"/>
        <v>4.3711136144323035</v>
      </c>
      <c r="AX772" s="18">
        <f t="shared" si="540"/>
        <v>6.5113148602266975</v>
      </c>
      <c r="AY772" s="18">
        <f t="shared" si="541"/>
        <v>4.7850674459546596</v>
      </c>
      <c r="AZ772" s="18">
        <f t="shared" si="542"/>
        <v>3.4189653340114248</v>
      </c>
      <c r="BA772" t="str">
        <f t="shared" si="543"/>
        <v/>
      </c>
      <c r="BB772" t="b">
        <f t="shared" si="544"/>
        <v>0</v>
      </c>
    </row>
    <row r="773" spans="1:54">
      <c r="A773" s="1">
        <v>497</v>
      </c>
      <c r="B773" t="s">
        <v>32</v>
      </c>
      <c r="C773" t="s">
        <v>125</v>
      </c>
      <c r="E773" s="3">
        <f t="shared" si="588"/>
        <v>64.402844631071488</v>
      </c>
      <c r="F773" s="3">
        <f t="shared" si="546"/>
        <v>63.042797306186394</v>
      </c>
      <c r="G773" s="3">
        <f t="shared" si="547"/>
        <v>58.120046524151405</v>
      </c>
      <c r="H773" s="5">
        <v>64.878065837970681</v>
      </c>
      <c r="I773" s="5">
        <v>62.445822939548208</v>
      </c>
      <c r="J773" s="5">
        <v>56.943854206768727</v>
      </c>
      <c r="K773" s="5">
        <v>64.47295397385426</v>
      </c>
      <c r="L773" s="5">
        <v>62.452916551770173</v>
      </c>
      <c r="M773" s="5">
        <v>58.831897068255437</v>
      </c>
      <c r="N773" s="5">
        <v>64.711150554957527</v>
      </c>
      <c r="O773" s="5">
        <v>62.299655245933543</v>
      </c>
      <c r="P773" s="5">
        <v>56.332226315349963</v>
      </c>
      <c r="Q773" s="5">
        <v>64.783306893730298</v>
      </c>
      <c r="R773" s="5">
        <v>63.714436429035707</v>
      </c>
      <c r="S773" s="5">
        <v>56.907306698118553</v>
      </c>
      <c r="T773" s="5">
        <v>65.835318928418545</v>
      </c>
      <c r="U773" s="5">
        <v>63.414936720722672</v>
      </c>
      <c r="V773" s="5">
        <v>57.477485775043021</v>
      </c>
      <c r="W773" s="5">
        <v>62.855911091649233</v>
      </c>
      <c r="X773" s="5">
        <v>64.518063113276995</v>
      </c>
      <c r="Y773" s="5">
        <v>59.006591312411778</v>
      </c>
      <c r="Z773" s="5">
        <v>62.269525720032988</v>
      </c>
      <c r="AA773" s="5">
        <v>61.801953463099437</v>
      </c>
      <c r="AB773" s="5">
        <v>60.027024601017771</v>
      </c>
      <c r="AC773" s="5">
        <f t="shared" si="589"/>
        <v>6.2827981069200831</v>
      </c>
      <c r="AD773" s="5">
        <f t="shared" si="590"/>
        <v>1.3600473248850946</v>
      </c>
      <c r="AE773" s="5">
        <f t="shared" ref="AE773:AE822" si="591">F773-G773</f>
        <v>4.9227507820349885</v>
      </c>
      <c r="AF773" s="3">
        <f t="shared" si="571"/>
        <v>7.9342116312019542</v>
      </c>
      <c r="AG773" s="3">
        <f t="shared" si="572"/>
        <v>5.6410569055988233</v>
      </c>
      <c r="AH773" s="3">
        <f t="shared" si="573"/>
        <v>8.3789242396075636</v>
      </c>
      <c r="AI773" s="3">
        <f t="shared" si="574"/>
        <v>7.8760001956117449</v>
      </c>
      <c r="AJ773" s="3">
        <f t="shared" si="575"/>
        <v>8.3578331533755232</v>
      </c>
      <c r="AK773" s="3">
        <f t="shared" si="576"/>
        <v>3.8493197792374545</v>
      </c>
      <c r="AL773" s="3">
        <f t="shared" si="577"/>
        <v>2.2425011190152162</v>
      </c>
      <c r="AM773" s="18">
        <f t="shared" si="578"/>
        <v>2.4322428984224729</v>
      </c>
      <c r="AN773" s="3">
        <f t="shared" si="579"/>
        <v>5.5019687327794813</v>
      </c>
      <c r="AO773" s="3">
        <f t="shared" si="580"/>
        <v>2.4114953090239837</v>
      </c>
      <c r="AP773" s="3">
        <f t="shared" si="581"/>
        <v>1.0688704646945908</v>
      </c>
      <c r="AQ773" s="3">
        <f t="shared" si="582"/>
        <v>2.420382207695873</v>
      </c>
      <c r="AR773" s="3">
        <f t="shared" si="583"/>
        <v>-1.6621520216277617</v>
      </c>
      <c r="AS773" s="3">
        <f t="shared" si="584"/>
        <v>0.46757225693355053</v>
      </c>
      <c r="AT773" s="18">
        <f t="shared" si="536"/>
        <v>5.5019687327794813</v>
      </c>
      <c r="AU773" s="18">
        <f t="shared" si="537"/>
        <v>3.6210194835147362</v>
      </c>
      <c r="AV773" s="18">
        <f t="shared" si="538"/>
        <v>5.9674289305835799</v>
      </c>
      <c r="AW773" s="18">
        <f t="shared" si="539"/>
        <v>6.8071297309171541</v>
      </c>
      <c r="AX773" s="18">
        <f t="shared" si="540"/>
        <v>5.9374509456796503</v>
      </c>
      <c r="AY773" s="18">
        <f t="shared" si="541"/>
        <v>5.5114718008652162</v>
      </c>
      <c r="AZ773" s="18">
        <f t="shared" si="542"/>
        <v>1.7749288620816657</v>
      </c>
      <c r="BA773" t="str">
        <f t="shared" si="543"/>
        <v/>
      </c>
      <c r="BB773" t="b">
        <f t="shared" si="544"/>
        <v>0</v>
      </c>
    </row>
    <row r="774" spans="1:54">
      <c r="A774" s="1">
        <v>59</v>
      </c>
      <c r="B774" t="s">
        <v>33</v>
      </c>
      <c r="C774" t="s">
        <v>125</v>
      </c>
      <c r="E774" s="3">
        <f t="shared" si="588"/>
        <v>64.173438860442531</v>
      </c>
      <c r="F774" s="3">
        <f t="shared" si="546"/>
        <v>63.08102728740451</v>
      </c>
      <c r="G774" s="3">
        <f t="shared" si="547"/>
        <v>58.007784009707564</v>
      </c>
      <c r="H774" s="5">
        <v>63.864619301968432</v>
      </c>
      <c r="I774" s="5">
        <v>62.154783960171223</v>
      </c>
      <c r="J774" s="5">
        <v>58.167382804699663</v>
      </c>
      <c r="K774" s="5">
        <v>64.499331629481475</v>
      </c>
      <c r="L774" s="5">
        <v>63.48988646183372</v>
      </c>
      <c r="M774" s="5">
        <v>56.374418558440411</v>
      </c>
      <c r="N774" s="5">
        <v>65.62752721638482</v>
      </c>
      <c r="O774" s="5">
        <v>63.574007669736083</v>
      </c>
      <c r="P774" s="5">
        <v>58.079686545812592</v>
      </c>
      <c r="Q774" s="5">
        <v>64.355245922857051</v>
      </c>
      <c r="R774" s="5">
        <v>63.407062817276547</v>
      </c>
      <c r="S774" s="5">
        <v>57.57131376758597</v>
      </c>
      <c r="T774" s="5">
        <v>64.218081923423625</v>
      </c>
      <c r="U774" s="5">
        <v>62.541230550526031</v>
      </c>
      <c r="V774" s="5">
        <v>57.370667684736262</v>
      </c>
      <c r="W774" s="5">
        <v>63.53752252136907</v>
      </c>
      <c r="X774" s="5">
        <v>63.336168652509102</v>
      </c>
      <c r="Y774" s="5">
        <v>58.85911071312578</v>
      </c>
      <c r="Z774" s="5">
        <v>62.473899149585293</v>
      </c>
      <c r="AA774" s="5">
        <v>62.865347561060943</v>
      </c>
      <c r="AB774" s="5">
        <v>59.062353336483937</v>
      </c>
      <c r="AC774" s="5">
        <f t="shared" si="589"/>
        <v>6.1656548507349669</v>
      </c>
      <c r="AD774" s="5">
        <f t="shared" si="590"/>
        <v>1.0924115730380208</v>
      </c>
      <c r="AE774" s="5">
        <f t="shared" si="591"/>
        <v>5.0732432776969461</v>
      </c>
      <c r="AF774" s="3">
        <f t="shared" si="571"/>
        <v>5.6972364972687686</v>
      </c>
      <c r="AG774" s="3">
        <f t="shared" si="572"/>
        <v>8.124913071041064</v>
      </c>
      <c r="AH774" s="3">
        <f t="shared" si="573"/>
        <v>7.5478406705722279</v>
      </c>
      <c r="AI774" s="3">
        <f t="shared" si="574"/>
        <v>6.7839321552710814</v>
      </c>
      <c r="AJ774" s="3">
        <f t="shared" si="575"/>
        <v>6.8474142386873638</v>
      </c>
      <c r="AK774" s="3">
        <f t="shared" si="576"/>
        <v>4.6784118082432897</v>
      </c>
      <c r="AL774" s="3">
        <f t="shared" si="577"/>
        <v>3.4115458131013554</v>
      </c>
      <c r="AM774" s="18">
        <f t="shared" si="578"/>
        <v>1.7098353417972092</v>
      </c>
      <c r="AN774" s="3">
        <f t="shared" si="579"/>
        <v>3.9874011554715594</v>
      </c>
      <c r="AO774" s="3">
        <f t="shared" si="580"/>
        <v>2.0535195466487366</v>
      </c>
      <c r="AP774" s="3">
        <f t="shared" si="581"/>
        <v>0.94818310558050456</v>
      </c>
      <c r="AQ774" s="3">
        <f t="shared" si="582"/>
        <v>1.6768513728975947</v>
      </c>
      <c r="AR774" s="3">
        <f t="shared" si="583"/>
        <v>0.20135386885996809</v>
      </c>
      <c r="AS774" s="3">
        <f t="shared" si="584"/>
        <v>-0.39144841147565046</v>
      </c>
      <c r="AT774" s="18">
        <f t="shared" si="536"/>
        <v>3.9874011554715594</v>
      </c>
      <c r="AU774" s="18">
        <f t="shared" si="537"/>
        <v>7.1154679033933093</v>
      </c>
      <c r="AV774" s="18">
        <f t="shared" si="538"/>
        <v>5.4943211239234913</v>
      </c>
      <c r="AW774" s="18">
        <f t="shared" si="539"/>
        <v>5.8357490496905768</v>
      </c>
      <c r="AX774" s="18">
        <f t="shared" si="540"/>
        <v>5.1705628657897691</v>
      </c>
      <c r="AY774" s="18">
        <f t="shared" si="541"/>
        <v>4.4770579393833216</v>
      </c>
      <c r="AZ774" s="18">
        <f t="shared" si="542"/>
        <v>3.8029942245770059</v>
      </c>
      <c r="BA774" t="str">
        <f t="shared" si="543"/>
        <v/>
      </c>
      <c r="BB774" t="b">
        <f t="shared" si="544"/>
        <v>0</v>
      </c>
    </row>
    <row r="775" spans="1:54">
      <c r="A775" s="1">
        <v>560</v>
      </c>
      <c r="B775" t="s">
        <v>34</v>
      </c>
      <c r="C775" t="s">
        <v>125</v>
      </c>
      <c r="E775" s="3">
        <f t="shared" si="588"/>
        <v>64.980835408481482</v>
      </c>
      <c r="F775" s="3">
        <f t="shared" si="546"/>
        <v>63.271275665435063</v>
      </c>
      <c r="G775" s="3">
        <f t="shared" si="547"/>
        <v>58.356739226313508</v>
      </c>
      <c r="H775" s="5">
        <v>65.083600028454896</v>
      </c>
      <c r="I775" s="5">
        <v>62.945673088398749</v>
      </c>
      <c r="J775" s="5">
        <v>57.914040854744179</v>
      </c>
      <c r="K775" s="5">
        <v>66.358018723850861</v>
      </c>
      <c r="L775" s="5">
        <v>62.635993288364453</v>
      </c>
      <c r="M775" s="5">
        <v>57.248940176351148</v>
      </c>
      <c r="N775" s="5">
        <v>65.88657167397875</v>
      </c>
      <c r="O775" s="5">
        <v>63.406384371425077</v>
      </c>
      <c r="P775" s="5">
        <v>57.933530983115631</v>
      </c>
      <c r="Q775" s="5">
        <v>65.82744119068046</v>
      </c>
      <c r="R775" s="5">
        <v>64.850483892216829</v>
      </c>
      <c r="S775" s="5">
        <v>58.39743434798234</v>
      </c>
      <c r="T775" s="5">
        <v>65.088261479417639</v>
      </c>
      <c r="U775" s="5">
        <v>63.12540168682753</v>
      </c>
      <c r="V775" s="5">
        <v>58.758490760586568</v>
      </c>
      <c r="W775" s="5">
        <v>62.39814005803693</v>
      </c>
      <c r="X775" s="5">
        <v>63.761773689450123</v>
      </c>
      <c r="Y775" s="5">
        <v>58.668186957041343</v>
      </c>
      <c r="Z775" s="5">
        <v>62.607579525940722</v>
      </c>
      <c r="AA775" s="5">
        <v>61.411380950888983</v>
      </c>
      <c r="AB775" s="5">
        <v>59.270682088168407</v>
      </c>
      <c r="AC775" s="5">
        <f t="shared" si="589"/>
        <v>6.6240961821679747</v>
      </c>
      <c r="AD775" s="5">
        <f t="shared" si="590"/>
        <v>1.7095597430464196</v>
      </c>
      <c r="AE775" s="5">
        <f t="shared" si="591"/>
        <v>4.9145364391215551</v>
      </c>
      <c r="AF775" s="3">
        <f t="shared" si="571"/>
        <v>7.1695591737107165</v>
      </c>
      <c r="AG775" s="3">
        <f t="shared" si="572"/>
        <v>9.1090785474997134</v>
      </c>
      <c r="AH775" s="3">
        <f t="shared" si="573"/>
        <v>7.9530406908631193</v>
      </c>
      <c r="AI775" s="3">
        <f t="shared" si="574"/>
        <v>7.4300068426981198</v>
      </c>
      <c r="AJ775" s="3">
        <f t="shared" si="575"/>
        <v>6.329770718831071</v>
      </c>
      <c r="AK775" s="3">
        <f t="shared" si="576"/>
        <v>3.7299531009955871</v>
      </c>
      <c r="AL775" s="3">
        <f t="shared" si="577"/>
        <v>3.3368974377723148</v>
      </c>
      <c r="AM775" s="18">
        <f t="shared" si="578"/>
        <v>2.1379269400561469</v>
      </c>
      <c r="AN775" s="3">
        <f t="shared" si="579"/>
        <v>5.0316322336545696</v>
      </c>
      <c r="AO775" s="3">
        <f t="shared" si="580"/>
        <v>2.4801873025536736</v>
      </c>
      <c r="AP775" s="3">
        <f t="shared" si="581"/>
        <v>0.97695729846363122</v>
      </c>
      <c r="AQ775" s="3">
        <f t="shared" si="582"/>
        <v>1.962859792590109</v>
      </c>
      <c r="AR775" s="3">
        <f t="shared" si="583"/>
        <v>-1.3636336314131938</v>
      </c>
      <c r="AS775" s="3">
        <f t="shared" si="584"/>
        <v>1.1961985750517385</v>
      </c>
      <c r="AT775" s="18">
        <f t="shared" si="536"/>
        <v>5.0316322336545696</v>
      </c>
      <c r="AU775" s="18">
        <f t="shared" si="537"/>
        <v>5.3870531120133052</v>
      </c>
      <c r="AV775" s="18">
        <f t="shared" si="538"/>
        <v>5.4728533883094457</v>
      </c>
      <c r="AW775" s="18">
        <f t="shared" si="539"/>
        <v>6.4530495442344886</v>
      </c>
      <c r="AX775" s="18">
        <f t="shared" si="540"/>
        <v>4.366910926240962</v>
      </c>
      <c r="AY775" s="18">
        <f t="shared" si="541"/>
        <v>5.0935867324087809</v>
      </c>
      <c r="AZ775" s="18">
        <f t="shared" si="542"/>
        <v>2.1406988627205763</v>
      </c>
      <c r="BA775" t="str">
        <f t="shared" si="543"/>
        <v/>
      </c>
      <c r="BB775" t="b">
        <f t="shared" si="544"/>
        <v>0</v>
      </c>
    </row>
    <row r="776" spans="1:54">
      <c r="A776" s="1">
        <v>434</v>
      </c>
      <c r="B776" t="s">
        <v>35</v>
      </c>
      <c r="C776" t="s">
        <v>125</v>
      </c>
      <c r="E776" s="3">
        <f t="shared" si="588"/>
        <v>64.504936838959168</v>
      </c>
      <c r="F776" s="3">
        <f t="shared" si="546"/>
        <v>63.134264649255314</v>
      </c>
      <c r="G776" s="3">
        <f t="shared" si="547"/>
        <v>58.295131836019117</v>
      </c>
      <c r="H776" s="5">
        <v>64.480625562115449</v>
      </c>
      <c r="I776" s="5">
        <v>63.190673084165653</v>
      </c>
      <c r="J776" s="5">
        <v>56.106900300335582</v>
      </c>
      <c r="K776" s="5">
        <v>65.138872077142778</v>
      </c>
      <c r="L776" s="5">
        <v>63.354058462132073</v>
      </c>
      <c r="M776" s="5">
        <v>56.830435321828347</v>
      </c>
      <c r="N776" s="5">
        <v>64.514087997616215</v>
      </c>
      <c r="O776" s="5">
        <v>62.883349776527787</v>
      </c>
      <c r="P776" s="5">
        <v>57.683947456223578</v>
      </c>
      <c r="Q776" s="5">
        <v>64.948802217376766</v>
      </c>
      <c r="R776" s="5">
        <v>63.297829774333877</v>
      </c>
      <c r="S776" s="5">
        <v>57.315282646803141</v>
      </c>
      <c r="T776" s="5">
        <v>65.065395077340241</v>
      </c>
      <c r="U776" s="5">
        <v>63.567856688892491</v>
      </c>
      <c r="V776" s="5">
        <v>59.028897286338307</v>
      </c>
      <c r="W776" s="5">
        <v>63.200713277223059</v>
      </c>
      <c r="X776" s="5">
        <v>63.591383616985127</v>
      </c>
      <c r="Y776" s="5">
        <v>59.442865359091257</v>
      </c>
      <c r="Z776" s="5">
        <v>63.851771485571817</v>
      </c>
      <c r="AA776" s="5">
        <v>61.807676440664423</v>
      </c>
      <c r="AB776" s="5">
        <v>60.138584131655257</v>
      </c>
      <c r="AC776" s="5">
        <f t="shared" si="589"/>
        <v>6.2098050029400511</v>
      </c>
      <c r="AD776" s="5">
        <f t="shared" si="590"/>
        <v>1.3706721897038534</v>
      </c>
      <c r="AE776" s="5">
        <f t="shared" si="591"/>
        <v>4.8391328132361977</v>
      </c>
      <c r="AF776" s="3">
        <f t="shared" si="571"/>
        <v>8.3737252617798674</v>
      </c>
      <c r="AG776" s="3">
        <f t="shared" si="572"/>
        <v>8.3084367553144318</v>
      </c>
      <c r="AH776" s="3">
        <f t="shared" si="573"/>
        <v>6.8301405413926375</v>
      </c>
      <c r="AI776" s="3">
        <f t="shared" si="574"/>
        <v>7.6335195705736254</v>
      </c>
      <c r="AJ776" s="3">
        <f t="shared" si="575"/>
        <v>6.0364977910019348</v>
      </c>
      <c r="AK776" s="3">
        <f t="shared" si="576"/>
        <v>3.7578479181318016</v>
      </c>
      <c r="AL776" s="3">
        <f t="shared" si="577"/>
        <v>3.7131873539165596</v>
      </c>
      <c r="AM776" s="18">
        <f t="shared" si="578"/>
        <v>1.2899524779497966</v>
      </c>
      <c r="AN776" s="3">
        <f t="shared" si="579"/>
        <v>7.0837727838300708</v>
      </c>
      <c r="AO776" s="3">
        <f t="shared" si="580"/>
        <v>1.6307382210884285</v>
      </c>
      <c r="AP776" s="3">
        <f t="shared" si="581"/>
        <v>1.6509724430428889</v>
      </c>
      <c r="AQ776" s="3">
        <f t="shared" si="582"/>
        <v>1.4975383884477509</v>
      </c>
      <c r="AR776" s="3">
        <f t="shared" si="583"/>
        <v>-0.39067033976206744</v>
      </c>
      <c r="AS776" s="3">
        <f t="shared" si="584"/>
        <v>2.0440950449073938</v>
      </c>
      <c r="AT776" s="18">
        <f t="shared" si="536"/>
        <v>7.0837727838300708</v>
      </c>
      <c r="AU776" s="18">
        <f t="shared" si="537"/>
        <v>6.5236231403037266</v>
      </c>
      <c r="AV776" s="18">
        <f t="shared" si="538"/>
        <v>5.199402320304209</v>
      </c>
      <c r="AW776" s="18">
        <f t="shared" si="539"/>
        <v>5.9825471275307365</v>
      </c>
      <c r="AX776" s="18">
        <f t="shared" si="540"/>
        <v>4.538959402554184</v>
      </c>
      <c r="AY776" s="18">
        <f t="shared" si="541"/>
        <v>4.1485182578938691</v>
      </c>
      <c r="AZ776" s="18">
        <f t="shared" si="542"/>
        <v>1.6690923090091658</v>
      </c>
      <c r="BA776" t="str">
        <f t="shared" si="543"/>
        <v/>
      </c>
      <c r="BB776" t="b">
        <f t="shared" si="544"/>
        <v>0</v>
      </c>
    </row>
    <row r="777" spans="1:54">
      <c r="A777" s="1">
        <v>371</v>
      </c>
      <c r="B777" t="s">
        <v>36</v>
      </c>
      <c r="C777" t="s">
        <v>125</v>
      </c>
      <c r="E777" s="3">
        <f t="shared" si="588"/>
        <v>64.117965738543731</v>
      </c>
      <c r="F777" s="3">
        <f t="shared" si="546"/>
        <v>63.899028654322677</v>
      </c>
      <c r="G777" s="3">
        <f t="shared" si="547"/>
        <v>57.097401821394811</v>
      </c>
      <c r="H777" s="5">
        <v>63.511833514053961</v>
      </c>
      <c r="I777" s="5">
        <v>62.080504155005571</v>
      </c>
      <c r="J777" s="5">
        <v>56.647016420525411</v>
      </c>
      <c r="K777" s="5">
        <v>64.088347270849724</v>
      </c>
      <c r="L777" s="5">
        <v>64.339719714855363</v>
      </c>
      <c r="M777" s="5">
        <v>57.044074432054153</v>
      </c>
      <c r="N777" s="5">
        <v>64.194357991011103</v>
      </c>
      <c r="O777" s="5">
        <v>63.249989778286881</v>
      </c>
      <c r="P777" s="5">
        <v>56.995405129511369</v>
      </c>
      <c r="Q777" s="5">
        <v>63.961623020365501</v>
      </c>
      <c r="R777" s="5">
        <v>66.38442491180092</v>
      </c>
      <c r="S777" s="5">
        <v>56.684845841646528</v>
      </c>
      <c r="T777" s="5">
        <v>65.418822904939717</v>
      </c>
      <c r="U777" s="5">
        <v>62.919986163445138</v>
      </c>
      <c r="V777" s="5">
        <v>57.043200564927417</v>
      </c>
      <c r="W777" s="5">
        <v>65.047961767821548</v>
      </c>
      <c r="X777" s="5">
        <v>62.80987938881708</v>
      </c>
      <c r="Y777" s="5">
        <v>57.287452804888083</v>
      </c>
      <c r="Z777" s="5">
        <v>61.651121015623289</v>
      </c>
      <c r="AA777" s="5">
        <v>64.008237577517548</v>
      </c>
      <c r="AB777" s="5">
        <v>57.860955593731362</v>
      </c>
      <c r="AC777" s="5">
        <f t="shared" si="589"/>
        <v>7.0205639171489196</v>
      </c>
      <c r="AD777" s="5">
        <f t="shared" si="590"/>
        <v>0.21893708422105362</v>
      </c>
      <c r="AE777" s="5">
        <f t="shared" si="591"/>
        <v>6.801626832927866</v>
      </c>
      <c r="AF777" s="3">
        <f t="shared" si="571"/>
        <v>6.8648170935285506</v>
      </c>
      <c r="AG777" s="3">
        <f t="shared" si="572"/>
        <v>7.0442728387955711</v>
      </c>
      <c r="AH777" s="3">
        <f t="shared" si="573"/>
        <v>7.198952861499734</v>
      </c>
      <c r="AI777" s="3">
        <f t="shared" si="574"/>
        <v>7.276777178718973</v>
      </c>
      <c r="AJ777" s="3">
        <f t="shared" si="575"/>
        <v>8.3756223400122991</v>
      </c>
      <c r="AK777" s="3">
        <f t="shared" si="576"/>
        <v>7.7605089629334643</v>
      </c>
      <c r="AL777" s="3">
        <f t="shared" si="577"/>
        <v>3.7901654218919276</v>
      </c>
      <c r="AM777" s="18">
        <f t="shared" si="578"/>
        <v>1.4313293590483909</v>
      </c>
      <c r="AN777" s="3">
        <f t="shared" si="579"/>
        <v>5.4334877344801598</v>
      </c>
      <c r="AO777" s="3">
        <f t="shared" si="580"/>
        <v>0.94436821272422122</v>
      </c>
      <c r="AP777" s="3">
        <f t="shared" si="581"/>
        <v>-2.4228018914354195</v>
      </c>
      <c r="AQ777" s="3">
        <f t="shared" si="582"/>
        <v>2.4988367414945785</v>
      </c>
      <c r="AR777" s="3">
        <f t="shared" si="583"/>
        <v>2.2380823790044673</v>
      </c>
      <c r="AS777" s="3">
        <f t="shared" si="584"/>
        <v>-2.3571165618942587</v>
      </c>
      <c r="AT777" s="18">
        <f t="shared" ref="AT777:AT822" si="592">I777-J777</f>
        <v>5.4334877344801598</v>
      </c>
      <c r="AU777" s="18">
        <f t="shared" ref="AU777:AU822" si="593">L777-M777</f>
        <v>7.2956452828012104</v>
      </c>
      <c r="AV777" s="18">
        <f t="shared" ref="AV777:AV822" si="594">O777-P777</f>
        <v>6.2545846487755128</v>
      </c>
      <c r="AW777" s="18">
        <f t="shared" ref="AW777:AW822" si="595">R777-S777</f>
        <v>9.6995790701543925</v>
      </c>
      <c r="AX777" s="18">
        <f t="shared" ref="AX777:AX822" si="596">U777-V777</f>
        <v>5.8767855985177206</v>
      </c>
      <c r="AY777" s="18">
        <f t="shared" ref="AY777:AY822" si="597">X777-Y777</f>
        <v>5.522426583928997</v>
      </c>
      <c r="AZ777" s="18">
        <f t="shared" ref="AZ777:AZ822" si="598">AA777-AB777</f>
        <v>6.1472819837861863</v>
      </c>
      <c r="BA777" t="str">
        <f t="shared" ref="BA777:BA821" si="599">IF(AB777&gt;55,IF(AL777&lt;2,C777,IF(Y777&gt;55,IF(AK777&lt;2,C777,IF(V777&gt;55,IF(AJ777&lt;2,C777,""))))))</f>
        <v/>
      </c>
      <c r="BB777" t="b">
        <f t="shared" ref="BB777:BB821" si="600">IF(AA777&gt;65,IF(AS777&lt;2,C777,IF(X777&gt;65,IF(AR777&lt;2,C777,IF(U777&gt;65,IF(AQ777&lt;2,C777,""))))))</f>
        <v>0</v>
      </c>
    </row>
    <row r="778" spans="1:54">
      <c r="A778" s="1">
        <v>122</v>
      </c>
      <c r="B778" t="s">
        <v>37</v>
      </c>
      <c r="C778" t="s">
        <v>125</v>
      </c>
      <c r="E778" s="3">
        <f t="shared" si="588"/>
        <v>63.517117016394096</v>
      </c>
      <c r="F778" s="3">
        <f t="shared" si="546"/>
        <v>63.871492005019157</v>
      </c>
      <c r="G778" s="3">
        <f t="shared" si="547"/>
        <v>60.948225259631528</v>
      </c>
      <c r="H778" s="5">
        <v>64.218165050163677</v>
      </c>
      <c r="I778" s="5">
        <v>63.781851031812749</v>
      </c>
      <c r="J778" s="5">
        <v>61.088741194308398</v>
      </c>
      <c r="K778" s="5">
        <v>63.345670710439549</v>
      </c>
      <c r="L778" s="5">
        <v>63.405461667921543</v>
      </c>
      <c r="M778" s="5">
        <v>59.966573403160211</v>
      </c>
      <c r="N778" s="5">
        <v>63.489337806068832</v>
      </c>
      <c r="O778" s="5">
        <v>63.444857031226583</v>
      </c>
      <c r="P778" s="5">
        <v>61.073608079189263</v>
      </c>
      <c r="Q778" s="5">
        <v>64.123349857524403</v>
      </c>
      <c r="R778" s="5">
        <v>62.704086952663047</v>
      </c>
      <c r="S778" s="5">
        <v>59.831761192965502</v>
      </c>
      <c r="T778" s="5">
        <v>63.902615996287892</v>
      </c>
      <c r="U778" s="5">
        <v>64.094258524336325</v>
      </c>
      <c r="V778" s="5">
        <v>60.544440702261028</v>
      </c>
      <c r="W778" s="5">
        <v>62.629099310534471</v>
      </c>
      <c r="X778" s="5">
        <v>65.371296945754381</v>
      </c>
      <c r="Y778" s="5">
        <v>61.911552881906537</v>
      </c>
      <c r="Z778" s="5">
        <v>62.613751011480623</v>
      </c>
      <c r="AA778" s="5">
        <v>63.811786170183851</v>
      </c>
      <c r="AB778" s="5">
        <v>61.76625999673233</v>
      </c>
      <c r="AC778" s="5">
        <f t="shared" si="589"/>
        <v>2.568891756762568</v>
      </c>
      <c r="AD778" s="5">
        <f t="shared" si="590"/>
        <v>-0.35437498862506089</v>
      </c>
      <c r="AE778" s="5">
        <f t="shared" si="591"/>
        <v>2.9232667453876289</v>
      </c>
      <c r="AF778" s="3">
        <f t="shared" si="571"/>
        <v>3.1294238558552792</v>
      </c>
      <c r="AG778" s="3">
        <f t="shared" si="572"/>
        <v>3.3790973072793378</v>
      </c>
      <c r="AH778" s="3">
        <f t="shared" si="573"/>
        <v>2.4157297268795688</v>
      </c>
      <c r="AI778" s="3">
        <f t="shared" si="574"/>
        <v>4.2915886645589012</v>
      </c>
      <c r="AJ778" s="3">
        <f t="shared" si="575"/>
        <v>3.3581752940268643</v>
      </c>
      <c r="AK778" s="3">
        <f t="shared" si="576"/>
        <v>0.71754642862793361</v>
      </c>
      <c r="AL778" s="3">
        <f t="shared" si="577"/>
        <v>0.84749101474829303</v>
      </c>
      <c r="AM778" s="18">
        <f t="shared" si="578"/>
        <v>0.43631401835092731</v>
      </c>
      <c r="AN778" s="3">
        <f t="shared" si="579"/>
        <v>2.6931098375043518</v>
      </c>
      <c r="AO778" s="3">
        <f t="shared" si="580"/>
        <v>4.4480774842249104E-2</v>
      </c>
      <c r="AP778" s="3">
        <f t="shared" si="581"/>
        <v>1.4192629048613554</v>
      </c>
      <c r="AQ778" s="3">
        <f t="shared" si="582"/>
        <v>-0.19164252804843329</v>
      </c>
      <c r="AR778" s="3">
        <f t="shared" si="583"/>
        <v>-2.7421976352199096</v>
      </c>
      <c r="AS778" s="3">
        <f t="shared" si="584"/>
        <v>-1.1980351587032274</v>
      </c>
      <c r="AT778" s="18">
        <f t="shared" si="592"/>
        <v>2.6931098375043518</v>
      </c>
      <c r="AU778" s="18">
        <f t="shared" si="593"/>
        <v>3.4388882647613315</v>
      </c>
      <c r="AV778" s="18">
        <f t="shared" si="594"/>
        <v>2.3712489520373197</v>
      </c>
      <c r="AW778" s="18">
        <f t="shared" si="595"/>
        <v>2.8723257596975458</v>
      </c>
      <c r="AX778" s="18">
        <f t="shared" si="596"/>
        <v>3.5498178220752976</v>
      </c>
      <c r="AY778" s="18">
        <f t="shared" si="597"/>
        <v>3.4597440638478432</v>
      </c>
      <c r="AZ778" s="18">
        <f t="shared" si="598"/>
        <v>2.0455261734515204</v>
      </c>
      <c r="BA778" t="str">
        <f t="shared" si="599"/>
        <v>BI-RUI-P011LD</v>
      </c>
      <c r="BB778" t="b">
        <f t="shared" si="600"/>
        <v>0</v>
      </c>
    </row>
    <row r="779" spans="1:54">
      <c r="A779" s="1">
        <v>743</v>
      </c>
      <c r="B779" t="s">
        <v>38</v>
      </c>
      <c r="C779" t="s">
        <v>125</v>
      </c>
      <c r="E779" s="3">
        <f t="shared" si="588"/>
        <v>64.784914344746142</v>
      </c>
      <c r="F779" s="3">
        <f t="shared" si="546"/>
        <v>62.855188754307825</v>
      </c>
      <c r="G779" s="3">
        <f t="shared" si="547"/>
        <v>57.875934454699312</v>
      </c>
      <c r="H779" s="5">
        <v>64.224963770513241</v>
      </c>
      <c r="I779" s="5">
        <v>62.454162589364117</v>
      </c>
      <c r="J779" s="5">
        <v>56.422950714129811</v>
      </c>
      <c r="K779" s="5">
        <v>63.149456155685371</v>
      </c>
      <c r="L779" s="5">
        <v>62.107626496768233</v>
      </c>
      <c r="M779" s="5">
        <v>58.034637628790662</v>
      </c>
      <c r="N779" s="5">
        <v>66.391556793764735</v>
      </c>
      <c r="O779" s="5">
        <v>64.335015049954734</v>
      </c>
      <c r="P779" s="5">
        <v>57.34824640048781</v>
      </c>
      <c r="Q779" s="5">
        <v>66.560073612065295</v>
      </c>
      <c r="R779" s="5">
        <v>63.944063080073988</v>
      </c>
      <c r="S779" s="5">
        <v>57.662162010021078</v>
      </c>
      <c r="T779" s="5">
        <v>64.986573304365521</v>
      </c>
      <c r="U779" s="5">
        <v>62.836072269991092</v>
      </c>
      <c r="V779" s="5">
        <v>59.654099504607743</v>
      </c>
      <c r="W779" s="5">
        <v>62.807494283127063</v>
      </c>
      <c r="X779" s="5">
        <v>61.95203056363124</v>
      </c>
      <c r="Y779" s="5">
        <v>58.413538281171562</v>
      </c>
      <c r="Z779" s="5">
        <v>63.818018064691508</v>
      </c>
      <c r="AA779" s="5">
        <v>61.591560068741671</v>
      </c>
      <c r="AB779" s="5">
        <v>56.751137425021042</v>
      </c>
      <c r="AC779" s="5">
        <f t="shared" si="589"/>
        <v>6.9089798900468296</v>
      </c>
      <c r="AD779" s="5">
        <f t="shared" si="590"/>
        <v>1.9297255904383164</v>
      </c>
      <c r="AE779" s="5">
        <f t="shared" si="591"/>
        <v>4.9792542996085132</v>
      </c>
      <c r="AF779" s="3">
        <f t="shared" si="571"/>
        <v>7.80201305638343</v>
      </c>
      <c r="AG779" s="3">
        <f t="shared" si="572"/>
        <v>5.1148185268947088</v>
      </c>
      <c r="AH779" s="3">
        <f t="shared" si="573"/>
        <v>9.0433103932769257</v>
      </c>
      <c r="AI779" s="3">
        <f t="shared" si="574"/>
        <v>8.8979116020442177</v>
      </c>
      <c r="AJ779" s="3">
        <f t="shared" si="575"/>
        <v>5.3324737997577785</v>
      </c>
      <c r="AK779" s="3">
        <f t="shared" si="576"/>
        <v>4.3939560019555017</v>
      </c>
      <c r="AL779" s="3">
        <f t="shared" si="577"/>
        <v>7.0668806396704653</v>
      </c>
      <c r="AM779" s="18">
        <f t="shared" si="578"/>
        <v>1.7708011811491247</v>
      </c>
      <c r="AN779" s="3">
        <f t="shared" si="579"/>
        <v>6.0312118752343054</v>
      </c>
      <c r="AO779" s="3">
        <f t="shared" si="580"/>
        <v>2.0565417438100013</v>
      </c>
      <c r="AP779" s="3">
        <f t="shared" si="581"/>
        <v>2.6160105319913072</v>
      </c>
      <c r="AQ779" s="3">
        <f t="shared" si="582"/>
        <v>2.1505010343744289</v>
      </c>
      <c r="AR779" s="3">
        <f t="shared" si="583"/>
        <v>0.85546371949582323</v>
      </c>
      <c r="AS779" s="3">
        <f t="shared" si="584"/>
        <v>2.2264579959498363</v>
      </c>
      <c r="AT779" s="18">
        <f t="shared" si="592"/>
        <v>6.0312118752343054</v>
      </c>
      <c r="AU779" s="18">
        <f t="shared" si="593"/>
        <v>4.0729888679775712</v>
      </c>
      <c r="AV779" s="18">
        <f t="shared" si="594"/>
        <v>6.9867686494669243</v>
      </c>
      <c r="AW779" s="18">
        <f t="shared" si="595"/>
        <v>6.2819010700529105</v>
      </c>
      <c r="AX779" s="18">
        <f t="shared" si="596"/>
        <v>3.1819727653833496</v>
      </c>
      <c r="AY779" s="18">
        <f t="shared" si="597"/>
        <v>3.5384922824596785</v>
      </c>
      <c r="AZ779" s="18">
        <f t="shared" si="598"/>
        <v>4.840422643720629</v>
      </c>
      <c r="BA779" t="str">
        <f t="shared" si="599"/>
        <v/>
      </c>
      <c r="BB779" t="b">
        <f t="shared" si="600"/>
        <v>0</v>
      </c>
    </row>
    <row r="780" spans="1:54">
      <c r="A780" s="1">
        <v>683</v>
      </c>
      <c r="B780" t="s">
        <v>39</v>
      </c>
      <c r="C780" t="s">
        <v>125</v>
      </c>
      <c r="E780" s="3">
        <f t="shared" si="588"/>
        <v>64.486058589787959</v>
      </c>
      <c r="F780" s="3">
        <f t="shared" si="546"/>
        <v>63.674327388061222</v>
      </c>
      <c r="G780" s="3">
        <f t="shared" si="547"/>
        <v>58.287902498692077</v>
      </c>
      <c r="H780" s="5">
        <v>64.684423500199827</v>
      </c>
      <c r="I780" s="5">
        <v>63.565005968557259</v>
      </c>
      <c r="J780" s="5">
        <v>58.147996795779243</v>
      </c>
      <c r="K780" s="5">
        <v>65.240121040343283</v>
      </c>
      <c r="L780" s="5">
        <v>63.312297902045223</v>
      </c>
      <c r="M780" s="5">
        <v>56.792382050425942</v>
      </c>
      <c r="N780" s="5">
        <v>64.588239820228878</v>
      </c>
      <c r="O780" s="5">
        <v>63.529200656253771</v>
      </c>
      <c r="P780" s="5">
        <v>57.767233915434417</v>
      </c>
      <c r="Q780" s="5">
        <v>65.333483847160053</v>
      </c>
      <c r="R780" s="5">
        <v>63.149227446323273</v>
      </c>
      <c r="S780" s="5">
        <v>58.321593140319997</v>
      </c>
      <c r="T780" s="5">
        <v>65.103300090032775</v>
      </c>
      <c r="U780" s="5">
        <v>62.91238420602842</v>
      </c>
      <c r="V780" s="5">
        <v>59.267044170565569</v>
      </c>
      <c r="W780" s="5">
        <v>62.984584527201989</v>
      </c>
      <c r="X780" s="5">
        <v>62.994153311899467</v>
      </c>
      <c r="Y780" s="5">
        <v>59.100670436515408</v>
      </c>
      <c r="Z780" s="5">
        <v>62.707428542326547</v>
      </c>
      <c r="AA780" s="5">
        <v>65.598527705115274</v>
      </c>
      <c r="AB780" s="5">
        <v>58.153469488125971</v>
      </c>
      <c r="AC780" s="5">
        <f t="shared" si="589"/>
        <v>6.1981560910958819</v>
      </c>
      <c r="AD780" s="5">
        <f t="shared" si="590"/>
        <v>0.81173120172673663</v>
      </c>
      <c r="AE780" s="5">
        <f t="shared" si="591"/>
        <v>5.3864248893691453</v>
      </c>
      <c r="AF780" s="3">
        <f t="shared" si="571"/>
        <v>6.5364267044205846</v>
      </c>
      <c r="AG780" s="3">
        <f t="shared" si="572"/>
        <v>8.4477389899173403</v>
      </c>
      <c r="AH780" s="3">
        <f t="shared" si="573"/>
        <v>6.8210059047944611</v>
      </c>
      <c r="AI780" s="3">
        <f t="shared" si="574"/>
        <v>7.011890706840056</v>
      </c>
      <c r="AJ780" s="3">
        <f t="shared" si="575"/>
        <v>5.8362559194672059</v>
      </c>
      <c r="AK780" s="3">
        <f t="shared" si="576"/>
        <v>3.8839140906865808</v>
      </c>
      <c r="AL780" s="3">
        <f t="shared" si="577"/>
        <v>4.5539590542005755</v>
      </c>
      <c r="AM780" s="18">
        <f t="shared" si="578"/>
        <v>1.1194175316425685</v>
      </c>
      <c r="AN780" s="3">
        <f t="shared" si="579"/>
        <v>5.4170091727780161</v>
      </c>
      <c r="AO780" s="3">
        <f t="shared" si="580"/>
        <v>1.0590391639751076</v>
      </c>
      <c r="AP780" s="3">
        <f t="shared" si="581"/>
        <v>2.1842564008367802</v>
      </c>
      <c r="AQ780" s="3">
        <f t="shared" si="582"/>
        <v>2.1909158840043546</v>
      </c>
      <c r="AR780" s="3">
        <f t="shared" si="583"/>
        <v>-9.5687846974783497E-3</v>
      </c>
      <c r="AS780" s="3">
        <f t="shared" si="584"/>
        <v>-2.891099162788727</v>
      </c>
      <c r="AT780" s="18">
        <f t="shared" si="592"/>
        <v>5.4170091727780161</v>
      </c>
      <c r="AU780" s="18">
        <f t="shared" si="593"/>
        <v>6.519915851619281</v>
      </c>
      <c r="AV780" s="18">
        <f t="shared" si="594"/>
        <v>5.7619667408193536</v>
      </c>
      <c r="AW780" s="18">
        <f t="shared" si="595"/>
        <v>4.8276343060032758</v>
      </c>
      <c r="AX780" s="18">
        <f t="shared" si="596"/>
        <v>3.6453400354628513</v>
      </c>
      <c r="AY780" s="18">
        <f t="shared" si="597"/>
        <v>3.8934828753840591</v>
      </c>
      <c r="AZ780" s="18">
        <f t="shared" si="598"/>
        <v>7.4450582169893025</v>
      </c>
      <c r="BA780" t="str">
        <f t="shared" si="599"/>
        <v/>
      </c>
      <c r="BB780" t="str">
        <f t="shared" si="600"/>
        <v>BI-RUI-P011LD</v>
      </c>
    </row>
    <row r="781" spans="1:54">
      <c r="A781" s="1">
        <v>621</v>
      </c>
      <c r="B781" t="s">
        <v>40</v>
      </c>
      <c r="C781" t="s">
        <v>125</v>
      </c>
      <c r="E781" s="3">
        <f t="shared" si="588"/>
        <v>65.423057606025282</v>
      </c>
      <c r="F781" s="3">
        <f t="shared" si="546"/>
        <v>64.259112274002916</v>
      </c>
      <c r="G781" s="3">
        <f t="shared" si="547"/>
        <v>59.135446627805727</v>
      </c>
      <c r="H781" s="5">
        <v>66.691958281006109</v>
      </c>
      <c r="I781" s="5">
        <v>65.57723667405773</v>
      </c>
      <c r="J781" s="5">
        <v>58.900007225219689</v>
      </c>
      <c r="K781" s="5">
        <v>65.248541585625318</v>
      </c>
      <c r="L781" s="5">
        <v>63.554444502498953</v>
      </c>
      <c r="M781" s="5">
        <v>58.544507057068863</v>
      </c>
      <c r="N781" s="5">
        <v>65.478732583358124</v>
      </c>
      <c r="O781" s="5">
        <v>64.761944539968979</v>
      </c>
      <c r="P781" s="5">
        <v>58.35781369585348</v>
      </c>
      <c r="Q781" s="5">
        <v>66.060358072235402</v>
      </c>
      <c r="R781" s="5">
        <v>65.324596864407354</v>
      </c>
      <c r="S781" s="5">
        <v>58.607346927100281</v>
      </c>
      <c r="T781" s="5">
        <v>66.444224523732757</v>
      </c>
      <c r="U781" s="5">
        <v>63.679253862622687</v>
      </c>
      <c r="V781" s="5">
        <v>59.22243673354842</v>
      </c>
      <c r="W781" s="5">
        <v>64.300217152667813</v>
      </c>
      <c r="X781" s="5">
        <v>63.928259896393342</v>
      </c>
      <c r="Y781" s="5">
        <v>60.413117274362548</v>
      </c>
      <c r="Z781" s="5">
        <v>62.341282422944097</v>
      </c>
      <c r="AA781" s="5">
        <v>61.987531401118943</v>
      </c>
      <c r="AB781" s="5">
        <v>59.534136395916377</v>
      </c>
      <c r="AC781" s="5">
        <f t="shared" si="589"/>
        <v>6.2876109782195542</v>
      </c>
      <c r="AD781" s="5">
        <f t="shared" si="590"/>
        <v>1.1639453320223652</v>
      </c>
      <c r="AE781" s="5">
        <f t="shared" si="591"/>
        <v>5.123665646197189</v>
      </c>
      <c r="AF781" s="3">
        <f t="shared" si="571"/>
        <v>7.79195105578642</v>
      </c>
      <c r="AG781" s="3">
        <f t="shared" si="572"/>
        <v>6.7040345285564555</v>
      </c>
      <c r="AH781" s="3">
        <f t="shared" si="573"/>
        <v>7.1209188875046436</v>
      </c>
      <c r="AI781" s="3">
        <f t="shared" si="574"/>
        <v>7.4530111451351218</v>
      </c>
      <c r="AJ781" s="3">
        <f t="shared" si="575"/>
        <v>7.2217877901843366</v>
      </c>
      <c r="AK781" s="3">
        <f t="shared" si="576"/>
        <v>3.8870998783052642</v>
      </c>
      <c r="AL781" s="3">
        <f t="shared" si="577"/>
        <v>2.80714602702772</v>
      </c>
      <c r="AM781" s="18">
        <f t="shared" si="578"/>
        <v>1.114721606948379</v>
      </c>
      <c r="AN781" s="3">
        <f t="shared" si="579"/>
        <v>6.677229448838041</v>
      </c>
      <c r="AO781" s="3">
        <f t="shared" si="580"/>
        <v>0.71678804338914404</v>
      </c>
      <c r="AP781" s="3">
        <f t="shared" si="581"/>
        <v>0.73576120782804821</v>
      </c>
      <c r="AQ781" s="3">
        <f t="shared" si="582"/>
        <v>2.7649706611100697</v>
      </c>
      <c r="AR781" s="3">
        <f t="shared" si="583"/>
        <v>0.37195725627447018</v>
      </c>
      <c r="AS781" s="3">
        <f t="shared" si="584"/>
        <v>0.35375102182515406</v>
      </c>
      <c r="AT781" s="18">
        <f t="shared" si="592"/>
        <v>6.677229448838041</v>
      </c>
      <c r="AU781" s="18">
        <f t="shared" si="593"/>
        <v>5.00993744543009</v>
      </c>
      <c r="AV781" s="18">
        <f t="shared" si="594"/>
        <v>6.4041308441154996</v>
      </c>
      <c r="AW781" s="18">
        <f t="shared" si="595"/>
        <v>6.7172499373070735</v>
      </c>
      <c r="AX781" s="18">
        <f t="shared" si="596"/>
        <v>4.4568171290742669</v>
      </c>
      <c r="AY781" s="18">
        <f t="shared" si="597"/>
        <v>3.515142622030794</v>
      </c>
      <c r="AZ781" s="18">
        <f t="shared" si="598"/>
        <v>2.4533950052025659</v>
      </c>
      <c r="BA781" t="str">
        <f t="shared" si="599"/>
        <v/>
      </c>
      <c r="BB781" t="b">
        <f t="shared" si="600"/>
        <v>0</v>
      </c>
    </row>
    <row r="782" spans="1:54" s="12" customFormat="1" ht="15.75" thickBot="1">
      <c r="A782" s="1">
        <v>183</v>
      </c>
      <c r="B782" s="12" t="s">
        <v>41</v>
      </c>
      <c r="C782" s="12" t="s">
        <v>125</v>
      </c>
      <c r="D782"/>
      <c r="E782" s="3">
        <f t="shared" si="588"/>
        <v>65.029846939626111</v>
      </c>
      <c r="F782" s="3">
        <f t="shared" si="546"/>
        <v>64.283312276773174</v>
      </c>
      <c r="G782" s="3">
        <f t="shared" si="547"/>
        <v>59.331382934103551</v>
      </c>
      <c r="H782" s="5">
        <v>66.47691244852092</v>
      </c>
      <c r="I782" s="5">
        <v>63.370133015374307</v>
      </c>
      <c r="J782" s="5">
        <v>58.093888111880567</v>
      </c>
      <c r="K782" s="5">
        <v>65.919210037732711</v>
      </c>
      <c r="L782" s="5">
        <v>64.991821541966857</v>
      </c>
      <c r="M782" s="5">
        <v>59.384909974344779</v>
      </c>
      <c r="N782" s="5">
        <v>64.466169226900263</v>
      </c>
      <c r="O782" s="5">
        <v>65.251867101342569</v>
      </c>
      <c r="P782" s="5">
        <v>58.442776685725192</v>
      </c>
      <c r="Q782" s="5">
        <v>64.83963994071415</v>
      </c>
      <c r="R782" s="5">
        <v>64.93687603989801</v>
      </c>
      <c r="S782" s="5">
        <v>59.246635394511607</v>
      </c>
      <c r="T782" s="5">
        <v>65.333084737189026</v>
      </c>
      <c r="U782" s="5">
        <v>63.988949596911283</v>
      </c>
      <c r="V782" s="5">
        <v>60.711620291312038</v>
      </c>
      <c r="W782" s="5">
        <v>65.026556723286859</v>
      </c>
      <c r="X782" s="5">
        <v>64.192742374990075</v>
      </c>
      <c r="Y782" s="5">
        <v>59.654470241436279</v>
      </c>
      <c r="Z782" s="5">
        <v>61.75385115897938</v>
      </c>
      <c r="AA782" s="5">
        <v>62.648816007488072</v>
      </c>
      <c r="AB782" s="5">
        <v>59.281383369206353</v>
      </c>
      <c r="AC782" s="5">
        <f>E782-G782</f>
        <v>5.6984640055225597</v>
      </c>
      <c r="AD782" s="5">
        <f>E782-F782</f>
        <v>0.74653466285293746</v>
      </c>
      <c r="AE782" s="5">
        <f t="shared" si="591"/>
        <v>4.9519293426696223</v>
      </c>
      <c r="AF782" s="3">
        <f t="shared" si="571"/>
        <v>8.3830243366403536</v>
      </c>
      <c r="AG782" s="3">
        <f t="shared" si="572"/>
        <v>6.5343000633879313</v>
      </c>
      <c r="AH782" s="3">
        <f t="shared" si="573"/>
        <v>6.0233925411750704</v>
      </c>
      <c r="AI782" s="3">
        <f t="shared" si="574"/>
        <v>5.5930045462025433</v>
      </c>
      <c r="AJ782" s="3">
        <f t="shared" si="575"/>
        <v>4.6214644458769882</v>
      </c>
      <c r="AK782" s="3">
        <f t="shared" si="576"/>
        <v>5.3720864818505802</v>
      </c>
      <c r="AL782" s="3">
        <f t="shared" si="577"/>
        <v>2.4724677897730274</v>
      </c>
      <c r="AM782" s="18">
        <f t="shared" si="578"/>
        <v>3.1067794331466132</v>
      </c>
      <c r="AN782" s="3">
        <f t="shared" si="579"/>
        <v>5.2762449034937404</v>
      </c>
      <c r="AO782" s="3">
        <f t="shared" si="580"/>
        <v>-0.78569787444230599</v>
      </c>
      <c r="AP782" s="3">
        <f t="shared" si="581"/>
        <v>-9.7236099183859892E-2</v>
      </c>
      <c r="AQ782" s="3">
        <f t="shared" si="582"/>
        <v>1.3441351402777428</v>
      </c>
      <c r="AR782" s="3">
        <f t="shared" si="583"/>
        <v>0.83381434829678369</v>
      </c>
      <c r="AS782" s="3">
        <f t="shared" si="584"/>
        <v>-0.89496484850869251</v>
      </c>
      <c r="AT782" s="18">
        <f t="shared" si="592"/>
        <v>5.2762449034937404</v>
      </c>
      <c r="AU782" s="18">
        <f t="shared" si="593"/>
        <v>5.6069115676220775</v>
      </c>
      <c r="AV782" s="18">
        <f t="shared" si="594"/>
        <v>6.8090904156173764</v>
      </c>
      <c r="AW782" s="18">
        <f t="shared" si="595"/>
        <v>5.6902406453864032</v>
      </c>
      <c r="AX782" s="18">
        <f t="shared" si="596"/>
        <v>3.2773293055992454</v>
      </c>
      <c r="AY782" s="18">
        <f t="shared" si="597"/>
        <v>4.5382721335537966</v>
      </c>
      <c r="AZ782" s="18">
        <f t="shared" si="598"/>
        <v>3.3674326382817199</v>
      </c>
      <c r="BA782" t="str">
        <f t="shared" si="599"/>
        <v/>
      </c>
      <c r="BB782" t="b">
        <f t="shared" si="600"/>
        <v>0</v>
      </c>
    </row>
    <row r="783" spans="1:54" ht="15.75" thickBot="1">
      <c r="A783" s="21"/>
      <c r="B783" s="22" t="s">
        <v>137</v>
      </c>
      <c r="C783" s="23" t="str">
        <f>C771</f>
        <v>BI-RUI-P011LD</v>
      </c>
      <c r="D783" s="23" t="str">
        <f>D771</f>
        <v>Campo Volantin c/Mugica</v>
      </c>
      <c r="E783" s="34" cm="1">
        <f t="array" ref="E783">10*LOG(AVERAGE(10^(E771:E782/10)))</f>
        <v>64.78352177331027</v>
      </c>
      <c r="F783" s="35" cm="1">
        <f t="array" ref="F783">10*LOG(AVERAGE(10^(F771:F782/10)))</f>
        <v>63.631204025303333</v>
      </c>
      <c r="G783" s="36" cm="1">
        <f t="array" ref="G783">10*LOG(AVERAGE(10^(G771:G782/10)))</f>
        <v>58.781705873314927</v>
      </c>
      <c r="H783" s="34" cm="1">
        <f t="array" ref="H783">10*LOG(AVERAGE(10^(H771:H782/10)))</f>
        <v>65.230584984848036</v>
      </c>
      <c r="I783" s="35" cm="1">
        <f t="array" ref="I783">10*LOG(AVERAGE(10^(I771:I782/10)))</f>
        <v>63.393959398353495</v>
      </c>
      <c r="J783" s="36" cm="1">
        <f t="array" ref="J783">10*LOG(AVERAGE(10^(J771:J782/10)))</f>
        <v>58.111385647722251</v>
      </c>
      <c r="K783" s="34" cm="1">
        <f t="array" ref="K783">10*LOG(AVERAGE(10^(K771:K782/10)))</f>
        <v>64.99398058385259</v>
      </c>
      <c r="L783" s="35" cm="1">
        <f t="array" ref="L783">10*LOG(AVERAGE(10^(L771:L782/10)))</f>
        <v>63.437437333905024</v>
      </c>
      <c r="M783" s="36" cm="1">
        <f t="array" ref="M783">10*LOG(AVERAGE(10^(M771:M782/10)))</f>
        <v>58.026804147853817</v>
      </c>
      <c r="N783" s="34" cm="1">
        <f t="array" ref="N783">10*LOG(AVERAGE(10^(N771:N782/10)))</f>
        <v>65.319135775755214</v>
      </c>
      <c r="O783" s="35" cm="1">
        <f t="array" ref="O783">10*LOG(AVERAGE(10^(O771:O782/10)))</f>
        <v>63.915615614722199</v>
      </c>
      <c r="P783" s="36" cm="1">
        <f t="array" ref="P783">10*LOG(AVERAGE(10^(P771:P782/10)))</f>
        <v>58.351532121567416</v>
      </c>
      <c r="Q783" s="34" cm="1">
        <f t="array" ref="Q783">10*LOG(AVERAGE(10^(Q771:Q782/10)))</f>
        <v>65.495493463819884</v>
      </c>
      <c r="R783" s="35" cm="1">
        <f t="array" ref="R783">10*LOG(AVERAGE(10^(R771:R782/10)))</f>
        <v>64.357434821049921</v>
      </c>
      <c r="S783" s="36" cm="1">
        <f t="array" ref="S783">10*LOG(AVERAGE(10^(S771:S782/10)))</f>
        <v>58.408129999113868</v>
      </c>
      <c r="T783" s="34" cm="1">
        <f t="array" ref="T783">10*LOG(AVERAGE(10^(T771:T782/10)))</f>
        <v>65.387295997564166</v>
      </c>
      <c r="U783" s="35" cm="1">
        <f t="array" ref="U783">10*LOG(AVERAGE(10^(U771:U782/10)))</f>
        <v>63.511326808032223</v>
      </c>
      <c r="V783" s="36" cm="1">
        <f t="array" ref="V783">10*LOG(AVERAGE(10^(V771:V782/10)))</f>
        <v>59.057969282820835</v>
      </c>
      <c r="W783" s="34" cm="1">
        <f t="array" ref="W783">10*LOG(AVERAGE(10^(W771:W782/10)))</f>
        <v>63.731424702042375</v>
      </c>
      <c r="X783" s="35" cm="1">
        <f t="array" ref="X783">10*LOG(AVERAGE(10^(X771:X782/10)))</f>
        <v>63.795765420908204</v>
      </c>
      <c r="Y783" s="36" cm="1">
        <f t="array" ref="Y783">10*LOG(AVERAGE(10^(Y771:Y782/10)))</f>
        <v>59.405224950158015</v>
      </c>
      <c r="Z783" s="34" cm="1">
        <f t="array" ref="Z783">10*LOG(AVERAGE(10^(Z771:Z782/10)))</f>
        <v>62.554273677010372</v>
      </c>
      <c r="AA783" s="35" cm="1">
        <f t="array" ref="AA783">10*LOG(AVERAGE(10^(AA771:AA782/10)))</f>
        <v>62.851756164446286</v>
      </c>
      <c r="AB783" s="36" cm="1">
        <f t="array" ref="AB783">10*LOG(AVERAGE(10^(AB771:AB782/10)))</f>
        <v>59.782787764683107</v>
      </c>
      <c r="AC783" s="29">
        <f>E783-G783</f>
        <v>6.0018158999953428</v>
      </c>
      <c r="AD783" s="24">
        <f>E783-F783</f>
        <v>1.1523177480069364</v>
      </c>
      <c r="AE783" s="24">
        <f t="shared" si="591"/>
        <v>4.8494981519884064</v>
      </c>
      <c r="AF783" s="30">
        <f t="shared" si="571"/>
        <v>7.1191993371257851</v>
      </c>
      <c r="AG783" s="25">
        <f t="shared" si="572"/>
        <v>6.9671764359987733</v>
      </c>
      <c r="AH783" s="25">
        <f t="shared" si="573"/>
        <v>6.9676036541877977</v>
      </c>
      <c r="AI783" s="25">
        <f t="shared" si="574"/>
        <v>7.0873634647060157</v>
      </c>
      <c r="AJ783" s="25">
        <f t="shared" si="575"/>
        <v>6.3293267147433312</v>
      </c>
      <c r="AK783" s="25">
        <f t="shared" si="576"/>
        <v>4.32619975188436</v>
      </c>
      <c r="AL783" s="31">
        <f t="shared" si="577"/>
        <v>2.7714859123272646</v>
      </c>
      <c r="AM783" s="32">
        <f t="shared" si="578"/>
        <v>1.8366255864945416</v>
      </c>
      <c r="AN783" s="27">
        <f t="shared" si="579"/>
        <v>5.2825737506312436</v>
      </c>
      <c r="AO783" s="27">
        <f t="shared" si="580"/>
        <v>1.4035201610330148</v>
      </c>
      <c r="AP783" s="27">
        <f t="shared" si="581"/>
        <v>1.1380586427699626</v>
      </c>
      <c r="AQ783" s="27">
        <f t="shared" si="582"/>
        <v>1.8759691895319435</v>
      </c>
      <c r="AR783" s="27">
        <f t="shared" si="583"/>
        <v>-6.4340718865828705E-2</v>
      </c>
      <c r="AS783" s="33">
        <f t="shared" si="584"/>
        <v>-0.29748248743591432</v>
      </c>
      <c r="AT783" s="27">
        <f t="shared" si="592"/>
        <v>5.2825737506312436</v>
      </c>
      <c r="AU783" s="26">
        <f t="shared" si="593"/>
        <v>5.4106331860512071</v>
      </c>
      <c r="AV783" s="26">
        <f t="shared" si="594"/>
        <v>5.5640834931547829</v>
      </c>
      <c r="AW783" s="26">
        <f t="shared" si="595"/>
        <v>5.9493048219360531</v>
      </c>
      <c r="AX783" s="26">
        <f t="shared" si="596"/>
        <v>4.4533575252113877</v>
      </c>
      <c r="AY783" s="26">
        <f t="shared" si="597"/>
        <v>4.3905404707501887</v>
      </c>
      <c r="AZ783" s="28">
        <f t="shared" si="598"/>
        <v>3.0689683997631789</v>
      </c>
    </row>
    <row r="784" spans="1:54">
      <c r="A784" s="2">
        <v>247</v>
      </c>
      <c r="B784" t="s">
        <v>27</v>
      </c>
      <c r="C784" t="s">
        <v>127</v>
      </c>
      <c r="D784" t="s">
        <v>128</v>
      </c>
      <c r="E784" s="3">
        <f>10*LOG((1/7)*(10^(H784/10)+10^(K784/10)+10^(N784/10)+10^(Q784/10)+10^(T784/10)+10^(W784/10)+10^(Z784/10)))</f>
        <v>71.614420779276855</v>
      </c>
      <c r="F784" s="3">
        <f t="shared" si="546"/>
        <v>70.909051587621491</v>
      </c>
      <c r="G784" s="3">
        <f t="shared" si="547"/>
        <v>65.382186309318399</v>
      </c>
      <c r="H784" s="5">
        <v>72.454735624589148</v>
      </c>
      <c r="I784" s="5">
        <v>71.248554669745232</v>
      </c>
      <c r="J784" s="5">
        <v>64.943769011008229</v>
      </c>
      <c r="K784" s="5">
        <v>72.315278731328647</v>
      </c>
      <c r="L784" s="5">
        <v>70.707439799755861</v>
      </c>
      <c r="M784" s="5">
        <v>65.689600037680066</v>
      </c>
      <c r="N784" s="5">
        <v>72.395318569758786</v>
      </c>
      <c r="O784" s="5">
        <v>70.955352229597338</v>
      </c>
      <c r="P784" s="5">
        <v>65.689073856193772</v>
      </c>
      <c r="Q784" s="5">
        <v>72.313612324822685</v>
      </c>
      <c r="R784" s="5">
        <v>71.345636834693906</v>
      </c>
      <c r="S784" s="5">
        <v>65.236874321079554</v>
      </c>
      <c r="T784" s="5">
        <v>71.616263458631039</v>
      </c>
      <c r="U784" s="5">
        <v>71.044295055080354</v>
      </c>
      <c r="V784" s="5">
        <v>64.385202801774625</v>
      </c>
      <c r="W784" s="5">
        <v>70.086718556689348</v>
      </c>
      <c r="X784" s="5">
        <v>71.371872527673801</v>
      </c>
      <c r="Y784" s="5">
        <v>64.998967561774805</v>
      </c>
      <c r="Z784" s="5">
        <v>68.904917163740123</v>
      </c>
      <c r="AA784" s="5">
        <v>69.381658000056902</v>
      </c>
      <c r="AB784" s="5">
        <v>66.426835624254068</v>
      </c>
      <c r="AC784" s="5">
        <f>E784-G784</f>
        <v>6.2322344699584562</v>
      </c>
      <c r="AD784" s="5">
        <f>E784-F784</f>
        <v>0.7053691916553646</v>
      </c>
      <c r="AE784" s="5">
        <f t="shared" si="591"/>
        <v>5.5268652783030916</v>
      </c>
      <c r="AF784" s="3">
        <f t="shared" si="571"/>
        <v>7.5109666135809192</v>
      </c>
      <c r="AG784" s="3">
        <f t="shared" si="572"/>
        <v>6.625678693648581</v>
      </c>
      <c r="AH784" s="3">
        <f t="shared" si="573"/>
        <v>6.7062447135650132</v>
      </c>
      <c r="AI784" s="3">
        <f t="shared" si="574"/>
        <v>7.0767380037431309</v>
      </c>
      <c r="AJ784" s="3">
        <f t="shared" si="575"/>
        <v>7.231060656856414</v>
      </c>
      <c r="AK784" s="3">
        <f t="shared" si="576"/>
        <v>5.0877509949145434</v>
      </c>
      <c r="AL784" s="3">
        <f t="shared" si="577"/>
        <v>2.4780815394860554</v>
      </c>
      <c r="AM784" s="18">
        <f t="shared" si="578"/>
        <v>1.2061809548439157</v>
      </c>
      <c r="AN784" s="3">
        <f t="shared" si="579"/>
        <v>6.3047856587370035</v>
      </c>
      <c r="AO784" s="3">
        <f t="shared" si="580"/>
        <v>1.4399663401614475</v>
      </c>
      <c r="AP784" s="3">
        <f t="shared" si="581"/>
        <v>0.96797549012877937</v>
      </c>
      <c r="AQ784" s="3">
        <f t="shared" si="582"/>
        <v>0.57196840355068446</v>
      </c>
      <c r="AR784" s="3">
        <f t="shared" si="583"/>
        <v>-1.2851539709844531</v>
      </c>
      <c r="AS784" s="3">
        <f t="shared" si="584"/>
        <v>-0.47674083631677888</v>
      </c>
      <c r="AT784" s="18">
        <f t="shared" si="592"/>
        <v>6.3047856587370035</v>
      </c>
      <c r="AU784" s="18">
        <f t="shared" si="593"/>
        <v>5.0178397620757949</v>
      </c>
      <c r="AV784" s="18">
        <f t="shared" si="594"/>
        <v>5.2662783734035656</v>
      </c>
      <c r="AW784" s="18">
        <f t="shared" si="595"/>
        <v>6.1087625136143515</v>
      </c>
      <c r="AX784" s="18">
        <f t="shared" si="596"/>
        <v>6.6590922533057295</v>
      </c>
      <c r="AY784" s="18">
        <f t="shared" si="597"/>
        <v>6.3729049658989965</v>
      </c>
      <c r="AZ784" s="18">
        <f t="shared" si="598"/>
        <v>2.9548223758028342</v>
      </c>
      <c r="BA784" t="str">
        <f t="shared" si="599"/>
        <v/>
      </c>
      <c r="BB784" t="str">
        <f t="shared" si="600"/>
        <v>BI-RUI-P012LD</v>
      </c>
    </row>
    <row r="785" spans="1:54">
      <c r="A785" s="1">
        <v>309</v>
      </c>
      <c r="B785" t="s">
        <v>30</v>
      </c>
      <c r="C785" t="s">
        <v>127</v>
      </c>
      <c r="E785" s="3">
        <f t="shared" ref="E785:E795" si="601">10*LOG((1/7)*(10^(H785/10)+10^(K785/10)+10^(N785/10)+10^(Q785/10)+10^(T785/10)+10^(W785/10)+10^(Z785/10)))</f>
        <v>70.985950607752002</v>
      </c>
      <c r="F785" s="3">
        <f t="shared" si="546"/>
        <v>69.980943518566463</v>
      </c>
      <c r="G785" s="3">
        <f t="shared" si="547"/>
        <v>64.176543677866064</v>
      </c>
      <c r="H785" s="5">
        <v>71.235385351463833</v>
      </c>
      <c r="I785" s="5">
        <v>69.496911091059445</v>
      </c>
      <c r="J785" s="5">
        <v>62.996304944598847</v>
      </c>
      <c r="K785" s="5">
        <v>71.513067940660719</v>
      </c>
      <c r="L785" s="5">
        <v>69.949943100762169</v>
      </c>
      <c r="M785" s="5">
        <v>63.086677761091657</v>
      </c>
      <c r="N785" s="5">
        <v>70.951215558744167</v>
      </c>
      <c r="O785" s="5">
        <v>69.434529768769366</v>
      </c>
      <c r="P785" s="5">
        <v>64.040686151422051</v>
      </c>
      <c r="Q785" s="5">
        <v>71.899182481141793</v>
      </c>
      <c r="R785" s="5">
        <v>70.520630643311208</v>
      </c>
      <c r="S785" s="5">
        <v>65.038349271091548</v>
      </c>
      <c r="T785" s="5">
        <v>71.513576940012499</v>
      </c>
      <c r="U785" s="5">
        <v>70.140082676923555</v>
      </c>
      <c r="V785" s="5">
        <v>64.660530326227615</v>
      </c>
      <c r="W785" s="5">
        <v>70.078430441300114</v>
      </c>
      <c r="X785" s="5">
        <v>70.163161188258258</v>
      </c>
      <c r="Y785" s="5">
        <v>65.172508137009501</v>
      </c>
      <c r="Z785" s="5">
        <v>69.082748641127779</v>
      </c>
      <c r="AA785" s="5">
        <v>70.059747011713426</v>
      </c>
      <c r="AB785" s="5">
        <v>63.697484894694917</v>
      </c>
      <c r="AC785" s="5">
        <f t="shared" ref="AC785:AC794" si="602">E785-G785</f>
        <v>6.8094069298859381</v>
      </c>
      <c r="AD785" s="5">
        <f t="shared" ref="AD785:AD794" si="603">E785-F785</f>
        <v>1.0050070891855398</v>
      </c>
      <c r="AE785" s="5">
        <f t="shared" si="591"/>
        <v>5.8043998407003983</v>
      </c>
      <c r="AF785" s="3">
        <f t="shared" ref="AF785:AF816" si="604">H785-J785</f>
        <v>8.2390804068649857</v>
      </c>
      <c r="AG785" s="3">
        <f t="shared" ref="AG785:AG816" si="605">K785-M785</f>
        <v>8.4263901795690614</v>
      </c>
      <c r="AH785" s="3">
        <f t="shared" ref="AH785:AH816" si="606">N785-P785</f>
        <v>6.910529407322116</v>
      </c>
      <c r="AI785" s="3">
        <f t="shared" ref="AI785:AI816" si="607">Q785-S785</f>
        <v>6.8608332100502452</v>
      </c>
      <c r="AJ785" s="3">
        <f t="shared" ref="AJ785:AJ816" si="608">T785-V785</f>
        <v>6.8530466137848833</v>
      </c>
      <c r="AK785" s="3">
        <f t="shared" ref="AK785:AK816" si="609">W785-Y785</f>
        <v>4.9059223042906126</v>
      </c>
      <c r="AL785" s="3">
        <f t="shared" ref="AL785:AL816" si="610">Z785-AB785</f>
        <v>5.3852637464328623</v>
      </c>
      <c r="AM785" s="18">
        <f t="shared" ref="AM785:AM816" si="611">H785-I785</f>
        <v>1.7384742604043879</v>
      </c>
      <c r="AN785" s="3">
        <f t="shared" ref="AN785:AN816" si="612">I785-J785</f>
        <v>6.5006061464605978</v>
      </c>
      <c r="AO785" s="3">
        <f t="shared" ref="AO785:AO816" si="613">N785-O785</f>
        <v>1.516685789974801</v>
      </c>
      <c r="AP785" s="3">
        <f t="shared" ref="AP785:AP816" si="614">Q785-R785</f>
        <v>1.3785518378305852</v>
      </c>
      <c r="AQ785" s="3">
        <f t="shared" ref="AQ785:AQ816" si="615">T785-U785</f>
        <v>1.3734942630889435</v>
      </c>
      <c r="AR785" s="3">
        <f t="shared" ref="AR785:AR816" si="616">W785-X785</f>
        <v>-8.4730746958143754E-2</v>
      </c>
      <c r="AS785" s="3">
        <f t="shared" ref="AS785:AS816" si="617">Z785-AA785</f>
        <v>-0.97699837058564754</v>
      </c>
      <c r="AT785" s="18">
        <f t="shared" si="592"/>
        <v>6.5006061464605978</v>
      </c>
      <c r="AU785" s="18">
        <f t="shared" si="593"/>
        <v>6.8632653396705123</v>
      </c>
      <c r="AV785" s="18">
        <f t="shared" si="594"/>
        <v>5.393843617347315</v>
      </c>
      <c r="AW785" s="18">
        <f t="shared" si="595"/>
        <v>5.4822813722196599</v>
      </c>
      <c r="AX785" s="18">
        <f t="shared" si="596"/>
        <v>5.4795523506959398</v>
      </c>
      <c r="AY785" s="18">
        <f t="shared" si="597"/>
        <v>4.9906530512487564</v>
      </c>
      <c r="AZ785" s="18">
        <f t="shared" si="598"/>
        <v>6.3622621170185099</v>
      </c>
      <c r="BA785" t="str">
        <f t="shared" si="599"/>
        <v/>
      </c>
      <c r="BB785" t="str">
        <f t="shared" si="600"/>
        <v>BI-RUI-P012LD</v>
      </c>
    </row>
    <row r="786" spans="1:54">
      <c r="A786" s="1">
        <v>498</v>
      </c>
      <c r="B786" t="s">
        <v>32</v>
      </c>
      <c r="C786" t="s">
        <v>127</v>
      </c>
      <c r="E786" s="3">
        <f t="shared" si="601"/>
        <v>70.473228848343922</v>
      </c>
      <c r="F786" s="3">
        <f t="shared" si="546"/>
        <v>69.556601333477417</v>
      </c>
      <c r="G786" s="3">
        <f t="shared" si="547"/>
        <v>63.496625418080427</v>
      </c>
      <c r="H786" s="5">
        <v>70.586012824692077</v>
      </c>
      <c r="I786" s="5">
        <v>70.189844426041347</v>
      </c>
      <c r="J786" s="5">
        <v>63.020070636255802</v>
      </c>
      <c r="K786" s="5">
        <v>71.283917570422489</v>
      </c>
      <c r="L786" s="5">
        <v>68.619657808187128</v>
      </c>
      <c r="M786" s="5">
        <v>62.739744046923427</v>
      </c>
      <c r="N786" s="5">
        <v>70.851318373321149</v>
      </c>
      <c r="O786" s="5">
        <v>69.336566897702198</v>
      </c>
      <c r="P786" s="5">
        <v>62.779554593814581</v>
      </c>
      <c r="Q786" s="5">
        <v>70.800739301088953</v>
      </c>
      <c r="R786" s="5">
        <v>69.632528505565276</v>
      </c>
      <c r="S786" s="5">
        <v>63.038897985787777</v>
      </c>
      <c r="T786" s="5">
        <v>71.275818176631347</v>
      </c>
      <c r="U786" s="5">
        <v>70.217474905073288</v>
      </c>
      <c r="V786" s="5">
        <v>63.237480185459098</v>
      </c>
      <c r="W786" s="5">
        <v>69.611572646728433</v>
      </c>
      <c r="X786" s="5">
        <v>69.847092905111694</v>
      </c>
      <c r="Y786" s="5">
        <v>64.786689741043617</v>
      </c>
      <c r="Z786" s="5">
        <v>68.078617644751091</v>
      </c>
      <c r="AA786" s="5">
        <v>68.775071387516249</v>
      </c>
      <c r="AB786" s="5">
        <v>64.389100459623592</v>
      </c>
      <c r="AC786" s="5">
        <f t="shared" si="602"/>
        <v>6.9766034302634949</v>
      </c>
      <c r="AD786" s="5">
        <f t="shared" si="603"/>
        <v>0.91662751486650507</v>
      </c>
      <c r="AE786" s="5">
        <f t="shared" si="591"/>
        <v>6.0599759153969899</v>
      </c>
      <c r="AF786" s="3">
        <f t="shared" si="604"/>
        <v>7.5659421884362743</v>
      </c>
      <c r="AG786" s="3">
        <f t="shared" si="605"/>
        <v>8.5441735234990617</v>
      </c>
      <c r="AH786" s="3">
        <f t="shared" si="606"/>
        <v>8.0717637795065684</v>
      </c>
      <c r="AI786" s="3">
        <f t="shared" si="607"/>
        <v>7.7618413153011758</v>
      </c>
      <c r="AJ786" s="3">
        <f t="shared" si="608"/>
        <v>8.0383379911722486</v>
      </c>
      <c r="AK786" s="3">
        <f t="shared" si="609"/>
        <v>4.8248829056848166</v>
      </c>
      <c r="AL786" s="3">
        <f t="shared" si="610"/>
        <v>3.6895171851274995</v>
      </c>
      <c r="AM786" s="18">
        <f t="shared" si="611"/>
        <v>0.39616839865072961</v>
      </c>
      <c r="AN786" s="3">
        <f t="shared" si="612"/>
        <v>7.1697737897855447</v>
      </c>
      <c r="AO786" s="3">
        <f t="shared" si="613"/>
        <v>1.5147514756189508</v>
      </c>
      <c r="AP786" s="3">
        <f t="shared" si="614"/>
        <v>1.1682107955236773</v>
      </c>
      <c r="AQ786" s="3">
        <f t="shared" si="615"/>
        <v>1.0583432715580585</v>
      </c>
      <c r="AR786" s="3">
        <f t="shared" si="616"/>
        <v>-0.23552025838326074</v>
      </c>
      <c r="AS786" s="3">
        <f t="shared" si="617"/>
        <v>-0.69645374276515781</v>
      </c>
      <c r="AT786" s="18">
        <f t="shared" si="592"/>
        <v>7.1697737897855447</v>
      </c>
      <c r="AU786" s="18">
        <f t="shared" si="593"/>
        <v>5.8799137612637011</v>
      </c>
      <c r="AV786" s="18">
        <f t="shared" si="594"/>
        <v>6.5570123038876176</v>
      </c>
      <c r="AW786" s="18">
        <f t="shared" si="595"/>
        <v>6.5936305197774985</v>
      </c>
      <c r="AX786" s="18">
        <f t="shared" si="596"/>
        <v>6.97999471961419</v>
      </c>
      <c r="AY786" s="18">
        <f t="shared" si="597"/>
        <v>5.0604031640680773</v>
      </c>
      <c r="AZ786" s="18">
        <f t="shared" si="598"/>
        <v>4.3859709278926573</v>
      </c>
      <c r="BA786" t="str">
        <f t="shared" si="599"/>
        <v/>
      </c>
      <c r="BB786" t="str">
        <f t="shared" si="600"/>
        <v>BI-RUI-P012LD</v>
      </c>
    </row>
    <row r="787" spans="1:54">
      <c r="A787" s="1">
        <v>60</v>
      </c>
      <c r="B787" t="s">
        <v>33</v>
      </c>
      <c r="C787" t="s">
        <v>127</v>
      </c>
      <c r="E787" s="3">
        <f t="shared" si="601"/>
        <v>70.010661258283605</v>
      </c>
      <c r="F787" s="3">
        <f t="shared" si="546"/>
        <v>69.467323496832293</v>
      </c>
      <c r="G787" s="3">
        <f t="shared" si="547"/>
        <v>63.730111537072446</v>
      </c>
      <c r="H787" s="5">
        <v>69.477196400354032</v>
      </c>
      <c r="I787" s="5">
        <v>69.909817527336372</v>
      </c>
      <c r="J787" s="5">
        <v>63.50245944119461</v>
      </c>
      <c r="K787" s="5">
        <v>70.648242851418232</v>
      </c>
      <c r="L787" s="5">
        <v>69.361516927433698</v>
      </c>
      <c r="M787" s="5">
        <v>62.9947437304427</v>
      </c>
      <c r="N787" s="5">
        <v>70.830944597041039</v>
      </c>
      <c r="O787" s="5">
        <v>69.339847630141648</v>
      </c>
      <c r="P787" s="5">
        <v>63.77305516582831</v>
      </c>
      <c r="Q787" s="5">
        <v>69.918050275935116</v>
      </c>
      <c r="R787" s="5">
        <v>69.693665478615003</v>
      </c>
      <c r="S787" s="5">
        <v>63.398765052403142</v>
      </c>
      <c r="T787" s="5">
        <v>70.610618663505122</v>
      </c>
      <c r="U787" s="5">
        <v>69.706775907783111</v>
      </c>
      <c r="V787" s="5">
        <v>63.955695321118377</v>
      </c>
      <c r="W787" s="5">
        <v>70.080607886764312</v>
      </c>
      <c r="X787" s="5">
        <v>69.491954790243298</v>
      </c>
      <c r="Y787" s="5">
        <v>64.016517525977406</v>
      </c>
      <c r="Z787" s="5">
        <v>67.83743315551861</v>
      </c>
      <c r="AA787" s="5">
        <v>68.657391196599477</v>
      </c>
      <c r="AB787" s="5">
        <v>64.332814407568179</v>
      </c>
      <c r="AC787" s="5">
        <f t="shared" si="602"/>
        <v>6.280549721211159</v>
      </c>
      <c r="AD787" s="5">
        <f t="shared" si="603"/>
        <v>0.54333776145131196</v>
      </c>
      <c r="AE787" s="5">
        <f t="shared" si="591"/>
        <v>5.737211959759847</v>
      </c>
      <c r="AF787" s="3">
        <f t="shared" si="604"/>
        <v>5.9747369591594222</v>
      </c>
      <c r="AG787" s="3">
        <f t="shared" si="605"/>
        <v>7.6534991209755319</v>
      </c>
      <c r="AH787" s="3">
        <f t="shared" si="606"/>
        <v>7.0578894312127289</v>
      </c>
      <c r="AI787" s="3">
        <f t="shared" si="607"/>
        <v>6.5192852235319734</v>
      </c>
      <c r="AJ787" s="3">
        <f t="shared" si="608"/>
        <v>6.6549233423867449</v>
      </c>
      <c r="AK787" s="3">
        <f t="shared" si="609"/>
        <v>6.0640903607869063</v>
      </c>
      <c r="AL787" s="3">
        <f t="shared" si="610"/>
        <v>3.5046187479504312</v>
      </c>
      <c r="AM787" s="18">
        <f t="shared" si="611"/>
        <v>-0.43262112698234034</v>
      </c>
      <c r="AN787" s="3">
        <f t="shared" si="612"/>
        <v>6.4073580861417625</v>
      </c>
      <c r="AO787" s="3">
        <f t="shared" si="613"/>
        <v>1.4910969668993914</v>
      </c>
      <c r="AP787" s="3">
        <f t="shared" si="614"/>
        <v>0.22438479732011274</v>
      </c>
      <c r="AQ787" s="3">
        <f t="shared" si="615"/>
        <v>0.90384275572201034</v>
      </c>
      <c r="AR787" s="3">
        <f t="shared" si="616"/>
        <v>0.58865309652101416</v>
      </c>
      <c r="AS787" s="3">
        <f t="shared" si="617"/>
        <v>-0.81995804108086645</v>
      </c>
      <c r="AT787" s="18">
        <f t="shared" si="592"/>
        <v>6.4073580861417625</v>
      </c>
      <c r="AU787" s="18">
        <f t="shared" si="593"/>
        <v>6.366773196990998</v>
      </c>
      <c r="AV787" s="18">
        <f t="shared" si="594"/>
        <v>5.5667924643133375</v>
      </c>
      <c r="AW787" s="18">
        <f t="shared" si="595"/>
        <v>6.2949004262118606</v>
      </c>
      <c r="AX787" s="18">
        <f t="shared" si="596"/>
        <v>5.7510805866647345</v>
      </c>
      <c r="AY787" s="18">
        <f t="shared" si="597"/>
        <v>5.4754372642658922</v>
      </c>
      <c r="AZ787" s="18">
        <f t="shared" si="598"/>
        <v>4.3245767890312976</v>
      </c>
      <c r="BA787" t="str">
        <f t="shared" si="599"/>
        <v/>
      </c>
      <c r="BB787" t="str">
        <f t="shared" si="600"/>
        <v>BI-RUI-P012LD</v>
      </c>
    </row>
    <row r="788" spans="1:54">
      <c r="A788" s="1">
        <v>561</v>
      </c>
      <c r="B788" t="s">
        <v>34</v>
      </c>
      <c r="C788" t="s">
        <v>127</v>
      </c>
      <c r="E788" s="3">
        <f t="shared" si="601"/>
        <v>71.888030359748512</v>
      </c>
      <c r="F788" s="3">
        <f t="shared" ref="F788:F821" si="618">10*LOG((1/7)*(10^(I788/10)+10^(L788/10)+10^(O788/10)+10^(R788/10)+10^(U788/10)+10^(X788/10)+10^(AA788/10)))</f>
        <v>71.819101566025182</v>
      </c>
      <c r="G788" s="3">
        <f t="shared" ref="G788:G821" si="619">10*LOG((1/7)*(10^(J788/10)+10^(M788/10)+10^(P788/10)+10^(S788/10)+10^(V788/10)+10^(Y788/10)+10^(AB788/10)))</f>
        <v>65.620867557023587</v>
      </c>
      <c r="H788" s="5">
        <v>73.460931267324028</v>
      </c>
      <c r="I788" s="5">
        <v>73.392820748620423</v>
      </c>
      <c r="J788" s="5">
        <v>64.98194979807073</v>
      </c>
      <c r="K788" s="5">
        <v>72.785043877113822</v>
      </c>
      <c r="L788" s="5">
        <v>73.610474024492675</v>
      </c>
      <c r="M788" s="5">
        <v>65.184246007976085</v>
      </c>
      <c r="N788" s="5">
        <v>72.715950303586013</v>
      </c>
      <c r="O788" s="5">
        <v>71.078810298938166</v>
      </c>
      <c r="P788" s="5">
        <v>65.480239228288013</v>
      </c>
      <c r="Q788" s="5">
        <v>72.755613018049857</v>
      </c>
      <c r="R788" s="5">
        <v>72.481899701821661</v>
      </c>
      <c r="S788" s="5">
        <v>65.399734038100931</v>
      </c>
      <c r="T788" s="5">
        <v>71.830937781615049</v>
      </c>
      <c r="U788" s="5">
        <v>70.872934494888725</v>
      </c>
      <c r="V788" s="5">
        <v>65.459092591403945</v>
      </c>
      <c r="W788" s="5">
        <v>68.93647667232257</v>
      </c>
      <c r="X788" s="5">
        <v>69.663065396186013</v>
      </c>
      <c r="Y788" s="5">
        <v>65.497090065645907</v>
      </c>
      <c r="Z788" s="5">
        <v>68.007819266761842</v>
      </c>
      <c r="AA788" s="5">
        <v>69.82381752553438</v>
      </c>
      <c r="AB788" s="5">
        <v>67.01532113825283</v>
      </c>
      <c r="AC788" s="5">
        <f t="shared" si="602"/>
        <v>6.2671628027249255</v>
      </c>
      <c r="AD788" s="5">
        <f t="shared" si="603"/>
        <v>6.8928793723330273E-2</v>
      </c>
      <c r="AE788" s="5">
        <f t="shared" si="591"/>
        <v>6.1982340090015953</v>
      </c>
      <c r="AF788" s="3">
        <f t="shared" si="604"/>
        <v>8.4789814692532985</v>
      </c>
      <c r="AG788" s="3">
        <f t="shared" si="605"/>
        <v>7.600797869137736</v>
      </c>
      <c r="AH788" s="3">
        <f t="shared" si="606"/>
        <v>7.2357110752979992</v>
      </c>
      <c r="AI788" s="3">
        <f t="shared" si="607"/>
        <v>7.3558789799489261</v>
      </c>
      <c r="AJ788" s="3">
        <f t="shared" si="608"/>
        <v>6.3718451902111042</v>
      </c>
      <c r="AK788" s="3">
        <f t="shared" si="609"/>
        <v>3.4393866066766634</v>
      </c>
      <c r="AL788" s="3">
        <f t="shared" si="610"/>
        <v>0.99249812850901264</v>
      </c>
      <c r="AM788" s="18">
        <f t="shared" si="611"/>
        <v>6.8110518703605294E-2</v>
      </c>
      <c r="AN788" s="3">
        <f t="shared" si="612"/>
        <v>8.4108709505496932</v>
      </c>
      <c r="AO788" s="3">
        <f t="shared" si="613"/>
        <v>1.637140004647847</v>
      </c>
      <c r="AP788" s="3">
        <f t="shared" si="614"/>
        <v>0.27371331622819639</v>
      </c>
      <c r="AQ788" s="3">
        <f t="shared" si="615"/>
        <v>0.95800328672632418</v>
      </c>
      <c r="AR788" s="3">
        <f t="shared" si="616"/>
        <v>-0.72658872386344342</v>
      </c>
      <c r="AS788" s="3">
        <f t="shared" si="617"/>
        <v>-1.8159982587725381</v>
      </c>
      <c r="AT788" s="18">
        <f t="shared" si="592"/>
        <v>8.4108709505496932</v>
      </c>
      <c r="AU788" s="18">
        <f t="shared" si="593"/>
        <v>8.426228016516589</v>
      </c>
      <c r="AV788" s="18">
        <f t="shared" si="594"/>
        <v>5.5985710706501521</v>
      </c>
      <c r="AW788" s="18">
        <f t="shared" si="595"/>
        <v>7.0821656637207298</v>
      </c>
      <c r="AX788" s="18">
        <f t="shared" si="596"/>
        <v>5.41384190348478</v>
      </c>
      <c r="AY788" s="18">
        <f t="shared" si="597"/>
        <v>4.1659753305401068</v>
      </c>
      <c r="AZ788" s="18">
        <f t="shared" si="598"/>
        <v>2.8084963872815507</v>
      </c>
      <c r="BA788" t="str">
        <f t="shared" si="599"/>
        <v>BI-RUI-P012LD</v>
      </c>
      <c r="BB788" t="str">
        <f t="shared" si="600"/>
        <v>BI-RUI-P012LD</v>
      </c>
    </row>
    <row r="789" spans="1:54">
      <c r="A789" s="1">
        <v>435</v>
      </c>
      <c r="B789" t="s">
        <v>35</v>
      </c>
      <c r="C789" t="s">
        <v>127</v>
      </c>
      <c r="E789" s="3">
        <f t="shared" si="601"/>
        <v>71.181588000732262</v>
      </c>
      <c r="F789" s="3">
        <f t="shared" si="618"/>
        <v>70.425268612622119</v>
      </c>
      <c r="G789" s="3">
        <f t="shared" si="619"/>
        <v>64.226558350669478</v>
      </c>
      <c r="H789" s="5">
        <v>72.117806832630848</v>
      </c>
      <c r="I789" s="5">
        <v>70.193037761808043</v>
      </c>
      <c r="J789" s="5">
        <v>63.664261341034063</v>
      </c>
      <c r="K789" s="5">
        <v>70.692977682369815</v>
      </c>
      <c r="L789" s="5">
        <v>70.124943867027227</v>
      </c>
      <c r="M789" s="5">
        <v>63.83342418526329</v>
      </c>
      <c r="N789" s="5">
        <v>71.937857770256073</v>
      </c>
      <c r="O789" s="5">
        <v>70.250922175759399</v>
      </c>
      <c r="P789" s="5">
        <v>63.679642685705048</v>
      </c>
      <c r="Q789" s="5">
        <v>71.425580728794515</v>
      </c>
      <c r="R789" s="5">
        <v>72.265236318239431</v>
      </c>
      <c r="S789" s="5">
        <v>64.287256916641283</v>
      </c>
      <c r="T789" s="5">
        <v>71.552454385625794</v>
      </c>
      <c r="U789" s="5">
        <v>70.466973512637722</v>
      </c>
      <c r="V789" s="5">
        <v>64.941975201614724</v>
      </c>
      <c r="W789" s="5">
        <v>70.529811787680416</v>
      </c>
      <c r="X789" s="5">
        <v>70.07437946737538</v>
      </c>
      <c r="Y789" s="5">
        <v>64.988123822591916</v>
      </c>
      <c r="Z789" s="5">
        <v>69.429606371058995</v>
      </c>
      <c r="AA789" s="5">
        <v>68.867848252159149</v>
      </c>
      <c r="AB789" s="5">
        <v>63.964724761532374</v>
      </c>
      <c r="AC789" s="5">
        <f t="shared" si="602"/>
        <v>6.9550296500627837</v>
      </c>
      <c r="AD789" s="5">
        <f t="shared" si="603"/>
        <v>0.75631938811014265</v>
      </c>
      <c r="AE789" s="5">
        <f t="shared" si="591"/>
        <v>6.1987102619526411</v>
      </c>
      <c r="AF789" s="3">
        <f t="shared" si="604"/>
        <v>8.4535454915967847</v>
      </c>
      <c r="AG789" s="3">
        <f t="shared" si="605"/>
        <v>6.8595534971065248</v>
      </c>
      <c r="AH789" s="3">
        <f t="shared" si="606"/>
        <v>8.2582150845510256</v>
      </c>
      <c r="AI789" s="3">
        <f t="shared" si="607"/>
        <v>7.1383238121532315</v>
      </c>
      <c r="AJ789" s="3">
        <f t="shared" si="608"/>
        <v>6.6104791840110693</v>
      </c>
      <c r="AK789" s="3">
        <f t="shared" si="609"/>
        <v>5.5416879650884994</v>
      </c>
      <c r="AL789" s="3">
        <f t="shared" si="610"/>
        <v>5.4648816095266213</v>
      </c>
      <c r="AM789" s="18">
        <f t="shared" si="611"/>
        <v>1.9247690708228049</v>
      </c>
      <c r="AN789" s="3">
        <f t="shared" si="612"/>
        <v>6.5287764207739798</v>
      </c>
      <c r="AO789" s="3">
        <f t="shared" si="613"/>
        <v>1.6869355944966742</v>
      </c>
      <c r="AP789" s="3">
        <f t="shared" si="614"/>
        <v>-0.83965558944491647</v>
      </c>
      <c r="AQ789" s="3">
        <f t="shared" si="615"/>
        <v>1.0854808729880716</v>
      </c>
      <c r="AR789" s="3">
        <f t="shared" si="616"/>
        <v>0.45543232030503589</v>
      </c>
      <c r="AS789" s="3">
        <f t="shared" si="617"/>
        <v>0.56175811889984573</v>
      </c>
      <c r="AT789" s="18">
        <f t="shared" si="592"/>
        <v>6.5287764207739798</v>
      </c>
      <c r="AU789" s="18">
        <f t="shared" si="593"/>
        <v>6.2915196817639369</v>
      </c>
      <c r="AV789" s="18">
        <f t="shared" si="594"/>
        <v>6.5712794900543514</v>
      </c>
      <c r="AW789" s="18">
        <f t="shared" si="595"/>
        <v>7.977979401598148</v>
      </c>
      <c r="AX789" s="18">
        <f t="shared" si="596"/>
        <v>5.5249983110229977</v>
      </c>
      <c r="AY789" s="18">
        <f t="shared" si="597"/>
        <v>5.0862556447834635</v>
      </c>
      <c r="AZ789" s="18">
        <f t="shared" si="598"/>
        <v>4.9031234906267755</v>
      </c>
      <c r="BA789" t="str">
        <f t="shared" si="599"/>
        <v/>
      </c>
      <c r="BB789" t="str">
        <f t="shared" si="600"/>
        <v>BI-RUI-P012LD</v>
      </c>
    </row>
    <row r="790" spans="1:54">
      <c r="A790" s="1">
        <v>372</v>
      </c>
      <c r="B790" t="s">
        <v>36</v>
      </c>
      <c r="C790" t="s">
        <v>127</v>
      </c>
      <c r="E790" s="3">
        <f t="shared" si="601"/>
        <v>70.198367282539238</v>
      </c>
      <c r="F790" s="3">
        <f t="shared" si="618"/>
        <v>69.486158981958624</v>
      </c>
      <c r="G790" s="3">
        <f t="shared" si="619"/>
        <v>64.351759344757525</v>
      </c>
      <c r="H790" s="5">
        <v>70.340228505436698</v>
      </c>
      <c r="I790" s="5">
        <v>69.627963923318958</v>
      </c>
      <c r="J790" s="5">
        <v>63.588364950713853</v>
      </c>
      <c r="K790" s="5">
        <v>70.10606883251134</v>
      </c>
      <c r="L790" s="5">
        <v>69.417259939602573</v>
      </c>
      <c r="M790" s="5">
        <v>63.627977362714468</v>
      </c>
      <c r="N790" s="5">
        <v>70.996605168202592</v>
      </c>
      <c r="O790" s="5">
        <v>69.833723323953421</v>
      </c>
      <c r="P790" s="5">
        <v>63.699362266280843</v>
      </c>
      <c r="Q790" s="5">
        <v>70.256949788383196</v>
      </c>
      <c r="R790" s="5">
        <v>69.693456148750897</v>
      </c>
      <c r="S790" s="5">
        <v>64.361694224479308</v>
      </c>
      <c r="T790" s="5">
        <v>71.505037689420973</v>
      </c>
      <c r="U790" s="5">
        <v>70.047266386858553</v>
      </c>
      <c r="V790" s="5">
        <v>64.506635554717079</v>
      </c>
      <c r="W790" s="5">
        <v>68.540182540930545</v>
      </c>
      <c r="X790" s="5">
        <v>68.717477914679776</v>
      </c>
      <c r="Y790" s="5">
        <v>66.083168001660553</v>
      </c>
      <c r="Z790" s="5">
        <v>68.883674922496709</v>
      </c>
      <c r="AA790" s="5">
        <v>68.904447285307711</v>
      </c>
      <c r="AB790" s="5">
        <v>64.016686021671575</v>
      </c>
      <c r="AC790" s="5">
        <f t="shared" si="602"/>
        <v>5.8466079377817124</v>
      </c>
      <c r="AD790" s="5">
        <f t="shared" si="603"/>
        <v>0.71220830058061324</v>
      </c>
      <c r="AE790" s="5">
        <f t="shared" si="591"/>
        <v>5.1343996372010992</v>
      </c>
      <c r="AF790" s="3">
        <f t="shared" si="604"/>
        <v>6.7518635547228456</v>
      </c>
      <c r="AG790" s="3">
        <f t="shared" si="605"/>
        <v>6.4780914697968726</v>
      </c>
      <c r="AH790" s="3">
        <f t="shared" si="606"/>
        <v>7.2972429019217486</v>
      </c>
      <c r="AI790" s="3">
        <f t="shared" si="607"/>
        <v>5.8952555639038877</v>
      </c>
      <c r="AJ790" s="3">
        <f t="shared" si="608"/>
        <v>6.9984021347038947</v>
      </c>
      <c r="AK790" s="3">
        <f t="shared" si="609"/>
        <v>2.4570145392699914</v>
      </c>
      <c r="AL790" s="3">
        <f t="shared" si="610"/>
        <v>4.8669889008251346</v>
      </c>
      <c r="AM790" s="18">
        <f t="shared" si="611"/>
        <v>0.71226458211774002</v>
      </c>
      <c r="AN790" s="3">
        <f t="shared" si="612"/>
        <v>6.0395989726051056</v>
      </c>
      <c r="AO790" s="3">
        <f t="shared" si="613"/>
        <v>1.1628818442491706</v>
      </c>
      <c r="AP790" s="3">
        <f t="shared" si="614"/>
        <v>0.56349363963229848</v>
      </c>
      <c r="AQ790" s="3">
        <f t="shared" si="615"/>
        <v>1.4577713025624206</v>
      </c>
      <c r="AR790" s="3">
        <f t="shared" si="616"/>
        <v>-0.17729537374923154</v>
      </c>
      <c r="AS790" s="3">
        <f t="shared" si="617"/>
        <v>-2.0772362811001699E-2</v>
      </c>
      <c r="AT790" s="18">
        <f t="shared" si="592"/>
        <v>6.0395989726051056</v>
      </c>
      <c r="AU790" s="18">
        <f t="shared" si="593"/>
        <v>5.7892825768881053</v>
      </c>
      <c r="AV790" s="18">
        <f t="shared" si="594"/>
        <v>6.134361057672578</v>
      </c>
      <c r="AW790" s="18">
        <f t="shared" si="595"/>
        <v>5.3317619242715892</v>
      </c>
      <c r="AX790" s="18">
        <f t="shared" si="596"/>
        <v>5.5406308321414741</v>
      </c>
      <c r="AY790" s="18">
        <f t="shared" si="597"/>
        <v>2.6343099130192229</v>
      </c>
      <c r="AZ790" s="18">
        <f t="shared" si="598"/>
        <v>4.8877612636361363</v>
      </c>
      <c r="BA790" t="str">
        <f t="shared" si="599"/>
        <v/>
      </c>
      <c r="BB790" t="str">
        <f t="shared" si="600"/>
        <v>BI-RUI-P012LD</v>
      </c>
    </row>
    <row r="791" spans="1:54">
      <c r="A791" s="1">
        <v>123</v>
      </c>
      <c r="B791" t="s">
        <v>37</v>
      </c>
      <c r="C791" t="s">
        <v>127</v>
      </c>
      <c r="E791" s="3">
        <f t="shared" si="601"/>
        <v>69.179451487399845</v>
      </c>
      <c r="F791" s="3">
        <f t="shared" si="618"/>
        <v>70.833880856975199</v>
      </c>
      <c r="G791" s="3">
        <f t="shared" si="619"/>
        <v>65.79408094107896</v>
      </c>
      <c r="H791" s="5">
        <v>69.892110883498134</v>
      </c>
      <c r="I791" s="5">
        <v>74.459007772618662</v>
      </c>
      <c r="J791" s="5">
        <v>67.94381245443148</v>
      </c>
      <c r="K791" s="5">
        <v>68.952990854647368</v>
      </c>
      <c r="L791" s="5">
        <v>69.503066694487387</v>
      </c>
      <c r="M791" s="5">
        <v>63.846985687802658</v>
      </c>
      <c r="N791" s="5">
        <v>69.525120526059595</v>
      </c>
      <c r="O791" s="5">
        <v>68.672189661682353</v>
      </c>
      <c r="P791" s="5">
        <v>64.553208172206681</v>
      </c>
      <c r="Q791" s="5">
        <v>70.087163450829294</v>
      </c>
      <c r="R791" s="5">
        <v>69.947739255687168</v>
      </c>
      <c r="S791" s="5">
        <v>64.222532159995524</v>
      </c>
      <c r="T791" s="5">
        <v>69.871876930937262</v>
      </c>
      <c r="U791" s="5">
        <v>69.753779836304417</v>
      </c>
      <c r="V791" s="5">
        <v>64.860378416901398</v>
      </c>
      <c r="W791" s="5">
        <v>67.809938834887532</v>
      </c>
      <c r="X791" s="5">
        <v>68.93695355264623</v>
      </c>
      <c r="Y791" s="5">
        <v>65.215742306446145</v>
      </c>
      <c r="Z791" s="5">
        <v>67.340468892383456</v>
      </c>
      <c r="AA791" s="5">
        <v>71.289147743012933</v>
      </c>
      <c r="AB791" s="5">
        <v>67.811070568303975</v>
      </c>
      <c r="AC791" s="5">
        <f t="shared" si="602"/>
        <v>3.3853705463208854</v>
      </c>
      <c r="AD791" s="5">
        <f t="shared" si="603"/>
        <v>-1.6544293695753538</v>
      </c>
      <c r="AE791" s="5">
        <f t="shared" si="591"/>
        <v>5.0397999158962392</v>
      </c>
      <c r="AF791" s="3">
        <f t="shared" si="604"/>
        <v>1.9482984290666536</v>
      </c>
      <c r="AG791" s="3">
        <f t="shared" si="605"/>
        <v>5.1060051668447102</v>
      </c>
      <c r="AH791" s="3">
        <f t="shared" si="606"/>
        <v>4.9719123538529146</v>
      </c>
      <c r="AI791" s="3">
        <f t="shared" si="607"/>
        <v>5.8646312908337705</v>
      </c>
      <c r="AJ791" s="3">
        <f t="shared" si="608"/>
        <v>5.0114985140358641</v>
      </c>
      <c r="AK791" s="3">
        <f t="shared" si="609"/>
        <v>2.5941965284413868</v>
      </c>
      <c r="AL791" s="3">
        <f t="shared" si="610"/>
        <v>-0.47060167592051982</v>
      </c>
      <c r="AM791" s="18">
        <f t="shared" si="611"/>
        <v>-4.5668968891205282</v>
      </c>
      <c r="AN791" s="3">
        <f t="shared" si="612"/>
        <v>6.5151953181871818</v>
      </c>
      <c r="AO791" s="3">
        <f t="shared" si="613"/>
        <v>0.85293086437724241</v>
      </c>
      <c r="AP791" s="3">
        <f t="shared" si="614"/>
        <v>0.13942419514212645</v>
      </c>
      <c r="AQ791" s="3">
        <f t="shared" si="615"/>
        <v>0.11809709463284435</v>
      </c>
      <c r="AR791" s="3">
        <f t="shared" si="616"/>
        <v>-1.1270147177586978</v>
      </c>
      <c r="AS791" s="3">
        <f t="shared" si="617"/>
        <v>-3.9486788506294772</v>
      </c>
      <c r="AT791" s="18">
        <f t="shared" si="592"/>
        <v>6.5151953181871818</v>
      </c>
      <c r="AU791" s="18">
        <f t="shared" si="593"/>
        <v>5.6560810066847296</v>
      </c>
      <c r="AV791" s="18">
        <f t="shared" si="594"/>
        <v>4.1189814894756722</v>
      </c>
      <c r="AW791" s="18">
        <f t="shared" si="595"/>
        <v>5.7252070956916441</v>
      </c>
      <c r="AX791" s="18">
        <f t="shared" si="596"/>
        <v>4.8934014194030198</v>
      </c>
      <c r="AY791" s="18">
        <f t="shared" si="597"/>
        <v>3.7212112462000846</v>
      </c>
      <c r="AZ791" s="18">
        <f t="shared" si="598"/>
        <v>3.4780771747089574</v>
      </c>
      <c r="BA791" t="str">
        <f t="shared" si="599"/>
        <v>BI-RUI-P012LD</v>
      </c>
      <c r="BB791" t="str">
        <f t="shared" si="600"/>
        <v>BI-RUI-P012LD</v>
      </c>
    </row>
    <row r="792" spans="1:54">
      <c r="A792" s="1">
        <v>744</v>
      </c>
      <c r="B792" t="s">
        <v>38</v>
      </c>
      <c r="C792" t="s">
        <v>127</v>
      </c>
      <c r="E792" s="3">
        <f t="shared" si="601"/>
        <v>69.074591231159118</v>
      </c>
      <c r="F792" s="3">
        <f t="shared" si="618"/>
        <v>68.325795448747215</v>
      </c>
      <c r="G792" s="3">
        <f t="shared" si="619"/>
        <v>62.596976364733088</v>
      </c>
      <c r="H792" s="5">
        <v>68.552799513934815</v>
      </c>
      <c r="I792" s="5">
        <v>67.768202460943513</v>
      </c>
      <c r="J792" s="5">
        <v>61.924064163894499</v>
      </c>
      <c r="K792" s="5">
        <v>67.873176130073361</v>
      </c>
      <c r="L792" s="5">
        <v>67.578482265581286</v>
      </c>
      <c r="M792" s="5">
        <v>61.386060044591908</v>
      </c>
      <c r="N792" s="5">
        <v>69.910615381101124</v>
      </c>
      <c r="O792" s="5">
        <v>68.245348970154978</v>
      </c>
      <c r="P792" s="5">
        <v>62.270178246459551</v>
      </c>
      <c r="Q792" s="5">
        <v>71.047365200385414</v>
      </c>
      <c r="R792" s="5">
        <v>69.489951413804533</v>
      </c>
      <c r="S792" s="5">
        <v>62.42669778681244</v>
      </c>
      <c r="T792" s="5">
        <v>70.852939617460606</v>
      </c>
      <c r="U792" s="5">
        <v>68.686195526776558</v>
      </c>
      <c r="V792" s="5">
        <v>64.010918973881644</v>
      </c>
      <c r="W792" s="5">
        <v>66.926965176090519</v>
      </c>
      <c r="X792" s="5">
        <v>67.54149432435068</v>
      </c>
      <c r="Y792" s="5">
        <v>63.028336995127383</v>
      </c>
      <c r="Z792" s="5">
        <v>65.623169208516543</v>
      </c>
      <c r="AA792" s="5">
        <v>68.612338656413357</v>
      </c>
      <c r="AB792" s="5">
        <v>62.633958820133103</v>
      </c>
      <c r="AC792" s="5">
        <f t="shared" si="602"/>
        <v>6.4776148664260305</v>
      </c>
      <c r="AD792" s="5">
        <f t="shared" si="603"/>
        <v>0.74879578241190359</v>
      </c>
      <c r="AE792" s="5">
        <f t="shared" si="591"/>
        <v>5.7288190840141269</v>
      </c>
      <c r="AF792" s="3">
        <f t="shared" si="604"/>
        <v>6.6287353500403157</v>
      </c>
      <c r="AG792" s="3">
        <f t="shared" si="605"/>
        <v>6.4871160854814534</v>
      </c>
      <c r="AH792" s="3">
        <f t="shared" si="606"/>
        <v>7.6404371346415729</v>
      </c>
      <c r="AI792" s="3">
        <f t="shared" si="607"/>
        <v>8.6206674135729742</v>
      </c>
      <c r="AJ792" s="3">
        <f t="shared" si="608"/>
        <v>6.8420206435789623</v>
      </c>
      <c r="AK792" s="3">
        <f t="shared" si="609"/>
        <v>3.8986281809631365</v>
      </c>
      <c r="AL792" s="3">
        <f t="shared" si="610"/>
        <v>2.9892103883834409</v>
      </c>
      <c r="AM792" s="18">
        <f t="shared" si="611"/>
        <v>0.78459705299130178</v>
      </c>
      <c r="AN792" s="3">
        <f t="shared" si="612"/>
        <v>5.8441382970490139</v>
      </c>
      <c r="AO792" s="3">
        <f t="shared" si="613"/>
        <v>1.6652664109461455</v>
      </c>
      <c r="AP792" s="3">
        <f t="shared" si="614"/>
        <v>1.5574137865808808</v>
      </c>
      <c r="AQ792" s="3">
        <f t="shared" si="615"/>
        <v>2.1667440906840483</v>
      </c>
      <c r="AR792" s="3">
        <f t="shared" si="616"/>
        <v>-0.6145291482601607</v>
      </c>
      <c r="AS792" s="3">
        <f t="shared" si="617"/>
        <v>-2.9891694478968134</v>
      </c>
      <c r="AT792" s="18">
        <f t="shared" si="592"/>
        <v>5.8441382970490139</v>
      </c>
      <c r="AU792" s="18">
        <f t="shared" si="593"/>
        <v>6.1924222209893784</v>
      </c>
      <c r="AV792" s="18">
        <f t="shared" si="594"/>
        <v>5.9751707236954275</v>
      </c>
      <c r="AW792" s="18">
        <f t="shared" si="595"/>
        <v>7.0632536269920934</v>
      </c>
      <c r="AX792" s="18">
        <f t="shared" si="596"/>
        <v>4.6752765528949141</v>
      </c>
      <c r="AY792" s="18">
        <f t="shared" si="597"/>
        <v>4.5131573292232972</v>
      </c>
      <c r="AZ792" s="18">
        <f t="shared" si="598"/>
        <v>5.9783798362802543</v>
      </c>
      <c r="BA792" t="str">
        <f t="shared" si="599"/>
        <v/>
      </c>
      <c r="BB792" t="str">
        <f t="shared" si="600"/>
        <v>BI-RUI-P012LD</v>
      </c>
    </row>
    <row r="793" spans="1:54">
      <c r="A793" s="1">
        <v>684</v>
      </c>
      <c r="B793" t="s">
        <v>39</v>
      </c>
      <c r="C793" t="s">
        <v>127</v>
      </c>
      <c r="E793" s="3">
        <f t="shared" si="601"/>
        <v>69.337229683646001</v>
      </c>
      <c r="F793" s="3">
        <f t="shared" si="618"/>
        <v>68.85894881455873</v>
      </c>
      <c r="G793" s="3">
        <f t="shared" si="619"/>
        <v>62.779474790404947</v>
      </c>
      <c r="H793" s="5">
        <v>69.631852719144661</v>
      </c>
      <c r="I793" s="5">
        <v>70.004495987940217</v>
      </c>
      <c r="J793" s="5">
        <v>63.101216433562463</v>
      </c>
      <c r="K793" s="5">
        <v>70.084772487674087</v>
      </c>
      <c r="L793" s="5">
        <v>68.873110000826273</v>
      </c>
      <c r="M793" s="5">
        <v>62.502366513853758</v>
      </c>
      <c r="N793" s="5">
        <v>69.725482475643261</v>
      </c>
      <c r="O793" s="5">
        <v>68.485418010092616</v>
      </c>
      <c r="P793" s="5">
        <v>61.806288746743341</v>
      </c>
      <c r="Q793" s="5">
        <v>70.078883617263557</v>
      </c>
      <c r="R793" s="5">
        <v>68.704293077733567</v>
      </c>
      <c r="S793" s="5">
        <v>62.587504819544229</v>
      </c>
      <c r="T793" s="5">
        <v>69.775495723101557</v>
      </c>
      <c r="U793" s="5">
        <v>69.132593120429988</v>
      </c>
      <c r="V793" s="5">
        <v>62.786321206875733</v>
      </c>
      <c r="W793" s="5">
        <v>67.984606543010685</v>
      </c>
      <c r="X793" s="5">
        <v>68.676407863115855</v>
      </c>
      <c r="Y793" s="5">
        <v>63.432761081479782</v>
      </c>
      <c r="Z793" s="5">
        <v>67.286817892121135</v>
      </c>
      <c r="AA793" s="5">
        <v>67.826550993523867</v>
      </c>
      <c r="AB793" s="5">
        <v>63.052984479356098</v>
      </c>
      <c r="AC793" s="5">
        <f t="shared" si="602"/>
        <v>6.5577548932410537</v>
      </c>
      <c r="AD793" s="5">
        <f t="shared" si="603"/>
        <v>0.4782808690872713</v>
      </c>
      <c r="AE793" s="5">
        <f t="shared" si="591"/>
        <v>6.0794740241537824</v>
      </c>
      <c r="AF793" s="3">
        <f t="shared" si="604"/>
        <v>6.5306362855821973</v>
      </c>
      <c r="AG793" s="3">
        <f t="shared" si="605"/>
        <v>7.5824059738203289</v>
      </c>
      <c r="AH793" s="3">
        <f t="shared" si="606"/>
        <v>7.9191937288999199</v>
      </c>
      <c r="AI793" s="3">
        <f t="shared" si="607"/>
        <v>7.491378797719328</v>
      </c>
      <c r="AJ793" s="3">
        <f t="shared" si="608"/>
        <v>6.9891745162258232</v>
      </c>
      <c r="AK793" s="3">
        <f t="shared" si="609"/>
        <v>4.5518454615309025</v>
      </c>
      <c r="AL793" s="3">
        <f t="shared" si="610"/>
        <v>4.233833412765037</v>
      </c>
      <c r="AM793" s="18">
        <f t="shared" si="611"/>
        <v>-0.37264326879555654</v>
      </c>
      <c r="AN793" s="3">
        <f t="shared" si="612"/>
        <v>6.9032795543777539</v>
      </c>
      <c r="AO793" s="3">
        <f t="shared" si="613"/>
        <v>1.2400644655506454</v>
      </c>
      <c r="AP793" s="3">
        <f t="shared" si="614"/>
        <v>1.37459053952999</v>
      </c>
      <c r="AQ793" s="3">
        <f t="shared" si="615"/>
        <v>0.64290260267156896</v>
      </c>
      <c r="AR793" s="3">
        <f t="shared" si="616"/>
        <v>-0.6918013201051707</v>
      </c>
      <c r="AS793" s="3">
        <f t="shared" si="617"/>
        <v>-0.53973310140273156</v>
      </c>
      <c r="AT793" s="18">
        <f t="shared" si="592"/>
        <v>6.9032795543777539</v>
      </c>
      <c r="AU793" s="18">
        <f t="shared" si="593"/>
        <v>6.3707434869725148</v>
      </c>
      <c r="AV793" s="18">
        <f t="shared" si="594"/>
        <v>6.6791292633492745</v>
      </c>
      <c r="AW793" s="18">
        <f t="shared" si="595"/>
        <v>6.116788258189338</v>
      </c>
      <c r="AX793" s="18">
        <f t="shared" si="596"/>
        <v>6.3462719135542542</v>
      </c>
      <c r="AY793" s="18">
        <f t="shared" si="597"/>
        <v>5.2436467816360732</v>
      </c>
      <c r="AZ793" s="18">
        <f t="shared" si="598"/>
        <v>4.7735665141677686</v>
      </c>
      <c r="BA793" t="str">
        <f t="shared" si="599"/>
        <v/>
      </c>
      <c r="BB793" t="str">
        <f t="shared" si="600"/>
        <v>BI-RUI-P012LD</v>
      </c>
    </row>
    <row r="794" spans="1:54">
      <c r="A794" s="1">
        <v>622</v>
      </c>
      <c r="B794" t="s">
        <v>40</v>
      </c>
      <c r="C794" t="s">
        <v>127</v>
      </c>
      <c r="E794" s="3">
        <f t="shared" si="601"/>
        <v>70.786404232217393</v>
      </c>
      <c r="F794" s="3">
        <f t="shared" si="618"/>
        <v>69.461903196108693</v>
      </c>
      <c r="G794" s="3">
        <f t="shared" si="619"/>
        <v>63.986657605619641</v>
      </c>
      <c r="H794" s="5">
        <v>72.07322232175548</v>
      </c>
      <c r="I794" s="5">
        <v>69.819953725960403</v>
      </c>
      <c r="J794" s="5">
        <v>63.948989840175031</v>
      </c>
      <c r="K794" s="5">
        <v>70.989445380399957</v>
      </c>
      <c r="L794" s="5">
        <v>69.226992274787818</v>
      </c>
      <c r="M794" s="5">
        <v>63.166204576571452</v>
      </c>
      <c r="N794" s="5">
        <v>70.540472631508266</v>
      </c>
      <c r="O794" s="5">
        <v>69.101593144898544</v>
      </c>
      <c r="P794" s="5">
        <v>63.23817829973148</v>
      </c>
      <c r="Q794" s="5">
        <v>71.437237456087729</v>
      </c>
      <c r="R794" s="5">
        <v>69.313544614958488</v>
      </c>
      <c r="S794" s="5">
        <v>62.773132045575139</v>
      </c>
      <c r="T794" s="5">
        <v>71.496244744705862</v>
      </c>
      <c r="U794" s="5">
        <v>70.537966815051249</v>
      </c>
      <c r="V794" s="5">
        <v>64.397297666680075</v>
      </c>
      <c r="W794" s="5">
        <v>69.84118119926643</v>
      </c>
      <c r="X794" s="5">
        <v>69.628971928536572</v>
      </c>
      <c r="Y794" s="5">
        <v>65.608179416562336</v>
      </c>
      <c r="Z794" s="5">
        <v>67.93534051362893</v>
      </c>
      <c r="AA794" s="5">
        <v>68.26734146408478</v>
      </c>
      <c r="AB794" s="5">
        <v>64.119594241450798</v>
      </c>
      <c r="AC794" s="5">
        <f t="shared" si="602"/>
        <v>6.7997466265977522</v>
      </c>
      <c r="AD794" s="5">
        <f t="shared" si="603"/>
        <v>1.3245010361086997</v>
      </c>
      <c r="AE794" s="5">
        <f t="shared" si="591"/>
        <v>5.4752455904890525</v>
      </c>
      <c r="AF794" s="3">
        <f t="shared" si="604"/>
        <v>8.1242324815804494</v>
      </c>
      <c r="AG794" s="3">
        <f t="shared" si="605"/>
        <v>7.8232408038285044</v>
      </c>
      <c r="AH794" s="3">
        <f t="shared" si="606"/>
        <v>7.3022943317767854</v>
      </c>
      <c r="AI794" s="3">
        <f t="shared" si="607"/>
        <v>8.6641054105125903</v>
      </c>
      <c r="AJ794" s="3">
        <f t="shared" si="608"/>
        <v>7.0989470780257875</v>
      </c>
      <c r="AK794" s="3">
        <f t="shared" si="609"/>
        <v>4.2330017827040933</v>
      </c>
      <c r="AL794" s="3">
        <f t="shared" si="610"/>
        <v>3.8157462721781314</v>
      </c>
      <c r="AM794" s="18">
        <f t="shared" si="611"/>
        <v>2.2532685957950775</v>
      </c>
      <c r="AN794" s="3">
        <f t="shared" si="612"/>
        <v>5.8709638857853719</v>
      </c>
      <c r="AO794" s="3">
        <f t="shared" si="613"/>
        <v>1.4388794866097214</v>
      </c>
      <c r="AP794" s="3">
        <f t="shared" si="614"/>
        <v>2.1236928411292411</v>
      </c>
      <c r="AQ794" s="3">
        <f t="shared" si="615"/>
        <v>0.95827792965461356</v>
      </c>
      <c r="AR794" s="3">
        <f t="shared" si="616"/>
        <v>0.21220927072985774</v>
      </c>
      <c r="AS794" s="3">
        <f t="shared" si="617"/>
        <v>-0.33200095045584987</v>
      </c>
      <c r="AT794" s="18">
        <f t="shared" si="592"/>
        <v>5.8709638857853719</v>
      </c>
      <c r="AU794" s="18">
        <f t="shared" si="593"/>
        <v>6.060787698216366</v>
      </c>
      <c r="AV794" s="18">
        <f t="shared" si="594"/>
        <v>5.863414845167064</v>
      </c>
      <c r="AW794" s="18">
        <f t="shared" si="595"/>
        <v>6.5404125693833493</v>
      </c>
      <c r="AX794" s="18">
        <f t="shared" si="596"/>
        <v>6.1406691483711739</v>
      </c>
      <c r="AY794" s="18">
        <f t="shared" si="597"/>
        <v>4.0207925119742356</v>
      </c>
      <c r="AZ794" s="18">
        <f t="shared" si="598"/>
        <v>4.1477472226339813</v>
      </c>
      <c r="BA794" t="str">
        <f t="shared" si="599"/>
        <v/>
      </c>
      <c r="BB794" t="str">
        <f t="shared" si="600"/>
        <v>BI-RUI-P012LD</v>
      </c>
    </row>
    <row r="795" spans="1:54" s="12" customFormat="1" ht="15.75" thickBot="1">
      <c r="A795" s="1">
        <v>184</v>
      </c>
      <c r="B795" s="12" t="s">
        <v>41</v>
      </c>
      <c r="C795" s="12" t="s">
        <v>127</v>
      </c>
      <c r="D795"/>
      <c r="E795" s="3">
        <f t="shared" si="601"/>
        <v>70.580246784434507</v>
      </c>
      <c r="F795" s="3">
        <f t="shared" si="618"/>
        <v>70.071914872836359</v>
      </c>
      <c r="G795" s="3">
        <f t="shared" si="619"/>
        <v>64.079939987656687</v>
      </c>
      <c r="H795" s="5">
        <v>71.127565926199338</v>
      </c>
      <c r="I795" s="5">
        <v>68.875682666736765</v>
      </c>
      <c r="J795" s="5">
        <v>63.141959874225073</v>
      </c>
      <c r="K795" s="5">
        <v>70.7820530917691</v>
      </c>
      <c r="L795" s="5">
        <v>69.829379020503438</v>
      </c>
      <c r="M795" s="5">
        <v>62.810217831237409</v>
      </c>
      <c r="N795" s="5">
        <v>70.727976571563758</v>
      </c>
      <c r="O795" s="5">
        <v>70.285710718989918</v>
      </c>
      <c r="P795" s="5">
        <v>63.70344892486785</v>
      </c>
      <c r="Q795" s="5">
        <v>70.462900799873239</v>
      </c>
      <c r="R795" s="5">
        <v>70.63477871151656</v>
      </c>
      <c r="S795" s="5">
        <v>63.982568630724977</v>
      </c>
      <c r="T795" s="5">
        <v>71.762059002858905</v>
      </c>
      <c r="U795" s="5">
        <v>71.069688612077968</v>
      </c>
      <c r="V795" s="5">
        <v>64.62815281750575</v>
      </c>
      <c r="W795" s="5">
        <v>70.176350206462303</v>
      </c>
      <c r="X795" s="5">
        <v>70.488503454933621</v>
      </c>
      <c r="Y795" s="5">
        <v>64.303409341281949</v>
      </c>
      <c r="Z795" s="5">
        <v>68.261015192784527</v>
      </c>
      <c r="AA795" s="5">
        <v>68.806787562754423</v>
      </c>
      <c r="AB795" s="5">
        <v>65.433219649372532</v>
      </c>
      <c r="AC795" s="5">
        <f>E795-G795</f>
        <v>6.5003067967778208</v>
      </c>
      <c r="AD795" s="5">
        <f>E795-F795</f>
        <v>0.50833191159814817</v>
      </c>
      <c r="AE795" s="5">
        <f t="shared" si="591"/>
        <v>5.9919748851796726</v>
      </c>
      <c r="AF795" s="3">
        <f t="shared" si="604"/>
        <v>7.9856060519742655</v>
      </c>
      <c r="AG795" s="3">
        <f t="shared" si="605"/>
        <v>7.9718352605316909</v>
      </c>
      <c r="AH795" s="3">
        <f t="shared" si="606"/>
        <v>7.0245276466959083</v>
      </c>
      <c r="AI795" s="3">
        <f t="shared" si="607"/>
        <v>6.4803321691482623</v>
      </c>
      <c r="AJ795" s="3">
        <f t="shared" si="608"/>
        <v>7.1339061853531547</v>
      </c>
      <c r="AK795" s="3">
        <f t="shared" si="609"/>
        <v>5.8729408651803539</v>
      </c>
      <c r="AL795" s="3">
        <f t="shared" si="610"/>
        <v>2.8277955434119946</v>
      </c>
      <c r="AM795" s="18">
        <f t="shared" si="611"/>
        <v>2.2518832594625735</v>
      </c>
      <c r="AN795" s="3">
        <f t="shared" si="612"/>
        <v>5.733722792511692</v>
      </c>
      <c r="AO795" s="3">
        <f t="shared" si="613"/>
        <v>0.44226585257383988</v>
      </c>
      <c r="AP795" s="3">
        <f t="shared" si="614"/>
        <v>-0.17187791164332111</v>
      </c>
      <c r="AQ795" s="3">
        <f t="shared" si="615"/>
        <v>0.69237039078093687</v>
      </c>
      <c r="AR795" s="3">
        <f t="shared" si="616"/>
        <v>-0.31215324847131853</v>
      </c>
      <c r="AS795" s="3">
        <f t="shared" si="617"/>
        <v>-0.54577236996989598</v>
      </c>
      <c r="AT795" s="18">
        <f t="shared" si="592"/>
        <v>5.733722792511692</v>
      </c>
      <c r="AU795" s="18">
        <f t="shared" si="593"/>
        <v>7.0191611892660291</v>
      </c>
      <c r="AV795" s="18">
        <f t="shared" si="594"/>
        <v>6.5822617941220685</v>
      </c>
      <c r="AW795" s="18">
        <f t="shared" si="595"/>
        <v>6.6522100807915834</v>
      </c>
      <c r="AX795" s="18">
        <f t="shared" si="596"/>
        <v>6.4415357945722178</v>
      </c>
      <c r="AY795" s="18">
        <f t="shared" si="597"/>
        <v>6.1850941136516724</v>
      </c>
      <c r="AZ795" s="18">
        <f t="shared" si="598"/>
        <v>3.3735679133818905</v>
      </c>
      <c r="BA795" t="str">
        <f t="shared" si="599"/>
        <v/>
      </c>
      <c r="BB795" t="str">
        <f t="shared" si="600"/>
        <v>BI-RUI-P012LD</v>
      </c>
    </row>
    <row r="796" spans="1:54" ht="15.75" thickBot="1">
      <c r="A796" s="21"/>
      <c r="B796" s="22" t="s">
        <v>137</v>
      </c>
      <c r="C796" s="23" t="str">
        <f>C784</f>
        <v>BI-RUI-P012LD</v>
      </c>
      <c r="D796" s="23" t="str">
        <f>D784</f>
        <v>Santutxu c/Carmelo 1</v>
      </c>
      <c r="E796" s="34" cm="1">
        <f t="array" ref="E796">10*LOG(AVERAGE(10^(E784:E795/10)))</f>
        <v>70.531584562085939</v>
      </c>
      <c r="F796" s="35" cm="1">
        <f t="array" ref="F796">10*LOG(AVERAGE(10^(F784:F795/10)))</f>
        <v>70.031873527003157</v>
      </c>
      <c r="G796" s="36" cm="1">
        <f t="array" ref="G796">10*LOG(AVERAGE(10^(G784:G795/10)))</f>
        <v>64.294781361172099</v>
      </c>
      <c r="H796" s="34" cm="1">
        <f t="array" ref="H796">10*LOG(AVERAGE(10^(H784:H795/10)))</f>
        <v>71.130418558570597</v>
      </c>
      <c r="I796" s="35" cm="1">
        <f t="array" ref="I796">10*LOG(AVERAGE(10^(I784:I795/10)))</f>
        <v>70.827176768449576</v>
      </c>
      <c r="J796" s="36" cm="1">
        <f t="array" ref="J796">10*LOG(AVERAGE(10^(J784:J795/10)))</f>
        <v>64.190036918263701</v>
      </c>
      <c r="K796" s="34" cm="1">
        <f t="array" ref="K796">10*LOG(AVERAGE(10^(K784:K795/10)))</f>
        <v>70.849953016858322</v>
      </c>
      <c r="L796" s="35" cm="1">
        <f t="array" ref="L796">10*LOG(AVERAGE(10^(L784:L795/10)))</f>
        <v>69.996679765058147</v>
      </c>
      <c r="M796" s="36" cm="1">
        <f t="array" ref="M796">10*LOG(AVERAGE(10^(M784:M795/10)))</f>
        <v>63.55380494980912</v>
      </c>
      <c r="N796" s="34" cm="1">
        <f t="array" ref="N796">10*LOG(AVERAGE(10^(N784:N795/10)))</f>
        <v>71.034409635024744</v>
      </c>
      <c r="O796" s="35" cm="1">
        <f t="array" ref="O796">10*LOG(AVERAGE(10^(O784:O795/10)))</f>
        <v>69.675513490943231</v>
      </c>
      <c r="P796" s="36" cm="1">
        <f t="array" ref="P796">10*LOG(AVERAGE(10^(P784:P795/10)))</f>
        <v>63.868045478267781</v>
      </c>
      <c r="Q796" s="34" cm="1">
        <f t="array" ref="Q796">10*LOG(AVERAGE(10^(Q784:Q795/10)))</f>
        <v>71.135960370858243</v>
      </c>
      <c r="R796" s="35" cm="1">
        <f t="array" ref="R796">10*LOG(AVERAGE(10^(R784:R795/10)))</f>
        <v>70.466000874753092</v>
      </c>
      <c r="S796" s="36" cm="1">
        <f t="array" ref="S796">10*LOG(AVERAGE(10^(S784:S795/10)))</f>
        <v>64.010204310219535</v>
      </c>
      <c r="T796" s="34" cm="1">
        <f t="array" ref="T796">10*LOG(AVERAGE(10^(T784:T795/10)))</f>
        <v>71.188649735863947</v>
      </c>
      <c r="U796" s="35" cm="1">
        <f t="array" ref="U796">10*LOG(AVERAGE(10^(U784:U795/10)))</f>
        <v>70.195218264606311</v>
      </c>
      <c r="V796" s="36" cm="1">
        <f t="array" ref="V796">10*LOG(AVERAGE(10^(V784:V795/10)))</f>
        <v>64.374367377648326</v>
      </c>
      <c r="W796" s="34" cm="1">
        <f t="array" ref="W796">10*LOG(AVERAGE(10^(W784:W795/10)))</f>
        <v>69.349049902508312</v>
      </c>
      <c r="X796" s="35" cm="1">
        <f t="array" ref="X796">10*LOG(AVERAGE(10^(X784:X795/10)))</f>
        <v>69.652318619554066</v>
      </c>
      <c r="Y796" s="36" cm="1">
        <f t="array" ref="Y796">10*LOG(AVERAGE(10^(Y784:Y795/10)))</f>
        <v>64.844044225198076</v>
      </c>
      <c r="Z796" s="34" cm="1">
        <f t="array" ref="Z796">10*LOG(AVERAGE(10^(Z784:Z795/10)))</f>
        <v>68.158821097627424</v>
      </c>
      <c r="AA796" s="35" cm="1">
        <f t="array" ref="AA796">10*LOG(AVERAGE(10^(AA784:AA795/10)))</f>
        <v>69.202273736400173</v>
      </c>
      <c r="AB796" s="36" cm="1">
        <f t="array" ref="AB796">10*LOG(AVERAGE(10^(AB784:AB795/10)))</f>
        <v>65.02970703735285</v>
      </c>
      <c r="AC796" s="29">
        <f>E796-G796</f>
        <v>6.2368032009138403</v>
      </c>
      <c r="AD796" s="24">
        <f>E796-F796</f>
        <v>0.49971103508278247</v>
      </c>
      <c r="AE796" s="24">
        <f t="shared" si="591"/>
        <v>5.7370921658310579</v>
      </c>
      <c r="AF796" s="30">
        <f t="shared" si="604"/>
        <v>6.9403816403068959</v>
      </c>
      <c r="AG796" s="25">
        <f t="shared" si="605"/>
        <v>7.2961480670492023</v>
      </c>
      <c r="AH796" s="25">
        <f t="shared" si="606"/>
        <v>7.1663641567569627</v>
      </c>
      <c r="AI796" s="25">
        <f t="shared" si="607"/>
        <v>7.1257560606387074</v>
      </c>
      <c r="AJ796" s="25">
        <f t="shared" si="608"/>
        <v>6.8142823582156211</v>
      </c>
      <c r="AK796" s="25">
        <f t="shared" si="609"/>
        <v>4.5050056773102369</v>
      </c>
      <c r="AL796" s="31">
        <f t="shared" si="610"/>
        <v>3.1291140602745742</v>
      </c>
      <c r="AM796" s="32">
        <f t="shared" si="611"/>
        <v>0.30324179012102093</v>
      </c>
      <c r="AN796" s="27">
        <f t="shared" si="612"/>
        <v>6.6371398501858749</v>
      </c>
      <c r="AO796" s="27">
        <f t="shared" si="613"/>
        <v>1.3588961440815126</v>
      </c>
      <c r="AP796" s="27">
        <f t="shared" si="614"/>
        <v>0.66995949610515027</v>
      </c>
      <c r="AQ796" s="27">
        <f t="shared" si="615"/>
        <v>0.99343147125763664</v>
      </c>
      <c r="AR796" s="27">
        <f t="shared" si="616"/>
        <v>-0.30326871704575353</v>
      </c>
      <c r="AS796" s="33">
        <f t="shared" si="617"/>
        <v>-1.0434526387727487</v>
      </c>
      <c r="AT796" s="27">
        <f t="shared" si="592"/>
        <v>6.6371398501858749</v>
      </c>
      <c r="AU796" s="26">
        <f t="shared" si="593"/>
        <v>6.4428748152490272</v>
      </c>
      <c r="AV796" s="26">
        <f t="shared" si="594"/>
        <v>5.8074680126754501</v>
      </c>
      <c r="AW796" s="26">
        <f t="shared" si="595"/>
        <v>6.4557965645335571</v>
      </c>
      <c r="AX796" s="26">
        <f t="shared" si="596"/>
        <v>5.8208508869579845</v>
      </c>
      <c r="AY796" s="26">
        <f t="shared" si="597"/>
        <v>4.8082743943559905</v>
      </c>
      <c r="AZ796" s="28">
        <f t="shared" si="598"/>
        <v>4.1725666990473229</v>
      </c>
    </row>
    <row r="797" spans="1:54">
      <c r="A797" s="2">
        <v>248</v>
      </c>
      <c r="B797" t="s">
        <v>27</v>
      </c>
      <c r="C797" t="s">
        <v>129</v>
      </c>
      <c r="E797" s="3">
        <f>10*LOG((1/7)*(10^(H797/10)+10^(K797/10)+10^(N797/10)+10^(Q797/10)+10^(T797/10)+10^(W797/10)+10^(Z797/10)))</f>
        <v>71.496452756880132</v>
      </c>
      <c r="F797" s="3">
        <f t="shared" si="618"/>
        <v>70.779614892187354</v>
      </c>
      <c r="G797" s="3">
        <f t="shared" si="619"/>
        <v>65.045120222382323</v>
      </c>
      <c r="H797" s="5">
        <v>71.567204211505967</v>
      </c>
      <c r="I797" s="5">
        <v>71.747843400342674</v>
      </c>
      <c r="J797" s="5">
        <v>63.490411869067742</v>
      </c>
      <c r="K797" s="5">
        <v>72.480840321295716</v>
      </c>
      <c r="L797" s="5">
        <v>70.973407474682645</v>
      </c>
      <c r="M797" s="5">
        <v>65.023229952497672</v>
      </c>
      <c r="N797" s="5">
        <v>72.947388025958645</v>
      </c>
      <c r="O797" s="5">
        <v>72.072610294270461</v>
      </c>
      <c r="P797" s="5">
        <v>65.840240277705092</v>
      </c>
      <c r="Q797" s="5">
        <v>72.747118802602245</v>
      </c>
      <c r="R797" s="5">
        <v>72.103690768236703</v>
      </c>
      <c r="S797" s="5">
        <v>65.593662281828017</v>
      </c>
      <c r="T797" s="5">
        <v>72.01577335491092</v>
      </c>
      <c r="U797" s="5">
        <v>69.760962441232664</v>
      </c>
      <c r="V797" s="5">
        <v>64.72528109762888</v>
      </c>
      <c r="W797" s="5">
        <v>68.913225450107831</v>
      </c>
      <c r="X797" s="5">
        <v>69.555630339623946</v>
      </c>
      <c r="Y797" s="5">
        <v>64.389403452314411</v>
      </c>
      <c r="Z797" s="5">
        <v>66.549093581348458</v>
      </c>
      <c r="AA797" s="5">
        <v>67.36967604374091</v>
      </c>
      <c r="AB797" s="5">
        <v>65.769597137528649</v>
      </c>
      <c r="AC797" s="5">
        <f>E797-G797</f>
        <v>6.4513325344978085</v>
      </c>
      <c r="AD797" s="5">
        <f>E797-F797</f>
        <v>0.71683786469277777</v>
      </c>
      <c r="AE797" s="5">
        <f t="shared" si="591"/>
        <v>5.7344946698050308</v>
      </c>
      <c r="AF797" s="3">
        <f t="shared" si="604"/>
        <v>8.0767923424382246</v>
      </c>
      <c r="AG797" s="3">
        <f t="shared" si="605"/>
        <v>7.4576103687980435</v>
      </c>
      <c r="AH797" s="3">
        <f t="shared" si="606"/>
        <v>7.1071477482535528</v>
      </c>
      <c r="AI797" s="3">
        <f t="shared" si="607"/>
        <v>7.1534565207742276</v>
      </c>
      <c r="AJ797" s="3">
        <f t="shared" si="608"/>
        <v>7.2904922572820396</v>
      </c>
      <c r="AK797" s="3">
        <f t="shared" si="609"/>
        <v>4.5238219977934193</v>
      </c>
      <c r="AL797" s="3">
        <f t="shared" si="610"/>
        <v>0.77949644381980931</v>
      </c>
      <c r="AM797" s="18">
        <f t="shared" si="611"/>
        <v>-0.18063918883670738</v>
      </c>
      <c r="AN797" s="3">
        <f t="shared" si="612"/>
        <v>8.257431531274932</v>
      </c>
      <c r="AO797" s="3">
        <f t="shared" si="613"/>
        <v>0.87477773168818374</v>
      </c>
      <c r="AP797" s="3">
        <f t="shared" si="614"/>
        <v>0.64342803436554163</v>
      </c>
      <c r="AQ797" s="3">
        <f t="shared" si="615"/>
        <v>2.2548109136782557</v>
      </c>
      <c r="AR797" s="3">
        <f t="shared" si="616"/>
        <v>-0.64240488951611496</v>
      </c>
      <c r="AS797" s="3">
        <f t="shared" si="617"/>
        <v>-0.82058246239245136</v>
      </c>
      <c r="AT797" s="18">
        <f t="shared" si="592"/>
        <v>8.257431531274932</v>
      </c>
      <c r="AU797" s="18">
        <f t="shared" si="593"/>
        <v>5.9501775221849726</v>
      </c>
      <c r="AV797" s="18">
        <f t="shared" si="594"/>
        <v>6.232370016565369</v>
      </c>
      <c r="AW797" s="18">
        <f t="shared" si="595"/>
        <v>6.5100284864086859</v>
      </c>
      <c r="AX797" s="18">
        <f t="shared" si="596"/>
        <v>5.0356813436037839</v>
      </c>
      <c r="AY797" s="18">
        <f t="shared" si="597"/>
        <v>5.1662268873095343</v>
      </c>
      <c r="AZ797" s="18">
        <f t="shared" si="598"/>
        <v>1.6000789062122607</v>
      </c>
      <c r="BA797" t="str">
        <f t="shared" si="599"/>
        <v>BI-RUI-P013LD</v>
      </c>
      <c r="BB797" t="str">
        <f t="shared" si="600"/>
        <v>BI-RUI-P013LD</v>
      </c>
    </row>
    <row r="798" spans="1:54">
      <c r="A798" s="1">
        <v>310</v>
      </c>
      <c r="B798" t="s">
        <v>30</v>
      </c>
      <c r="C798" t="s">
        <v>129</v>
      </c>
      <c r="E798" s="3">
        <f t="shared" ref="E798:E808" si="620">10*LOG((1/7)*(10^(H798/10)+10^(K798/10)+10^(N798/10)+10^(Q798/10)+10^(T798/10)+10^(W798/10)+10^(Z798/10)))</f>
        <v>72.286600152350516</v>
      </c>
      <c r="F798" s="3">
        <f t="shared" si="618"/>
        <v>68.140286570235219</v>
      </c>
      <c r="G798" s="3">
        <f t="shared" si="619"/>
        <v>62.635543030021793</v>
      </c>
      <c r="H798" s="5">
        <v>74.116456783215213</v>
      </c>
      <c r="I798" s="5">
        <v>67.237447200682141</v>
      </c>
      <c r="J798" s="5">
        <v>62.044931458943474</v>
      </c>
      <c r="K798" s="5">
        <v>73.797614561838685</v>
      </c>
      <c r="L798" s="5">
        <v>67.603799128033174</v>
      </c>
      <c r="M798" s="5">
        <v>60.807510553638963</v>
      </c>
      <c r="N798" s="5">
        <v>73.762192989571744</v>
      </c>
      <c r="O798" s="5">
        <v>68.610470640126039</v>
      </c>
      <c r="P798" s="5">
        <v>62.131600546553003</v>
      </c>
      <c r="Q798" s="5">
        <v>73.041886026722722</v>
      </c>
      <c r="R798" s="5">
        <v>69.084039364259766</v>
      </c>
      <c r="S798" s="5">
        <v>62.986394210888967</v>
      </c>
      <c r="T798" s="5">
        <v>71.982478424259796</v>
      </c>
      <c r="U798" s="5">
        <v>69.198777760924187</v>
      </c>
      <c r="V798" s="5">
        <v>63.248418259835383</v>
      </c>
      <c r="W798" s="5">
        <v>66.90650307725646</v>
      </c>
      <c r="X798" s="5">
        <v>67.874399884281132</v>
      </c>
      <c r="Y798" s="5">
        <v>63.541862929822308</v>
      </c>
      <c r="Z798" s="5">
        <v>66.146326783432485</v>
      </c>
      <c r="AA798" s="5">
        <v>66.774881192582171</v>
      </c>
      <c r="AB798" s="5">
        <v>63.098560602275128</v>
      </c>
      <c r="AC798" s="5">
        <f t="shared" ref="AC798:AC807" si="621">E798-G798</f>
        <v>9.6510571223287229</v>
      </c>
      <c r="AD798" s="5">
        <f t="shared" ref="AD798:AD807" si="622">E798-F798</f>
        <v>4.1463135821152974</v>
      </c>
      <c r="AE798" s="5">
        <f t="shared" si="591"/>
        <v>5.5047435402134255</v>
      </c>
      <c r="AF798" s="3">
        <f t="shared" si="604"/>
        <v>12.07152532427174</v>
      </c>
      <c r="AG798" s="3">
        <f t="shared" si="605"/>
        <v>12.990104008199722</v>
      </c>
      <c r="AH798" s="3">
        <f t="shared" si="606"/>
        <v>11.630592443018742</v>
      </c>
      <c r="AI798" s="3">
        <f t="shared" si="607"/>
        <v>10.055491815833754</v>
      </c>
      <c r="AJ798" s="3">
        <f t="shared" si="608"/>
        <v>8.7340601644244131</v>
      </c>
      <c r="AK798" s="3">
        <f t="shared" si="609"/>
        <v>3.3646401474341516</v>
      </c>
      <c r="AL798" s="3">
        <f t="shared" si="610"/>
        <v>3.0477661811573569</v>
      </c>
      <c r="AM798" s="18">
        <f t="shared" si="611"/>
        <v>6.8790095825330724</v>
      </c>
      <c r="AN798" s="3">
        <f t="shared" si="612"/>
        <v>5.1925157417386671</v>
      </c>
      <c r="AO798" s="3">
        <f t="shared" si="613"/>
        <v>5.1517223494457056</v>
      </c>
      <c r="AP798" s="3">
        <f t="shared" si="614"/>
        <v>3.9578466624629556</v>
      </c>
      <c r="AQ798" s="3">
        <f t="shared" si="615"/>
        <v>2.7837006633356083</v>
      </c>
      <c r="AR798" s="3">
        <f t="shared" si="616"/>
        <v>-0.96789680702467251</v>
      </c>
      <c r="AS798" s="3">
        <f t="shared" si="617"/>
        <v>-0.62855440914968597</v>
      </c>
      <c r="AT798" s="18">
        <f t="shared" si="592"/>
        <v>5.1925157417386671</v>
      </c>
      <c r="AU798" s="18">
        <f t="shared" si="593"/>
        <v>6.796288574394211</v>
      </c>
      <c r="AV798" s="18">
        <f t="shared" si="594"/>
        <v>6.4788700935730361</v>
      </c>
      <c r="AW798" s="18">
        <f t="shared" si="595"/>
        <v>6.0976451533707987</v>
      </c>
      <c r="AX798" s="18">
        <f t="shared" si="596"/>
        <v>5.9503595010888048</v>
      </c>
      <c r="AY798" s="18">
        <f t="shared" si="597"/>
        <v>4.3325369544588241</v>
      </c>
      <c r="AZ798" s="18">
        <f t="shared" si="598"/>
        <v>3.6763205903070428</v>
      </c>
      <c r="BA798" t="str">
        <f t="shared" si="599"/>
        <v/>
      </c>
      <c r="BB798" t="str">
        <f t="shared" si="600"/>
        <v>BI-RUI-P013LD</v>
      </c>
    </row>
    <row r="799" spans="1:54">
      <c r="A799" s="1">
        <v>499</v>
      </c>
      <c r="B799" t="s">
        <v>32</v>
      </c>
      <c r="C799" t="s">
        <v>129</v>
      </c>
      <c r="E799" s="3">
        <f t="shared" si="620"/>
        <v>67.394659866216429</v>
      </c>
      <c r="F799" s="3">
        <f t="shared" si="618"/>
        <v>67.117720723833301</v>
      </c>
      <c r="G799" s="3">
        <f t="shared" si="619"/>
        <v>61.197939111100943</v>
      </c>
      <c r="H799" s="5">
        <v>67.737577444133493</v>
      </c>
      <c r="I799" s="5">
        <v>67.553482513293247</v>
      </c>
      <c r="J799" s="5">
        <v>61.341954234031817</v>
      </c>
      <c r="K799" s="5">
        <v>68.264662993355046</v>
      </c>
      <c r="L799" s="5">
        <v>66.851435100412033</v>
      </c>
      <c r="M799" s="5">
        <v>60.195322100407367</v>
      </c>
      <c r="N799" s="5">
        <v>68.589655434750384</v>
      </c>
      <c r="O799" s="5">
        <v>66.190327243366937</v>
      </c>
      <c r="P799" s="5">
        <v>60.146635371314751</v>
      </c>
      <c r="Q799" s="5">
        <v>66.699136386350119</v>
      </c>
      <c r="R799" s="5">
        <v>65.824381950056122</v>
      </c>
      <c r="S799" s="5">
        <v>59.601455693775208</v>
      </c>
      <c r="T799" s="5">
        <v>68.039119172984897</v>
      </c>
      <c r="U799" s="5">
        <v>68.153302331686092</v>
      </c>
      <c r="V799" s="5">
        <v>60.105631085790613</v>
      </c>
      <c r="W799" s="5">
        <v>65.94233544977341</v>
      </c>
      <c r="X799" s="5">
        <v>67.938195861564168</v>
      </c>
      <c r="Y799" s="5">
        <v>61.991202177051093</v>
      </c>
      <c r="Z799" s="5">
        <v>65.534179826725349</v>
      </c>
      <c r="AA799" s="5">
        <v>66.786326663818699</v>
      </c>
      <c r="AB799" s="5">
        <v>63.545688161834093</v>
      </c>
      <c r="AC799" s="5">
        <f t="shared" si="621"/>
        <v>6.1967207551154857</v>
      </c>
      <c r="AD799" s="5">
        <f t="shared" si="622"/>
        <v>0.276939142383128</v>
      </c>
      <c r="AE799" s="5">
        <f t="shared" si="591"/>
        <v>5.9197816127323577</v>
      </c>
      <c r="AF799" s="3">
        <f t="shared" si="604"/>
        <v>6.3956232101016752</v>
      </c>
      <c r="AG799" s="3">
        <f t="shared" si="605"/>
        <v>8.0693408929476789</v>
      </c>
      <c r="AH799" s="3">
        <f t="shared" si="606"/>
        <v>8.4430200634356325</v>
      </c>
      <c r="AI799" s="3">
        <f t="shared" si="607"/>
        <v>7.0976806925749116</v>
      </c>
      <c r="AJ799" s="3">
        <f t="shared" si="608"/>
        <v>7.9334880871942843</v>
      </c>
      <c r="AK799" s="3">
        <f t="shared" si="609"/>
        <v>3.9511332727223163</v>
      </c>
      <c r="AL799" s="3">
        <f t="shared" si="610"/>
        <v>1.9884916648912565</v>
      </c>
      <c r="AM799" s="18">
        <f t="shared" si="611"/>
        <v>0.18409493084024575</v>
      </c>
      <c r="AN799" s="3">
        <f t="shared" si="612"/>
        <v>6.2115282792614295</v>
      </c>
      <c r="AO799" s="3">
        <f t="shared" si="613"/>
        <v>2.3993281913834466</v>
      </c>
      <c r="AP799" s="3">
        <f t="shared" si="614"/>
        <v>0.87475443629399763</v>
      </c>
      <c r="AQ799" s="3">
        <f t="shared" si="615"/>
        <v>-0.114183158701195</v>
      </c>
      <c r="AR799" s="3">
        <f t="shared" si="616"/>
        <v>-1.9958604117907583</v>
      </c>
      <c r="AS799" s="3">
        <f t="shared" si="617"/>
        <v>-1.2521468370933491</v>
      </c>
      <c r="AT799" s="18">
        <f t="shared" si="592"/>
        <v>6.2115282792614295</v>
      </c>
      <c r="AU799" s="18">
        <f t="shared" si="593"/>
        <v>6.656113000004666</v>
      </c>
      <c r="AV799" s="18">
        <f t="shared" si="594"/>
        <v>6.0436918720521859</v>
      </c>
      <c r="AW799" s="18">
        <f t="shared" si="595"/>
        <v>6.222926256280914</v>
      </c>
      <c r="AX799" s="18">
        <f t="shared" si="596"/>
        <v>8.0476712458954793</v>
      </c>
      <c r="AY799" s="18">
        <f t="shared" si="597"/>
        <v>5.9469936845130746</v>
      </c>
      <c r="AZ799" s="18">
        <f t="shared" si="598"/>
        <v>3.2406385019846056</v>
      </c>
      <c r="BA799" t="str">
        <f t="shared" si="599"/>
        <v>BI-RUI-P013LD</v>
      </c>
      <c r="BB799" t="str">
        <f t="shared" si="600"/>
        <v>BI-RUI-P013LD</v>
      </c>
    </row>
    <row r="800" spans="1:54">
      <c r="A800" s="1">
        <v>61</v>
      </c>
      <c r="B800" t="s">
        <v>33</v>
      </c>
      <c r="C800" t="s">
        <v>129</v>
      </c>
      <c r="E800" s="3">
        <f t="shared" si="620"/>
        <v>66.941570792635929</v>
      </c>
      <c r="F800" s="3">
        <f t="shared" si="618"/>
        <v>66.895276048246174</v>
      </c>
      <c r="G800" s="3">
        <f t="shared" si="619"/>
        <v>61.739991526559407</v>
      </c>
      <c r="H800" s="5">
        <v>67.071162531116556</v>
      </c>
      <c r="I800" s="5">
        <v>67.112050179304887</v>
      </c>
      <c r="J800" s="5">
        <v>61.017313892169952</v>
      </c>
      <c r="K800" s="5">
        <v>67.703859339599333</v>
      </c>
      <c r="L800" s="5">
        <v>66.958096980611472</v>
      </c>
      <c r="M800" s="5">
        <v>60.966864063587877</v>
      </c>
      <c r="N800" s="5">
        <v>67.755471169119105</v>
      </c>
      <c r="O800" s="5">
        <v>66.36788650122898</v>
      </c>
      <c r="P800" s="5">
        <v>61.174240964004838</v>
      </c>
      <c r="Q800" s="5">
        <v>66.647914290611055</v>
      </c>
      <c r="R800" s="5">
        <v>66.218283996684562</v>
      </c>
      <c r="S800" s="5">
        <v>61.164693060405718</v>
      </c>
      <c r="T800" s="5">
        <v>67.303084934511148</v>
      </c>
      <c r="U800" s="5">
        <v>67.255731463507146</v>
      </c>
      <c r="V800" s="5">
        <v>61.967837970516953</v>
      </c>
      <c r="W800" s="5">
        <v>66.562955075965604</v>
      </c>
      <c r="X800" s="5">
        <v>67.724594604400906</v>
      </c>
      <c r="Y800" s="5">
        <v>62.463598750112283</v>
      </c>
      <c r="Z800" s="5">
        <v>64.961001843103389</v>
      </c>
      <c r="AA800" s="5">
        <v>66.418328755320573</v>
      </c>
      <c r="AB800" s="5">
        <v>62.970048719123177</v>
      </c>
      <c r="AC800" s="5">
        <f t="shared" si="621"/>
        <v>5.2015792660765214</v>
      </c>
      <c r="AD800" s="5">
        <f t="shared" si="622"/>
        <v>4.6294744389754783E-2</v>
      </c>
      <c r="AE800" s="5">
        <f t="shared" si="591"/>
        <v>5.1552845216867667</v>
      </c>
      <c r="AF800" s="3">
        <f t="shared" si="604"/>
        <v>6.0538486389466044</v>
      </c>
      <c r="AG800" s="3">
        <f t="shared" si="605"/>
        <v>6.7369952760114558</v>
      </c>
      <c r="AH800" s="3">
        <f t="shared" si="606"/>
        <v>6.5812302051142666</v>
      </c>
      <c r="AI800" s="3">
        <f t="shared" si="607"/>
        <v>5.4832212302053378</v>
      </c>
      <c r="AJ800" s="3">
        <f t="shared" si="608"/>
        <v>5.3352469639941944</v>
      </c>
      <c r="AK800" s="3">
        <f t="shared" si="609"/>
        <v>4.0993563258533214</v>
      </c>
      <c r="AL800" s="3">
        <f t="shared" si="610"/>
        <v>1.9909531239802121</v>
      </c>
      <c r="AM800" s="18">
        <f t="shared" si="611"/>
        <v>-4.0887648188331127E-2</v>
      </c>
      <c r="AN800" s="3">
        <f t="shared" si="612"/>
        <v>6.0947362871349355</v>
      </c>
      <c r="AO800" s="3">
        <f t="shared" si="613"/>
        <v>1.387584667890124</v>
      </c>
      <c r="AP800" s="3">
        <f t="shared" si="614"/>
        <v>0.42963029392649332</v>
      </c>
      <c r="AQ800" s="3">
        <f t="shared" si="615"/>
        <v>4.7353471004001335E-2</v>
      </c>
      <c r="AR800" s="3">
        <f t="shared" si="616"/>
        <v>-1.1616395284353018</v>
      </c>
      <c r="AS800" s="3">
        <f t="shared" si="617"/>
        <v>-1.4573269122171837</v>
      </c>
      <c r="AT800" s="18">
        <f t="shared" si="592"/>
        <v>6.0947362871349355</v>
      </c>
      <c r="AU800" s="18">
        <f t="shared" si="593"/>
        <v>5.991232917023595</v>
      </c>
      <c r="AV800" s="18">
        <f t="shared" si="594"/>
        <v>5.1936455372241426</v>
      </c>
      <c r="AW800" s="18">
        <f t="shared" si="595"/>
        <v>5.0535909362788445</v>
      </c>
      <c r="AX800" s="18">
        <f t="shared" si="596"/>
        <v>5.2878934929901931</v>
      </c>
      <c r="AY800" s="18">
        <f t="shared" si="597"/>
        <v>5.2609958542886233</v>
      </c>
      <c r="AZ800" s="18">
        <f t="shared" si="598"/>
        <v>3.4482800361973958</v>
      </c>
      <c r="BA800" t="str">
        <f t="shared" si="599"/>
        <v>BI-RUI-P013LD</v>
      </c>
      <c r="BB800" t="str">
        <f t="shared" si="600"/>
        <v>BI-RUI-P013LD</v>
      </c>
    </row>
    <row r="801" spans="1:54">
      <c r="A801" s="1">
        <v>562</v>
      </c>
      <c r="B801" t="s">
        <v>34</v>
      </c>
      <c r="C801" t="s">
        <v>129</v>
      </c>
      <c r="E801" s="3">
        <f t="shared" si="620"/>
        <v>67.34338113292425</v>
      </c>
      <c r="F801" s="3">
        <f t="shared" si="618"/>
        <v>66.745190957445374</v>
      </c>
      <c r="G801" s="3">
        <f t="shared" si="619"/>
        <v>61.647541747717923</v>
      </c>
      <c r="H801" s="5">
        <v>67.113598768584211</v>
      </c>
      <c r="I801" s="5">
        <v>67.028072040037415</v>
      </c>
      <c r="J801" s="5">
        <v>60.828671627075863</v>
      </c>
      <c r="K801" s="5">
        <v>68.4618161040773</v>
      </c>
      <c r="L801" s="5">
        <v>66.183409708547913</v>
      </c>
      <c r="M801" s="5">
        <v>61.041216244006968</v>
      </c>
      <c r="N801" s="5">
        <v>67.279514566511537</v>
      </c>
      <c r="O801" s="5">
        <v>66.250432162303227</v>
      </c>
      <c r="P801" s="5">
        <v>60.575354837540672</v>
      </c>
      <c r="Q801" s="5">
        <v>68.178284225014082</v>
      </c>
      <c r="R801" s="5">
        <v>67.410928337554751</v>
      </c>
      <c r="S801" s="5">
        <v>61.137825169425923</v>
      </c>
      <c r="T801" s="5">
        <v>68.221445141713261</v>
      </c>
      <c r="U801" s="5">
        <v>66.502681471382715</v>
      </c>
      <c r="V801" s="5">
        <v>62.455260116828669</v>
      </c>
      <c r="W801" s="5">
        <v>65.640872609128223</v>
      </c>
      <c r="X801" s="5">
        <v>67.206360591983668</v>
      </c>
      <c r="Y801" s="5">
        <v>62.485236771841741</v>
      </c>
      <c r="Z801" s="5">
        <v>65.543253579288717</v>
      </c>
      <c r="AA801" s="5">
        <v>66.468701382637249</v>
      </c>
      <c r="AB801" s="5">
        <v>62.491534613863962</v>
      </c>
      <c r="AC801" s="5">
        <f t="shared" si="621"/>
        <v>5.6958393852063267</v>
      </c>
      <c r="AD801" s="5">
        <f t="shared" si="622"/>
        <v>0.59819017547887654</v>
      </c>
      <c r="AE801" s="5">
        <f t="shared" si="591"/>
        <v>5.0976492097274502</v>
      </c>
      <c r="AF801" s="3">
        <f t="shared" si="604"/>
        <v>6.2849271415083479</v>
      </c>
      <c r="AG801" s="3">
        <f t="shared" si="605"/>
        <v>7.4205998600703325</v>
      </c>
      <c r="AH801" s="3">
        <f t="shared" si="606"/>
        <v>6.7041597289708648</v>
      </c>
      <c r="AI801" s="3">
        <f t="shared" si="607"/>
        <v>7.0404590555881583</v>
      </c>
      <c r="AJ801" s="3">
        <f t="shared" si="608"/>
        <v>5.7661850248845923</v>
      </c>
      <c r="AK801" s="3">
        <f t="shared" si="609"/>
        <v>3.1556358372864821</v>
      </c>
      <c r="AL801" s="3">
        <f t="shared" si="610"/>
        <v>3.0517189654247545</v>
      </c>
      <c r="AM801" s="18">
        <f t="shared" si="611"/>
        <v>8.5526728546795994E-2</v>
      </c>
      <c r="AN801" s="3">
        <f t="shared" si="612"/>
        <v>6.1994004129615519</v>
      </c>
      <c r="AO801" s="3">
        <f t="shared" si="613"/>
        <v>1.0290824042083102</v>
      </c>
      <c r="AP801" s="3">
        <f t="shared" si="614"/>
        <v>0.76735588745933114</v>
      </c>
      <c r="AQ801" s="3">
        <f t="shared" si="615"/>
        <v>1.7187636703305458</v>
      </c>
      <c r="AR801" s="3">
        <f t="shared" si="616"/>
        <v>-1.5654879828554442</v>
      </c>
      <c r="AS801" s="3">
        <f t="shared" si="617"/>
        <v>-0.92544780334853272</v>
      </c>
      <c r="AT801" s="18">
        <f t="shared" si="592"/>
        <v>6.1994004129615519</v>
      </c>
      <c r="AU801" s="18">
        <f t="shared" si="593"/>
        <v>5.1421934645409451</v>
      </c>
      <c r="AV801" s="18">
        <f t="shared" si="594"/>
        <v>5.6750773247625546</v>
      </c>
      <c r="AW801" s="18">
        <f t="shared" si="595"/>
        <v>6.2731031681288272</v>
      </c>
      <c r="AX801" s="18">
        <f t="shared" si="596"/>
        <v>4.0474213545540465</v>
      </c>
      <c r="AY801" s="18">
        <f t="shared" si="597"/>
        <v>4.7211238201419263</v>
      </c>
      <c r="AZ801" s="18">
        <f t="shared" si="598"/>
        <v>3.9771667687732872</v>
      </c>
      <c r="BA801" t="str">
        <f t="shared" si="599"/>
        <v/>
      </c>
      <c r="BB801" t="str">
        <f t="shared" si="600"/>
        <v>BI-RUI-P013LD</v>
      </c>
    </row>
    <row r="802" spans="1:54">
      <c r="A802" s="1">
        <v>436</v>
      </c>
      <c r="B802" t="s">
        <v>35</v>
      </c>
      <c r="C802" t="s">
        <v>129</v>
      </c>
      <c r="E802" s="3">
        <f t="shared" si="620"/>
        <v>66.490921994048065</v>
      </c>
      <c r="F802" s="3">
        <f t="shared" si="618"/>
        <v>67.422196102027371</v>
      </c>
      <c r="G802" s="3">
        <f t="shared" si="619"/>
        <v>63.204298944539836</v>
      </c>
      <c r="H802" s="5">
        <v>66.868989745185715</v>
      </c>
      <c r="I802" s="5">
        <v>66.902075610175572</v>
      </c>
      <c r="J802" s="5">
        <v>60.633009431880858</v>
      </c>
      <c r="K802" s="5">
        <v>67.522530600302261</v>
      </c>
      <c r="L802" s="5">
        <v>68.293591015708557</v>
      </c>
      <c r="M802" s="5">
        <v>61.064631922621729</v>
      </c>
      <c r="N802" s="5">
        <v>67.40512685510717</v>
      </c>
      <c r="O802" s="5">
        <v>67.336191189344063</v>
      </c>
      <c r="P802" s="5">
        <v>60.611464097775809</v>
      </c>
      <c r="Q802" s="5">
        <v>66.851361759597253</v>
      </c>
      <c r="R802" s="5">
        <v>67.008061923777134</v>
      </c>
      <c r="S802" s="5">
        <v>61.156638696629877</v>
      </c>
      <c r="T802" s="5">
        <v>66.619436723522767</v>
      </c>
      <c r="U802" s="5">
        <v>68.079147850231394</v>
      </c>
      <c r="V802" s="5">
        <v>63.017345148908852</v>
      </c>
      <c r="W802" s="5">
        <v>64.257426111883944</v>
      </c>
      <c r="X802" s="5">
        <v>66.970634903920214</v>
      </c>
      <c r="Y802" s="5">
        <v>65.900548241938054</v>
      </c>
      <c r="Z802" s="5">
        <v>64.892766319898371</v>
      </c>
      <c r="AA802" s="5">
        <v>67.138113990400072</v>
      </c>
      <c r="AB802" s="5">
        <v>65.859459666982843</v>
      </c>
      <c r="AC802" s="5">
        <f t="shared" si="621"/>
        <v>3.2866230495082291</v>
      </c>
      <c r="AD802" s="5">
        <f t="shared" si="622"/>
        <v>-0.93127410797930565</v>
      </c>
      <c r="AE802" s="5">
        <f t="shared" si="591"/>
        <v>4.2178971574875348</v>
      </c>
      <c r="AF802" s="3">
        <f t="shared" si="604"/>
        <v>6.2359803133048572</v>
      </c>
      <c r="AG802" s="3">
        <f t="shared" si="605"/>
        <v>6.4578986776805323</v>
      </c>
      <c r="AH802" s="3">
        <f t="shared" si="606"/>
        <v>6.7936627573313615</v>
      </c>
      <c r="AI802" s="3">
        <f t="shared" si="607"/>
        <v>5.6947230629673768</v>
      </c>
      <c r="AJ802" s="3">
        <f t="shared" si="608"/>
        <v>3.6020915746139153</v>
      </c>
      <c r="AK802" s="3">
        <f t="shared" si="609"/>
        <v>-1.6431221300541097</v>
      </c>
      <c r="AL802" s="3">
        <f t="shared" si="610"/>
        <v>-0.96669334708447252</v>
      </c>
      <c r="AM802" s="18">
        <f t="shared" si="611"/>
        <v>-3.3085864989857328E-2</v>
      </c>
      <c r="AN802" s="3">
        <f t="shared" si="612"/>
        <v>6.2690661782947146</v>
      </c>
      <c r="AO802" s="3">
        <f t="shared" si="613"/>
        <v>6.8935665763106613E-2</v>
      </c>
      <c r="AP802" s="3">
        <f t="shared" si="614"/>
        <v>-0.15670016417988109</v>
      </c>
      <c r="AQ802" s="3">
        <f t="shared" si="615"/>
        <v>-1.4597111267086262</v>
      </c>
      <c r="AR802" s="3">
        <f t="shared" si="616"/>
        <v>-2.7132087920362693</v>
      </c>
      <c r="AS802" s="3">
        <f t="shared" si="617"/>
        <v>-2.245347670501701</v>
      </c>
      <c r="AT802" s="18">
        <f t="shared" si="592"/>
        <v>6.2690661782947146</v>
      </c>
      <c r="AU802" s="18">
        <f t="shared" si="593"/>
        <v>7.2289590930868286</v>
      </c>
      <c r="AV802" s="18">
        <f t="shared" si="594"/>
        <v>6.7247270915682549</v>
      </c>
      <c r="AW802" s="18">
        <f t="shared" si="595"/>
        <v>5.8514232271472579</v>
      </c>
      <c r="AX802" s="18">
        <f t="shared" si="596"/>
        <v>5.0618027013225415</v>
      </c>
      <c r="AY802" s="18">
        <f t="shared" si="597"/>
        <v>1.0700866619821596</v>
      </c>
      <c r="AZ802" s="18">
        <f t="shared" si="598"/>
        <v>1.2786543234172285</v>
      </c>
      <c r="BA802" t="str">
        <f t="shared" si="599"/>
        <v>BI-RUI-P013LD</v>
      </c>
      <c r="BB802" t="str">
        <f t="shared" si="600"/>
        <v>BI-RUI-P013LD</v>
      </c>
    </row>
    <row r="803" spans="1:54">
      <c r="A803" s="1">
        <v>373</v>
      </c>
      <c r="B803" t="s">
        <v>36</v>
      </c>
      <c r="C803" t="s">
        <v>129</v>
      </c>
      <c r="E803" s="3">
        <f t="shared" si="620"/>
        <v>65.44929951342634</v>
      </c>
      <c r="F803" s="3">
        <f t="shared" si="618"/>
        <v>66.38826139416571</v>
      </c>
      <c r="G803" s="3">
        <f t="shared" si="619"/>
        <v>62.837156087156679</v>
      </c>
      <c r="H803" s="5">
        <v>65.493585992620396</v>
      </c>
      <c r="I803" s="5">
        <v>64.47874601957156</v>
      </c>
      <c r="J803" s="5">
        <v>60.096736771542112</v>
      </c>
      <c r="K803" s="5">
        <v>65.772041699084369</v>
      </c>
      <c r="L803" s="5">
        <v>65.718469477008966</v>
      </c>
      <c r="M803" s="5">
        <v>60.33695897375533</v>
      </c>
      <c r="N803" s="5">
        <v>65.830310534911746</v>
      </c>
      <c r="O803" s="5">
        <v>66.080964959847279</v>
      </c>
      <c r="P803" s="5">
        <v>59.8077839995277</v>
      </c>
      <c r="Q803" s="5">
        <v>66.006187593924622</v>
      </c>
      <c r="R803" s="5">
        <v>66.73838722773398</v>
      </c>
      <c r="S803" s="5">
        <v>61.242368865956713</v>
      </c>
      <c r="T803" s="5">
        <v>66.005517364569016</v>
      </c>
      <c r="U803" s="5">
        <v>65.499771255010131</v>
      </c>
      <c r="V803" s="5">
        <v>62.789349900701772</v>
      </c>
      <c r="W803" s="5">
        <v>64.554562939390095</v>
      </c>
      <c r="X803" s="5">
        <v>67.919236558838577</v>
      </c>
      <c r="Y803" s="5">
        <v>65.409294317128911</v>
      </c>
      <c r="Z803" s="5">
        <v>64.104160874067048</v>
      </c>
      <c r="AA803" s="5">
        <v>67.341343610875825</v>
      </c>
      <c r="AB803" s="5">
        <v>65.66573203009645</v>
      </c>
      <c r="AC803" s="5">
        <f t="shared" si="621"/>
        <v>2.612143426269661</v>
      </c>
      <c r="AD803" s="5">
        <f t="shared" si="622"/>
        <v>-0.93896188073937026</v>
      </c>
      <c r="AE803" s="5">
        <f t="shared" si="591"/>
        <v>3.5511053070090313</v>
      </c>
      <c r="AF803" s="3">
        <f t="shared" si="604"/>
        <v>5.3968492210782841</v>
      </c>
      <c r="AG803" s="3">
        <f t="shared" si="605"/>
        <v>5.435082725329039</v>
      </c>
      <c r="AH803" s="3">
        <f t="shared" si="606"/>
        <v>6.0225265353840456</v>
      </c>
      <c r="AI803" s="3">
        <f t="shared" si="607"/>
        <v>4.7638187279679087</v>
      </c>
      <c r="AJ803" s="3">
        <f t="shared" si="608"/>
        <v>3.2161674638672437</v>
      </c>
      <c r="AK803" s="3">
        <f t="shared" si="609"/>
        <v>-0.85473137773881547</v>
      </c>
      <c r="AL803" s="3">
        <f t="shared" si="610"/>
        <v>-1.5615711560294017</v>
      </c>
      <c r="AM803" s="18">
        <f t="shared" si="611"/>
        <v>1.0148399730488364</v>
      </c>
      <c r="AN803" s="3">
        <f t="shared" si="612"/>
        <v>4.3820092480294477</v>
      </c>
      <c r="AO803" s="3">
        <f t="shared" si="613"/>
        <v>-0.25065442493553292</v>
      </c>
      <c r="AP803" s="3">
        <f t="shared" si="614"/>
        <v>-0.73219963380935837</v>
      </c>
      <c r="AQ803" s="3">
        <f t="shared" si="615"/>
        <v>0.50574610955888488</v>
      </c>
      <c r="AR803" s="3">
        <f t="shared" si="616"/>
        <v>-3.3646736194484816</v>
      </c>
      <c r="AS803" s="3">
        <f t="shared" si="617"/>
        <v>-3.2371827368087764</v>
      </c>
      <c r="AT803" s="18">
        <f t="shared" si="592"/>
        <v>4.3820092480294477</v>
      </c>
      <c r="AU803" s="18">
        <f t="shared" si="593"/>
        <v>5.3815105032536366</v>
      </c>
      <c r="AV803" s="18">
        <f t="shared" si="594"/>
        <v>6.2731809603195785</v>
      </c>
      <c r="AW803" s="18">
        <f t="shared" si="595"/>
        <v>5.4960183617772671</v>
      </c>
      <c r="AX803" s="18">
        <f t="shared" si="596"/>
        <v>2.7104213543083588</v>
      </c>
      <c r="AY803" s="18">
        <f t="shared" si="597"/>
        <v>2.5099422417096662</v>
      </c>
      <c r="AZ803" s="18">
        <f t="shared" si="598"/>
        <v>1.6756115807793748</v>
      </c>
      <c r="BA803" t="str">
        <f t="shared" si="599"/>
        <v>BI-RUI-P013LD</v>
      </c>
      <c r="BB803" t="str">
        <f t="shared" si="600"/>
        <v>BI-RUI-P013LD</v>
      </c>
    </row>
    <row r="804" spans="1:54">
      <c r="A804" s="1">
        <v>124</v>
      </c>
      <c r="B804" t="s">
        <v>37</v>
      </c>
      <c r="C804" t="s">
        <v>129</v>
      </c>
      <c r="E804" s="3">
        <f t="shared" si="620"/>
        <v>64.840005400215134</v>
      </c>
      <c r="F804" s="3">
        <f t="shared" si="618"/>
        <v>65.326653985875382</v>
      </c>
      <c r="G804" s="3">
        <f t="shared" si="619"/>
        <v>61.07655129566492</v>
      </c>
      <c r="H804" s="5">
        <v>65.658037840272385</v>
      </c>
      <c r="I804" s="5">
        <v>65.658059093443654</v>
      </c>
      <c r="J804" s="5">
        <v>61.730995245876663</v>
      </c>
      <c r="K804" s="5">
        <v>65.304210149064644</v>
      </c>
      <c r="L804" s="5">
        <v>65.190585276850399</v>
      </c>
      <c r="M804" s="5">
        <v>60.555025363413137</v>
      </c>
      <c r="N804" s="5">
        <v>64.915771438480192</v>
      </c>
      <c r="O804" s="5">
        <v>64.71962184658571</v>
      </c>
      <c r="P804" s="5">
        <v>60.549623104113039</v>
      </c>
      <c r="Q804" s="5">
        <v>64.835482342397967</v>
      </c>
      <c r="R804" s="5">
        <v>65.203141140917069</v>
      </c>
      <c r="S804" s="5">
        <v>59.737648877801149</v>
      </c>
      <c r="T804" s="5">
        <v>65.00725628119514</v>
      </c>
      <c r="U804" s="5">
        <v>64.74418009206444</v>
      </c>
      <c r="V804" s="5">
        <v>60.947722328835923</v>
      </c>
      <c r="W804" s="5">
        <v>64.07142552304586</v>
      </c>
      <c r="X804" s="5">
        <v>66.604696853528495</v>
      </c>
      <c r="Y804" s="5">
        <v>61.493899700203663</v>
      </c>
      <c r="Z804" s="5">
        <v>63.79589606332199</v>
      </c>
      <c r="AA804" s="5">
        <v>64.837058670373125</v>
      </c>
      <c r="AB804" s="5">
        <v>62.074869174877698</v>
      </c>
      <c r="AC804" s="5">
        <f t="shared" si="621"/>
        <v>3.7634541045502132</v>
      </c>
      <c r="AD804" s="5">
        <f t="shared" si="622"/>
        <v>-0.48664858566024805</v>
      </c>
      <c r="AE804" s="5">
        <f t="shared" si="591"/>
        <v>4.2501026902104613</v>
      </c>
      <c r="AF804" s="3">
        <f t="shared" si="604"/>
        <v>3.9270425943957221</v>
      </c>
      <c r="AG804" s="3">
        <f t="shared" si="605"/>
        <v>4.7491847856515079</v>
      </c>
      <c r="AH804" s="3">
        <f t="shared" si="606"/>
        <v>4.3661483343671534</v>
      </c>
      <c r="AI804" s="3">
        <f t="shared" si="607"/>
        <v>5.0978334645968175</v>
      </c>
      <c r="AJ804" s="3">
        <f t="shared" si="608"/>
        <v>4.0595339523592173</v>
      </c>
      <c r="AK804" s="3">
        <f t="shared" si="609"/>
        <v>2.5775258228421976</v>
      </c>
      <c r="AL804" s="3">
        <f t="shared" si="610"/>
        <v>1.7210268884442925</v>
      </c>
      <c r="AM804" s="18">
        <f t="shared" si="611"/>
        <v>-2.1253171269108861E-5</v>
      </c>
      <c r="AN804" s="3">
        <f t="shared" si="612"/>
        <v>3.9270638475669912</v>
      </c>
      <c r="AO804" s="3">
        <f t="shared" si="613"/>
        <v>0.196149591894482</v>
      </c>
      <c r="AP804" s="3">
        <f t="shared" si="614"/>
        <v>-0.36765879851910199</v>
      </c>
      <c r="AQ804" s="3">
        <f t="shared" si="615"/>
        <v>0.2630761891307003</v>
      </c>
      <c r="AR804" s="3">
        <f t="shared" si="616"/>
        <v>-2.5332713304826342</v>
      </c>
      <c r="AS804" s="3">
        <f t="shared" si="617"/>
        <v>-1.0411626070511346</v>
      </c>
      <c r="AT804" s="18">
        <f t="shared" si="592"/>
        <v>3.9270638475669912</v>
      </c>
      <c r="AU804" s="18">
        <f t="shared" si="593"/>
        <v>4.6355599134372625</v>
      </c>
      <c r="AV804" s="18">
        <f t="shared" si="594"/>
        <v>4.1699987424726714</v>
      </c>
      <c r="AW804" s="18">
        <f t="shared" si="595"/>
        <v>5.4654922631159195</v>
      </c>
      <c r="AX804" s="18">
        <f t="shared" si="596"/>
        <v>3.796457763228517</v>
      </c>
      <c r="AY804" s="18">
        <f t="shared" si="597"/>
        <v>5.1107971533248318</v>
      </c>
      <c r="AZ804" s="18">
        <f t="shared" si="598"/>
        <v>2.7621894954954271</v>
      </c>
      <c r="BA804" t="str">
        <f t="shared" si="599"/>
        <v>BI-RUI-P013LD</v>
      </c>
      <c r="BB804" t="b">
        <f t="shared" si="600"/>
        <v>0</v>
      </c>
    </row>
    <row r="805" spans="1:54">
      <c r="A805" s="1">
        <v>745</v>
      </c>
      <c r="B805" t="s">
        <v>38</v>
      </c>
      <c r="C805" t="s">
        <v>129</v>
      </c>
      <c r="E805" s="3">
        <f t="shared" si="620"/>
        <v>65.727857311732208</v>
      </c>
      <c r="F805" s="3">
        <f t="shared" si="618"/>
        <v>65.297341232299601</v>
      </c>
      <c r="G805" s="3">
        <f t="shared" si="619"/>
        <v>60.535407839091164</v>
      </c>
      <c r="H805" s="5">
        <v>63.683315323932597</v>
      </c>
      <c r="I805" s="5">
        <v>63.322777040846972</v>
      </c>
      <c r="J805" s="5">
        <v>58.821003718182148</v>
      </c>
      <c r="K805" s="5">
        <v>63.091394846059231</v>
      </c>
      <c r="L805" s="5">
        <v>64.286346217426996</v>
      </c>
      <c r="M805" s="5">
        <v>60.509989345052361</v>
      </c>
      <c r="N805" s="5">
        <v>66.535549117328983</v>
      </c>
      <c r="O805" s="5">
        <v>65.358374400406973</v>
      </c>
      <c r="P805" s="5">
        <v>58.853360615904407</v>
      </c>
      <c r="Q805" s="5">
        <v>68.144696387860435</v>
      </c>
      <c r="R805" s="5">
        <v>68.540650834363859</v>
      </c>
      <c r="S805" s="5">
        <v>60.415269626122409</v>
      </c>
      <c r="T805" s="5">
        <v>68.194004522276956</v>
      </c>
      <c r="U805" s="5">
        <v>66.167970015462615</v>
      </c>
      <c r="V805" s="5">
        <v>62.406361143350281</v>
      </c>
      <c r="W805" s="5">
        <v>64.733884758277355</v>
      </c>
      <c r="X805" s="5">
        <v>63.773024025818017</v>
      </c>
      <c r="Y805" s="5">
        <v>60.91276004807596</v>
      </c>
      <c r="Z805" s="5">
        <v>60.802146533794243</v>
      </c>
      <c r="AA805" s="5">
        <v>62.479524512336447</v>
      </c>
      <c r="AB805" s="5">
        <v>60.751948001035643</v>
      </c>
      <c r="AC805" s="5">
        <f t="shared" si="621"/>
        <v>5.1924494726410444</v>
      </c>
      <c r="AD805" s="5">
        <f t="shared" si="622"/>
        <v>0.43051607943260706</v>
      </c>
      <c r="AE805" s="5">
        <f t="shared" si="591"/>
        <v>4.7619333932084373</v>
      </c>
      <c r="AF805" s="3">
        <f t="shared" si="604"/>
        <v>4.862311605750449</v>
      </c>
      <c r="AG805" s="3">
        <f t="shared" si="605"/>
        <v>2.5814055010068699</v>
      </c>
      <c r="AH805" s="3">
        <f t="shared" si="606"/>
        <v>7.6821885014245765</v>
      </c>
      <c r="AI805" s="3">
        <f t="shared" si="607"/>
        <v>7.7294267617380257</v>
      </c>
      <c r="AJ805" s="3">
        <f t="shared" si="608"/>
        <v>5.7876433789266741</v>
      </c>
      <c r="AK805" s="3">
        <f t="shared" si="609"/>
        <v>3.8211247102013957</v>
      </c>
      <c r="AL805" s="3">
        <f t="shared" si="610"/>
        <v>5.0198532758599868E-2</v>
      </c>
      <c r="AM805" s="18">
        <f t="shared" si="611"/>
        <v>0.3605382830856243</v>
      </c>
      <c r="AN805" s="3">
        <f t="shared" si="612"/>
        <v>4.5017733226648247</v>
      </c>
      <c r="AO805" s="3">
        <f t="shared" si="613"/>
        <v>1.1771747169220106</v>
      </c>
      <c r="AP805" s="3">
        <f t="shared" si="614"/>
        <v>-0.39595444650342415</v>
      </c>
      <c r="AQ805" s="3">
        <f t="shared" si="615"/>
        <v>2.0260345068143408</v>
      </c>
      <c r="AR805" s="3">
        <f t="shared" si="616"/>
        <v>0.9608607324593379</v>
      </c>
      <c r="AS805" s="3">
        <f t="shared" si="617"/>
        <v>-1.6773779785422036</v>
      </c>
      <c r="AT805" s="18">
        <f t="shared" si="592"/>
        <v>4.5017733226648247</v>
      </c>
      <c r="AU805" s="18">
        <f t="shared" si="593"/>
        <v>3.7763568723746346</v>
      </c>
      <c r="AV805" s="18">
        <f t="shared" si="594"/>
        <v>6.505013784502566</v>
      </c>
      <c r="AW805" s="18">
        <f t="shared" si="595"/>
        <v>8.1253812082414498</v>
      </c>
      <c r="AX805" s="18">
        <f t="shared" si="596"/>
        <v>3.7616088721123333</v>
      </c>
      <c r="AY805" s="18">
        <f t="shared" si="597"/>
        <v>2.8602639777420578</v>
      </c>
      <c r="AZ805" s="18">
        <f t="shared" si="598"/>
        <v>1.7275765113008035</v>
      </c>
      <c r="BA805" t="str">
        <f t="shared" si="599"/>
        <v>BI-RUI-P013LD</v>
      </c>
      <c r="BB805" t="b">
        <f t="shared" si="600"/>
        <v>0</v>
      </c>
    </row>
    <row r="806" spans="1:54">
      <c r="A806" s="1">
        <v>685</v>
      </c>
      <c r="B806" t="s">
        <v>39</v>
      </c>
      <c r="C806" t="s">
        <v>129</v>
      </c>
      <c r="E806" s="3">
        <f t="shared" si="620"/>
        <v>66.178819270307443</v>
      </c>
      <c r="F806" s="3">
        <f t="shared" si="618"/>
        <v>66.08126158839967</v>
      </c>
      <c r="G806" s="3">
        <f t="shared" si="619"/>
        <v>60.510960384901011</v>
      </c>
      <c r="H806" s="5">
        <v>66.426452567569697</v>
      </c>
      <c r="I806" s="5">
        <v>66.807654171268226</v>
      </c>
      <c r="J806" s="5">
        <v>60.094337370159103</v>
      </c>
      <c r="K806" s="5">
        <v>67.268669849186139</v>
      </c>
      <c r="L806" s="5">
        <v>65.87951493148114</v>
      </c>
      <c r="M806" s="5">
        <v>60.507322116648027</v>
      </c>
      <c r="N806" s="5">
        <v>66.017098577852209</v>
      </c>
      <c r="O806" s="5">
        <v>66.885589998724186</v>
      </c>
      <c r="P806" s="5">
        <v>59.372442631564468</v>
      </c>
      <c r="Q806" s="5">
        <v>66.725400747553252</v>
      </c>
      <c r="R806" s="5">
        <v>65.737640977825876</v>
      </c>
      <c r="S806" s="5">
        <v>59.573315909654383</v>
      </c>
      <c r="T806" s="5">
        <v>66.40443691933099</v>
      </c>
      <c r="U806" s="5">
        <v>66.038921660469668</v>
      </c>
      <c r="V806" s="5">
        <v>60.421963817660099</v>
      </c>
      <c r="W806" s="5">
        <v>64.888462265172791</v>
      </c>
      <c r="X806" s="5">
        <v>65.382973146261961</v>
      </c>
      <c r="Y806" s="5">
        <v>61.973060423675904</v>
      </c>
      <c r="Z806" s="5">
        <v>64.999704743755615</v>
      </c>
      <c r="AA806" s="5">
        <v>65.595460045430315</v>
      </c>
      <c r="AB806" s="5">
        <v>61.069029986056258</v>
      </c>
      <c r="AC806" s="5">
        <f t="shared" si="621"/>
        <v>5.6678588854064316</v>
      </c>
      <c r="AD806" s="5">
        <f t="shared" si="622"/>
        <v>9.7557681907773031E-2</v>
      </c>
      <c r="AE806" s="5">
        <f t="shared" si="591"/>
        <v>5.5703012034986585</v>
      </c>
      <c r="AF806" s="3">
        <f t="shared" si="604"/>
        <v>6.3321151974105945</v>
      </c>
      <c r="AG806" s="3">
        <f t="shared" si="605"/>
        <v>6.7613477325381126</v>
      </c>
      <c r="AH806" s="3">
        <f t="shared" si="606"/>
        <v>6.6446559462877417</v>
      </c>
      <c r="AI806" s="3">
        <f t="shared" si="607"/>
        <v>7.1520848378988688</v>
      </c>
      <c r="AJ806" s="3">
        <f t="shared" si="608"/>
        <v>5.982473101670891</v>
      </c>
      <c r="AK806" s="3">
        <f t="shared" si="609"/>
        <v>2.9154018414968874</v>
      </c>
      <c r="AL806" s="3">
        <f t="shared" si="610"/>
        <v>3.9306747576993573</v>
      </c>
      <c r="AM806" s="18">
        <f t="shared" si="611"/>
        <v>-0.3812016036985284</v>
      </c>
      <c r="AN806" s="3">
        <f t="shared" si="612"/>
        <v>6.7133168011091229</v>
      </c>
      <c r="AO806" s="3">
        <f t="shared" si="613"/>
        <v>-0.86849142087197606</v>
      </c>
      <c r="AP806" s="3">
        <f t="shared" si="614"/>
        <v>0.98775976972737567</v>
      </c>
      <c r="AQ806" s="3">
        <f t="shared" si="615"/>
        <v>0.36551525886132197</v>
      </c>
      <c r="AR806" s="3">
        <f t="shared" si="616"/>
        <v>-0.49451088108916963</v>
      </c>
      <c r="AS806" s="3">
        <f t="shared" si="617"/>
        <v>-0.59575530167469992</v>
      </c>
      <c r="AT806" s="18">
        <f t="shared" si="592"/>
        <v>6.7133168011091229</v>
      </c>
      <c r="AU806" s="18">
        <f t="shared" si="593"/>
        <v>5.3721928148331131</v>
      </c>
      <c r="AV806" s="18">
        <f t="shared" si="594"/>
        <v>7.5131473671597178</v>
      </c>
      <c r="AW806" s="18">
        <f t="shared" si="595"/>
        <v>6.1643250681714932</v>
      </c>
      <c r="AX806" s="18">
        <f t="shared" si="596"/>
        <v>5.616957842809569</v>
      </c>
      <c r="AY806" s="18">
        <f t="shared" si="597"/>
        <v>3.409912722586057</v>
      </c>
      <c r="AZ806" s="18">
        <f t="shared" si="598"/>
        <v>4.5264300593740572</v>
      </c>
      <c r="BA806" t="str">
        <f t="shared" si="599"/>
        <v/>
      </c>
      <c r="BB806" t="str">
        <f t="shared" si="600"/>
        <v>BI-RUI-P013LD</v>
      </c>
    </row>
    <row r="807" spans="1:54">
      <c r="A807" s="1">
        <v>623</v>
      </c>
      <c r="B807" t="s">
        <v>40</v>
      </c>
      <c r="C807" t="s">
        <v>129</v>
      </c>
      <c r="E807" s="3">
        <f t="shared" si="620"/>
        <v>68.325787438934526</v>
      </c>
      <c r="F807" s="3">
        <f t="shared" si="618"/>
        <v>68.214022821415753</v>
      </c>
      <c r="G807" s="3">
        <f t="shared" si="619"/>
        <v>62.393479338482265</v>
      </c>
      <c r="H807" s="5">
        <v>69.773638951885786</v>
      </c>
      <c r="I807" s="5">
        <v>68.848798523677658</v>
      </c>
      <c r="J807" s="5">
        <v>62.07613890170763</v>
      </c>
      <c r="K807" s="5">
        <v>68.228899419047835</v>
      </c>
      <c r="L807" s="5">
        <v>68.388692813725299</v>
      </c>
      <c r="M807" s="5">
        <v>61.890407089137327</v>
      </c>
      <c r="N807" s="5">
        <v>68.337745666634476</v>
      </c>
      <c r="O807" s="5">
        <v>67.631582502585388</v>
      </c>
      <c r="P807" s="5">
        <v>61.390825388045172</v>
      </c>
      <c r="Q807" s="5">
        <v>68.698283853998291</v>
      </c>
      <c r="R807" s="5">
        <v>69.475254349068265</v>
      </c>
      <c r="S807" s="5">
        <v>61.291258958103683</v>
      </c>
      <c r="T807" s="5">
        <v>69.165402412579922</v>
      </c>
      <c r="U807" s="5">
        <v>68.159215968921643</v>
      </c>
      <c r="V807" s="5">
        <v>62.382975862122692</v>
      </c>
      <c r="W807" s="5">
        <v>67.380998717897342</v>
      </c>
      <c r="X807" s="5">
        <v>68.185407851876263</v>
      </c>
      <c r="Y807" s="5">
        <v>63.655800270463068</v>
      </c>
      <c r="Z807" s="5">
        <v>65.454799297062564</v>
      </c>
      <c r="AA807" s="5">
        <v>66.061746743946784</v>
      </c>
      <c r="AB807" s="5">
        <v>63.449453554799767</v>
      </c>
      <c r="AC807" s="5">
        <f t="shared" si="621"/>
        <v>5.9323081004522606</v>
      </c>
      <c r="AD807" s="5">
        <f t="shared" si="622"/>
        <v>0.11176461751877298</v>
      </c>
      <c r="AE807" s="5">
        <f t="shared" si="591"/>
        <v>5.8205434829334877</v>
      </c>
      <c r="AF807" s="3">
        <f t="shared" si="604"/>
        <v>7.6975000501781565</v>
      </c>
      <c r="AG807" s="3">
        <f t="shared" si="605"/>
        <v>6.3384923299105083</v>
      </c>
      <c r="AH807" s="3">
        <f t="shared" si="606"/>
        <v>6.9469202785893032</v>
      </c>
      <c r="AI807" s="3">
        <f t="shared" si="607"/>
        <v>7.4070248958946081</v>
      </c>
      <c r="AJ807" s="3">
        <f t="shared" si="608"/>
        <v>6.782426550457231</v>
      </c>
      <c r="AK807" s="3">
        <f t="shared" si="609"/>
        <v>3.7251984474342734</v>
      </c>
      <c r="AL807" s="3">
        <f t="shared" si="610"/>
        <v>2.0053457422627972</v>
      </c>
      <c r="AM807" s="18">
        <f t="shared" si="611"/>
        <v>0.92484042820812817</v>
      </c>
      <c r="AN807" s="3">
        <f t="shared" si="612"/>
        <v>6.7726596219700284</v>
      </c>
      <c r="AO807" s="3">
        <f t="shared" si="613"/>
        <v>0.7061631640490873</v>
      </c>
      <c r="AP807" s="3">
        <f t="shared" si="614"/>
        <v>-0.77697049506997473</v>
      </c>
      <c r="AQ807" s="3">
        <f t="shared" si="615"/>
        <v>1.0061864436582795</v>
      </c>
      <c r="AR807" s="3">
        <f t="shared" si="616"/>
        <v>-0.80440913397892189</v>
      </c>
      <c r="AS807" s="3">
        <f t="shared" si="617"/>
        <v>-0.6069474468842202</v>
      </c>
      <c r="AT807" s="18">
        <f t="shared" si="592"/>
        <v>6.7726596219700284</v>
      </c>
      <c r="AU807" s="18">
        <f t="shared" si="593"/>
        <v>6.4982857245879728</v>
      </c>
      <c r="AV807" s="18">
        <f t="shared" si="594"/>
        <v>6.2407571145402159</v>
      </c>
      <c r="AW807" s="18">
        <f t="shared" si="595"/>
        <v>8.1839953909645828</v>
      </c>
      <c r="AX807" s="18">
        <f t="shared" si="596"/>
        <v>5.7762401067989515</v>
      </c>
      <c r="AY807" s="18">
        <f t="shared" si="597"/>
        <v>4.5296075814131953</v>
      </c>
      <c r="AZ807" s="18">
        <f t="shared" si="598"/>
        <v>2.6122931891470174</v>
      </c>
      <c r="BA807" t="str">
        <f t="shared" si="599"/>
        <v/>
      </c>
      <c r="BB807" t="str">
        <f t="shared" si="600"/>
        <v>BI-RUI-P013LD</v>
      </c>
    </row>
    <row r="808" spans="1:54" s="12" customFormat="1" ht="15.75" thickBot="1">
      <c r="A808" s="1">
        <v>185</v>
      </c>
      <c r="B808" s="12" t="s">
        <v>41</v>
      </c>
      <c r="C808" s="12" t="s">
        <v>129</v>
      </c>
      <c r="D808"/>
      <c r="E808" s="3">
        <f t="shared" si="620"/>
        <v>68.499357374193735</v>
      </c>
      <c r="F808" s="3">
        <f t="shared" si="618"/>
        <v>68.571761746925731</v>
      </c>
      <c r="G808" s="3">
        <f t="shared" si="619"/>
        <v>62.681432404382001</v>
      </c>
      <c r="H808" s="5">
        <v>69.589491962577071</v>
      </c>
      <c r="I808" s="5">
        <v>67.95979210090043</v>
      </c>
      <c r="J808" s="5">
        <v>61.468948247513907</v>
      </c>
      <c r="K808" s="5">
        <v>68.811444914691592</v>
      </c>
      <c r="L808" s="5">
        <v>68.190712051039796</v>
      </c>
      <c r="M808" s="5">
        <v>61.226469284661754</v>
      </c>
      <c r="N808" s="5">
        <v>67.961358391765884</v>
      </c>
      <c r="O808" s="5">
        <v>67.460709034178564</v>
      </c>
      <c r="P808" s="5">
        <v>61.657483019875812</v>
      </c>
      <c r="Q808" s="5">
        <v>68.603628903586284</v>
      </c>
      <c r="R808" s="5">
        <v>69.028324693627226</v>
      </c>
      <c r="S808" s="5">
        <v>62.670659256012023</v>
      </c>
      <c r="T808" s="5">
        <v>69.33751881303769</v>
      </c>
      <c r="U808" s="5">
        <v>70.714548608221804</v>
      </c>
      <c r="V808" s="5">
        <v>63.260995868135304</v>
      </c>
      <c r="W808" s="5">
        <v>68.189429145073191</v>
      </c>
      <c r="X808" s="5">
        <v>68.230587365868899</v>
      </c>
      <c r="Y808" s="5">
        <v>63.629698016568042</v>
      </c>
      <c r="Z808" s="5">
        <v>66.195953846248273</v>
      </c>
      <c r="AA808" s="5">
        <v>67.425333349391053</v>
      </c>
      <c r="AB808" s="5">
        <v>63.997653878351031</v>
      </c>
      <c r="AC808" s="5">
        <f>E808-G808</f>
        <v>5.8179249698117346</v>
      </c>
      <c r="AD808" s="5">
        <f>E808-F808</f>
        <v>-7.2404372731995181E-2</v>
      </c>
      <c r="AE808" s="5">
        <f t="shared" si="591"/>
        <v>5.8903293425437298</v>
      </c>
      <c r="AF808" s="3">
        <f t="shared" si="604"/>
        <v>8.1205437150631639</v>
      </c>
      <c r="AG808" s="3">
        <f t="shared" si="605"/>
        <v>7.5849756300298381</v>
      </c>
      <c r="AH808" s="3">
        <f t="shared" si="606"/>
        <v>6.3038753718900722</v>
      </c>
      <c r="AI808" s="3">
        <f t="shared" si="607"/>
        <v>5.9329696475742608</v>
      </c>
      <c r="AJ808" s="3">
        <f t="shared" si="608"/>
        <v>6.0765229449023863</v>
      </c>
      <c r="AK808" s="3">
        <f t="shared" si="609"/>
        <v>4.5597311285051489</v>
      </c>
      <c r="AL808" s="3">
        <f t="shared" si="610"/>
        <v>2.1982999678972419</v>
      </c>
      <c r="AM808" s="18">
        <f t="shared" si="611"/>
        <v>1.6296998616766416</v>
      </c>
      <c r="AN808" s="3">
        <f t="shared" si="612"/>
        <v>6.4908438533865223</v>
      </c>
      <c r="AO808" s="3">
        <f t="shared" si="613"/>
        <v>0.50064935758732076</v>
      </c>
      <c r="AP808" s="3">
        <f t="shared" si="614"/>
        <v>-0.42469579004094271</v>
      </c>
      <c r="AQ808" s="3">
        <f t="shared" si="615"/>
        <v>-1.3770297951841144</v>
      </c>
      <c r="AR808" s="3">
        <f t="shared" si="616"/>
        <v>-4.1158220795708189E-2</v>
      </c>
      <c r="AS808" s="3">
        <f t="shared" si="617"/>
        <v>-1.2293795031427805</v>
      </c>
      <c r="AT808" s="18">
        <f t="shared" si="592"/>
        <v>6.4908438533865223</v>
      </c>
      <c r="AU808" s="18">
        <f t="shared" si="593"/>
        <v>6.9642427663780424</v>
      </c>
      <c r="AV808" s="18">
        <f t="shared" si="594"/>
        <v>5.8032260143027514</v>
      </c>
      <c r="AW808" s="18">
        <f t="shared" si="595"/>
        <v>6.3576654376152035</v>
      </c>
      <c r="AX808" s="18">
        <f t="shared" si="596"/>
        <v>7.4535527400865007</v>
      </c>
      <c r="AY808" s="18">
        <f t="shared" si="597"/>
        <v>4.6008893493008571</v>
      </c>
      <c r="AZ808" s="18">
        <f t="shared" si="598"/>
        <v>3.4276794710400225</v>
      </c>
      <c r="BA808" t="str">
        <f t="shared" si="599"/>
        <v/>
      </c>
      <c r="BB808" t="str">
        <f t="shared" si="600"/>
        <v>BI-RUI-P013LD</v>
      </c>
    </row>
    <row r="809" spans="1:54" ht="15.75" thickBot="1">
      <c r="A809" s="21"/>
      <c r="B809" s="22" t="s">
        <v>137</v>
      </c>
      <c r="C809" s="23" t="str">
        <f>C797</f>
        <v>BI-RUI-P013LD</v>
      </c>
      <c r="D809" s="23">
        <f>D797</f>
        <v>0</v>
      </c>
      <c r="E809" s="34" cm="1">
        <f t="array" ref="E809">10*LOG(AVERAGE(10^(E797:E808/10)))</f>
        <v>68.221750575498334</v>
      </c>
      <c r="F809" s="35" cm="1">
        <f t="array" ref="F809">10*LOG(AVERAGE(10^(F797:F808/10)))</f>
        <v>67.520866671160007</v>
      </c>
      <c r="G809" s="36" cm="1">
        <f t="array" ref="G809">10*LOG(AVERAGE(10^(G797:G808/10)))</f>
        <v>62.313343775519286</v>
      </c>
      <c r="H809" s="34" cm="1">
        <f t="array" ref="H809">10*LOG(AVERAGE(10^(H797:H808/10)))</f>
        <v>68.926923325851817</v>
      </c>
      <c r="I809" s="35" cm="1">
        <f t="array" ref="I809">10*LOG(AVERAGE(10^(I797:I808/10)))</f>
        <v>67.557481444031851</v>
      </c>
      <c r="J809" s="36" cm="1">
        <f t="array" ref="J809">10*LOG(AVERAGE(10^(J797:J808/10)))</f>
        <v>61.287263834641728</v>
      </c>
      <c r="K809" s="34" cm="1">
        <f t="array" ref="K809">10*LOG(AVERAGE(10^(K797:K808/10)))</f>
        <v>69.019349092398954</v>
      </c>
      <c r="L809" s="35" cm="1">
        <f t="array" ref="L809">10*LOG(AVERAGE(10^(L797:L808/10)))</f>
        <v>67.407985287462196</v>
      </c>
      <c r="M809" s="36" cm="1">
        <f t="array" ref="M809">10*LOG(AVERAGE(10^(M797:M808/10)))</f>
        <v>61.400076433095663</v>
      </c>
      <c r="N809" s="34" cm="1">
        <f t="array" ref="N809">10*LOG(AVERAGE(10^(N797:N808/10)))</f>
        <v>69.032478001723447</v>
      </c>
      <c r="O809" s="35" cm="1">
        <f t="array" ref="O809">10*LOG(AVERAGE(10^(O797:O808/10)))</f>
        <v>67.546580889725149</v>
      </c>
      <c r="P809" s="36" cm="1">
        <f t="array" ref="P809">10*LOG(AVERAGE(10^(P797:P808/10)))</f>
        <v>61.429049959830841</v>
      </c>
      <c r="Q809" s="34" cm="1">
        <f t="array" ref="Q809">10*LOG(AVERAGE(10^(Q797:Q808/10)))</f>
        <v>68.874551023600375</v>
      </c>
      <c r="R809" s="35" cm="1">
        <f t="array" ref="R809">10*LOG(AVERAGE(10^(R797:R808/10)))</f>
        <v>68.16538671812809</v>
      </c>
      <c r="S809" s="36" cm="1">
        <f t="array" ref="S809">10*LOG(AVERAGE(10^(S797:S808/10)))</f>
        <v>61.740164276330027</v>
      </c>
      <c r="T809" s="34" cm="1">
        <f t="array" ref="T809">10*LOG(AVERAGE(10^(T797:T808/10)))</f>
        <v>68.732311864121073</v>
      </c>
      <c r="U809" s="35" cm="1">
        <f t="array" ref="U809">10*LOG(AVERAGE(10^(U797:U808/10)))</f>
        <v>67.873718488301733</v>
      </c>
      <c r="V809" s="36" cm="1">
        <f t="array" ref="V809">10*LOG(AVERAGE(10^(V797:V808/10)))</f>
        <v>62.487734382966465</v>
      </c>
      <c r="W809" s="34" cm="1">
        <f t="array" ref="W809">10*LOG(AVERAGE(10^(W797:W808/10)))</f>
        <v>66.284617399785745</v>
      </c>
      <c r="X809" s="35" cm="1">
        <f t="array" ref="X809">10*LOG(AVERAGE(10^(X797:X808/10)))</f>
        <v>67.493408219771254</v>
      </c>
      <c r="Y809" s="36" cm="1">
        <f t="array" ref="Y809">10*LOG(AVERAGE(10^(Y797:Y808/10)))</f>
        <v>63.413956632035209</v>
      </c>
      <c r="Z809" s="34" cm="1">
        <f t="array" ref="Z809">10*LOG(AVERAGE(10^(Z797:Z808/10)))</f>
        <v>65.121576869146622</v>
      </c>
      <c r="AA809" s="35" cm="1">
        <f t="array" ref="AA809">10*LOG(AVERAGE(10^(AA797:AA808/10)))</f>
        <v>66.402277869900004</v>
      </c>
      <c r="AB809" s="36" cm="1">
        <f t="array" ref="AB809">10*LOG(AVERAGE(10^(AB797:AB808/10)))</f>
        <v>63.70753286669828</v>
      </c>
      <c r="AC809" s="29">
        <f>E809-G809</f>
        <v>5.9084067999790477</v>
      </c>
      <c r="AD809" s="24">
        <f>E809-F809</f>
        <v>0.70088390433832615</v>
      </c>
      <c r="AE809" s="24">
        <f t="shared" si="591"/>
        <v>5.2075228956407216</v>
      </c>
      <c r="AF809" s="30">
        <f t="shared" si="604"/>
        <v>7.6396594912100895</v>
      </c>
      <c r="AG809" s="25">
        <f t="shared" si="605"/>
        <v>7.6192726593032916</v>
      </c>
      <c r="AH809" s="25">
        <f t="shared" si="606"/>
        <v>7.6034280418926059</v>
      </c>
      <c r="AI809" s="25">
        <f t="shared" si="607"/>
        <v>7.1343867472703479</v>
      </c>
      <c r="AJ809" s="25">
        <f t="shared" si="608"/>
        <v>6.2445774811546073</v>
      </c>
      <c r="AK809" s="25">
        <f t="shared" si="609"/>
        <v>2.870660767750536</v>
      </c>
      <c r="AL809" s="31">
        <f t="shared" si="610"/>
        <v>1.4140440024483425</v>
      </c>
      <c r="AM809" s="32">
        <f t="shared" si="611"/>
        <v>1.3694418818199665</v>
      </c>
      <c r="AN809" s="27">
        <f t="shared" si="612"/>
        <v>6.270217609390123</v>
      </c>
      <c r="AO809" s="27">
        <f t="shared" si="613"/>
        <v>1.4858971119982982</v>
      </c>
      <c r="AP809" s="27">
        <f t="shared" si="614"/>
        <v>0.70916430547228515</v>
      </c>
      <c r="AQ809" s="27">
        <f t="shared" si="615"/>
        <v>0.85859337581933914</v>
      </c>
      <c r="AR809" s="27">
        <f t="shared" si="616"/>
        <v>-1.2087908199855093</v>
      </c>
      <c r="AS809" s="33">
        <f t="shared" si="617"/>
        <v>-1.2807010007533819</v>
      </c>
      <c r="AT809" s="27">
        <f t="shared" si="592"/>
        <v>6.270217609390123</v>
      </c>
      <c r="AU809" s="26">
        <f t="shared" si="593"/>
        <v>6.0079088543665335</v>
      </c>
      <c r="AV809" s="26">
        <f t="shared" si="594"/>
        <v>6.1175309298943077</v>
      </c>
      <c r="AW809" s="26">
        <f t="shared" si="595"/>
        <v>6.4252224417980628</v>
      </c>
      <c r="AX809" s="26">
        <f t="shared" si="596"/>
        <v>5.3859841053352682</v>
      </c>
      <c r="AY809" s="26">
        <f t="shared" si="597"/>
        <v>4.0794515877360453</v>
      </c>
      <c r="AZ809" s="28">
        <f t="shared" si="598"/>
        <v>2.6947450032017244</v>
      </c>
    </row>
    <row r="810" spans="1:54">
      <c r="A810" s="2">
        <v>249</v>
      </c>
      <c r="B810" t="s">
        <v>27</v>
      </c>
      <c r="C810" t="s">
        <v>130</v>
      </c>
      <c r="E810" s="3">
        <f>10*LOG((1/7)*(10^(H810/10)+10^(K810/10)+10^(N810/10)+10^(Q810/10)+10^(T810/10)+10^(W810/10)+10^(Z810/10)))</f>
        <v>72.78710345735405</v>
      </c>
      <c r="F810" s="3">
        <f t="shared" si="618"/>
        <v>71.938044237984315</v>
      </c>
      <c r="G810" s="3">
        <f t="shared" si="619"/>
        <v>65.773595894030535</v>
      </c>
      <c r="H810" s="5">
        <v>73.994827053029326</v>
      </c>
      <c r="I810" s="5">
        <v>72.530677258752632</v>
      </c>
      <c r="J810" s="5">
        <v>67.414810581716779</v>
      </c>
      <c r="K810" s="5">
        <v>73.365035391343383</v>
      </c>
      <c r="L810" s="5">
        <v>70.78610728047731</v>
      </c>
      <c r="M810" s="5">
        <v>64.850117215087934</v>
      </c>
      <c r="N810" s="5">
        <v>73.641783135966136</v>
      </c>
      <c r="O810" s="5">
        <v>71.623142247722839</v>
      </c>
      <c r="P810" s="5">
        <v>63.182823730013943</v>
      </c>
      <c r="Q810" s="5">
        <v>73.497141713385062</v>
      </c>
      <c r="R810" s="5">
        <v>73.67166115600493</v>
      </c>
      <c r="S810" s="5">
        <v>64.721834186243214</v>
      </c>
      <c r="T810" s="5">
        <v>72.183447170516942</v>
      </c>
      <c r="U810" s="5">
        <v>70.911776554616992</v>
      </c>
      <c r="V810" s="5">
        <v>65.239061692240455</v>
      </c>
      <c r="W810" s="5">
        <v>71.716080732205086</v>
      </c>
      <c r="X810" s="5">
        <v>72.549265991331467</v>
      </c>
      <c r="Y810" s="5">
        <v>66.95103878087312</v>
      </c>
      <c r="Z810" s="5">
        <v>69.691497217693538</v>
      </c>
      <c r="AA810" s="5">
        <v>70.544125211720811</v>
      </c>
      <c r="AB810" s="5">
        <v>66.569326601527578</v>
      </c>
      <c r="AC810" s="5">
        <f>E810-G810</f>
        <v>7.0135075633235147</v>
      </c>
      <c r="AD810" s="5">
        <f>E810-F810</f>
        <v>0.84905921936973527</v>
      </c>
      <c r="AE810" s="5">
        <f t="shared" si="591"/>
        <v>6.1644483439537794</v>
      </c>
      <c r="AF810" s="3">
        <f t="shared" si="604"/>
        <v>6.5800164713125469</v>
      </c>
      <c r="AG810" s="3">
        <f t="shared" si="605"/>
        <v>8.5149181762554491</v>
      </c>
      <c r="AH810" s="3">
        <f t="shared" si="606"/>
        <v>10.458959405952193</v>
      </c>
      <c r="AI810" s="3">
        <f t="shared" si="607"/>
        <v>8.7753075271418481</v>
      </c>
      <c r="AJ810" s="3">
        <f t="shared" si="608"/>
        <v>6.9443854782764873</v>
      </c>
      <c r="AK810" s="3">
        <f t="shared" si="609"/>
        <v>4.7650419513319662</v>
      </c>
      <c r="AL810" s="3">
        <f t="shared" si="610"/>
        <v>3.1221706161659597</v>
      </c>
      <c r="AM810" s="18">
        <f t="shared" si="611"/>
        <v>1.4641497942766932</v>
      </c>
      <c r="AN810" s="3">
        <f t="shared" si="612"/>
        <v>5.1158666770358536</v>
      </c>
      <c r="AO810" s="3">
        <f t="shared" si="613"/>
        <v>2.0186408882432971</v>
      </c>
      <c r="AP810" s="3">
        <f t="shared" si="614"/>
        <v>-0.17451944261986796</v>
      </c>
      <c r="AQ810" s="3">
        <f t="shared" si="615"/>
        <v>1.27167061589995</v>
      </c>
      <c r="AR810" s="3">
        <f t="shared" si="616"/>
        <v>-0.83318525912638108</v>
      </c>
      <c r="AS810" s="3">
        <f t="shared" si="617"/>
        <v>-0.85262799402727296</v>
      </c>
      <c r="AT810" s="18">
        <f t="shared" si="592"/>
        <v>5.1158666770358536</v>
      </c>
      <c r="AU810" s="18">
        <f t="shared" si="593"/>
        <v>5.935990065389376</v>
      </c>
      <c r="AV810" s="18">
        <f t="shared" si="594"/>
        <v>8.4403185177088957</v>
      </c>
      <c r="AW810" s="18">
        <f t="shared" si="595"/>
        <v>8.9498269697617161</v>
      </c>
      <c r="AX810" s="18">
        <f t="shared" si="596"/>
        <v>5.6727148623765373</v>
      </c>
      <c r="AY810" s="18">
        <f t="shared" si="597"/>
        <v>5.5982272104583473</v>
      </c>
      <c r="AZ810" s="18">
        <f t="shared" si="598"/>
        <v>3.9747986101932327</v>
      </c>
      <c r="BA810" t="str">
        <f t="shared" si="599"/>
        <v/>
      </c>
      <c r="BB810" t="str">
        <f t="shared" si="600"/>
        <v>BI-RUI-P014LD</v>
      </c>
    </row>
    <row r="811" spans="1:54">
      <c r="A811" s="1">
        <v>311</v>
      </c>
      <c r="B811" t="s">
        <v>30</v>
      </c>
      <c r="C811" t="s">
        <v>130</v>
      </c>
      <c r="E811" s="3">
        <f t="shared" ref="E811:E821" si="623">10*LOG((1/7)*(10^(H811/10)+10^(K811/10)+10^(N811/10)+10^(Q811/10)+10^(T811/10)+10^(W811/10)+10^(Z811/10)))</f>
        <v>72.945293960806964</v>
      </c>
      <c r="F811" s="3">
        <f t="shared" si="618"/>
        <v>71.299357553704567</v>
      </c>
      <c r="G811" s="3">
        <f t="shared" si="619"/>
        <v>65.61904732020389</v>
      </c>
      <c r="H811" s="5">
        <v>74.334017620671617</v>
      </c>
      <c r="I811" s="5">
        <v>70.554073808064587</v>
      </c>
      <c r="J811" s="5">
        <v>69.621194513974629</v>
      </c>
      <c r="K811" s="5">
        <v>73.427443823430167</v>
      </c>
      <c r="L811" s="5">
        <v>70.802771013314072</v>
      </c>
      <c r="M811" s="5">
        <v>59.299221132498417</v>
      </c>
      <c r="N811" s="5">
        <v>73.326279099842282</v>
      </c>
      <c r="O811" s="5">
        <v>71.539399705204843</v>
      </c>
      <c r="P811" s="5">
        <v>62.574986025719852</v>
      </c>
      <c r="Q811" s="5">
        <v>72.26742246137114</v>
      </c>
      <c r="R811" s="5">
        <v>69.206179922303761</v>
      </c>
      <c r="S811" s="5">
        <v>62.769845438321532</v>
      </c>
      <c r="T811" s="5">
        <v>73.62397171225274</v>
      </c>
      <c r="U811" s="5">
        <v>70.237590534769026</v>
      </c>
      <c r="V811" s="5">
        <v>67.457891926772547</v>
      </c>
      <c r="W811" s="5">
        <v>71.450346378496889</v>
      </c>
      <c r="X811" s="5">
        <v>69.845555024695059</v>
      </c>
      <c r="Y811" s="5">
        <v>63.701923954997319</v>
      </c>
      <c r="Z811" s="5">
        <v>71.274799692494526</v>
      </c>
      <c r="AA811" s="5">
        <v>74.506467088123472</v>
      </c>
      <c r="AB811" s="5">
        <v>65.905651927412507</v>
      </c>
      <c r="AC811" s="5">
        <f t="shared" ref="AC811:AC820" si="624">E811-G811</f>
        <v>7.326246640603074</v>
      </c>
      <c r="AD811" s="5">
        <f t="shared" ref="AD811:AD820" si="625">E811-F811</f>
        <v>1.645936407102397</v>
      </c>
      <c r="AE811" s="5">
        <f t="shared" si="591"/>
        <v>5.680310233500677</v>
      </c>
      <c r="AF811" s="3">
        <f t="shared" si="604"/>
        <v>4.7128231066969875</v>
      </c>
      <c r="AG811" s="3">
        <f t="shared" si="605"/>
        <v>14.12822269093175</v>
      </c>
      <c r="AH811" s="3">
        <f t="shared" si="606"/>
        <v>10.75129307412243</v>
      </c>
      <c r="AI811" s="3">
        <f t="shared" si="607"/>
        <v>9.4975770230496082</v>
      </c>
      <c r="AJ811" s="3">
        <f t="shared" si="608"/>
        <v>6.1660797854801928</v>
      </c>
      <c r="AK811" s="3">
        <f t="shared" si="609"/>
        <v>7.7484224234995693</v>
      </c>
      <c r="AL811" s="3">
        <f t="shared" si="610"/>
        <v>5.369147765082019</v>
      </c>
      <c r="AM811" s="18">
        <f t="shared" si="611"/>
        <v>3.7799438126070299</v>
      </c>
      <c r="AN811" s="3">
        <f t="shared" si="612"/>
        <v>0.93287929408995751</v>
      </c>
      <c r="AO811" s="3">
        <f t="shared" si="613"/>
        <v>1.7868793946374382</v>
      </c>
      <c r="AP811" s="3">
        <f t="shared" si="614"/>
        <v>3.0612425390673792</v>
      </c>
      <c r="AQ811" s="3">
        <f t="shared" si="615"/>
        <v>3.3863811774837131</v>
      </c>
      <c r="AR811" s="3">
        <f t="shared" si="616"/>
        <v>1.6047913538018292</v>
      </c>
      <c r="AS811" s="3">
        <f t="shared" si="617"/>
        <v>-3.2316673956289463</v>
      </c>
      <c r="AT811" s="18">
        <f t="shared" si="592"/>
        <v>0.93287929408995751</v>
      </c>
      <c r="AU811" s="18">
        <f t="shared" si="593"/>
        <v>11.503549880815655</v>
      </c>
      <c r="AV811" s="18">
        <f t="shared" si="594"/>
        <v>8.9644136794849913</v>
      </c>
      <c r="AW811" s="18">
        <f t="shared" si="595"/>
        <v>6.436334483982229</v>
      </c>
      <c r="AX811" s="18">
        <f t="shared" si="596"/>
        <v>2.7796986079964796</v>
      </c>
      <c r="AY811" s="18">
        <f t="shared" si="597"/>
        <v>6.1436310696977401</v>
      </c>
      <c r="AZ811" s="18">
        <f t="shared" si="598"/>
        <v>8.6008151607109653</v>
      </c>
      <c r="BA811" t="str">
        <f t="shared" si="599"/>
        <v/>
      </c>
      <c r="BB811" t="str">
        <f t="shared" si="600"/>
        <v>BI-RUI-P014LD</v>
      </c>
    </row>
    <row r="812" spans="1:54">
      <c r="A812" s="1">
        <v>500</v>
      </c>
      <c r="B812" t="s">
        <v>32</v>
      </c>
      <c r="C812" t="s">
        <v>130</v>
      </c>
      <c r="E812" s="3">
        <f t="shared" si="623"/>
        <v>67.56005967876925</v>
      </c>
      <c r="F812" s="3">
        <f t="shared" si="618"/>
        <v>64.701630231915516</v>
      </c>
      <c r="G812" s="3">
        <f t="shared" si="619"/>
        <v>66.799258609199356</v>
      </c>
      <c r="H812" s="5">
        <v>41.11565369154286</v>
      </c>
      <c r="I812" s="5">
        <v>41.7</v>
      </c>
      <c r="J812" s="5">
        <v>40.236515703614998</v>
      </c>
      <c r="K812" s="5">
        <v>41.7</v>
      </c>
      <c r="L812" s="5">
        <v>66.820449608330136</v>
      </c>
      <c r="M812" s="5">
        <v>41.7</v>
      </c>
      <c r="N812" s="5">
        <v>70.811055531801188</v>
      </c>
      <c r="O812" s="5">
        <v>50.288716546076863</v>
      </c>
      <c r="P812" s="5">
        <v>70.211166797799379</v>
      </c>
      <c r="Q812" s="5">
        <v>67.548844954673825</v>
      </c>
      <c r="R812" s="5">
        <v>57.774840094736589</v>
      </c>
      <c r="S812" s="5">
        <v>47.710272631648962</v>
      </c>
      <c r="T812" s="5">
        <v>64.414149659412601</v>
      </c>
      <c r="U812" s="5">
        <v>69.665542355397207</v>
      </c>
      <c r="V812" s="5">
        <v>59.651284786531768</v>
      </c>
      <c r="W812" s="5">
        <v>68.67703180223802</v>
      </c>
      <c r="X812" s="5">
        <v>67.681142422846833</v>
      </c>
      <c r="Y812" s="5">
        <v>66.081330746746914</v>
      </c>
      <c r="Z812" s="5">
        <v>70.794274446087314</v>
      </c>
      <c r="AA812" s="5">
        <v>41.723637191855943</v>
      </c>
      <c r="AB812" s="5">
        <v>72.53740024236005</v>
      </c>
      <c r="AC812" s="5">
        <f t="shared" si="624"/>
        <v>0.76080106956989368</v>
      </c>
      <c r="AD812" s="5">
        <f t="shared" si="625"/>
        <v>2.8584294468537337</v>
      </c>
      <c r="AE812" s="5">
        <f t="shared" si="591"/>
        <v>-2.09762837728384</v>
      </c>
      <c r="AF812" s="3">
        <f t="shared" si="604"/>
        <v>0.87913798792786224</v>
      </c>
      <c r="AG812" s="3">
        <f t="shared" si="605"/>
        <v>0</v>
      </c>
      <c r="AH812" s="3">
        <f t="shared" si="606"/>
        <v>0.59988873400180864</v>
      </c>
      <c r="AI812" s="3">
        <f t="shared" si="607"/>
        <v>19.838572323024863</v>
      </c>
      <c r="AJ812" s="3">
        <f t="shared" si="608"/>
        <v>4.7628648728808329</v>
      </c>
      <c r="AK812" s="3">
        <f t="shared" si="609"/>
        <v>2.5957010554911051</v>
      </c>
      <c r="AL812" s="3">
        <f t="shared" si="610"/>
        <v>-1.7431257962727358</v>
      </c>
      <c r="AM812" s="18">
        <f t="shared" si="611"/>
        <v>-0.58434630845714253</v>
      </c>
      <c r="AN812" s="3">
        <f t="shared" si="612"/>
        <v>1.4634842963850048</v>
      </c>
      <c r="AO812" s="3">
        <f t="shared" si="613"/>
        <v>20.522338985724325</v>
      </c>
      <c r="AP812" s="3">
        <f t="shared" si="614"/>
        <v>9.7740048599372358</v>
      </c>
      <c r="AQ812" s="3">
        <f t="shared" si="615"/>
        <v>-5.251392695984606</v>
      </c>
      <c r="AR812" s="3">
        <f t="shared" si="616"/>
        <v>0.99588937939118694</v>
      </c>
      <c r="AS812" s="3">
        <f t="shared" si="617"/>
        <v>29.070637254231372</v>
      </c>
      <c r="AT812" s="18">
        <f t="shared" si="592"/>
        <v>1.4634842963850048</v>
      </c>
      <c r="AU812" s="18">
        <f t="shared" si="593"/>
        <v>25.120449608330134</v>
      </c>
      <c r="AV812" s="18">
        <f t="shared" si="594"/>
        <v>-19.922450251722516</v>
      </c>
      <c r="AW812" s="18">
        <f t="shared" si="595"/>
        <v>10.064567463087627</v>
      </c>
      <c r="AX812" s="18">
        <f t="shared" si="596"/>
        <v>10.014257568865439</v>
      </c>
      <c r="AY812" s="18">
        <f t="shared" si="597"/>
        <v>1.5998116760999181</v>
      </c>
      <c r="AZ812" s="18">
        <f t="shared" si="598"/>
        <v>-30.813763050504107</v>
      </c>
      <c r="BA812" t="str">
        <f t="shared" si="599"/>
        <v>BI-RUI-P014LD</v>
      </c>
      <c r="BB812" t="b">
        <f t="shared" si="600"/>
        <v>0</v>
      </c>
    </row>
    <row r="813" spans="1:54">
      <c r="A813" s="1">
        <v>62</v>
      </c>
      <c r="B813" t="s">
        <v>33</v>
      </c>
      <c r="C813" t="s">
        <v>130</v>
      </c>
      <c r="E813" s="3">
        <f t="shared" si="623"/>
        <v>70.716634016458755</v>
      </c>
      <c r="F813" s="3">
        <f t="shared" si="618"/>
        <v>64.838686617154437</v>
      </c>
      <c r="G813" s="3">
        <f t="shared" si="619"/>
        <v>61.33495077101739</v>
      </c>
      <c r="H813" s="5">
        <v>65.677143597015345</v>
      </c>
      <c r="I813" s="5">
        <v>65.92438247958728</v>
      </c>
      <c r="J813" s="5">
        <v>56.505711113002221</v>
      </c>
      <c r="K813" s="5">
        <v>66.937073116003887</v>
      </c>
      <c r="L813" s="5">
        <v>66.245784019385226</v>
      </c>
      <c r="M813" s="5">
        <v>57.839196915030008</v>
      </c>
      <c r="N813" s="5">
        <v>66.609745915459058</v>
      </c>
      <c r="O813" s="5">
        <v>65.666305327011898</v>
      </c>
      <c r="P813" s="5">
        <v>67.925612764334915</v>
      </c>
      <c r="Q813" s="5">
        <v>64.818072852559936</v>
      </c>
      <c r="R813" s="5">
        <v>64.245807823096058</v>
      </c>
      <c r="S813" s="5">
        <v>56.352272988126408</v>
      </c>
      <c r="T813" s="5">
        <v>66.171325217342996</v>
      </c>
      <c r="U813" s="5">
        <v>63.97498777554847</v>
      </c>
      <c r="V813" s="5">
        <v>58.180260929426211</v>
      </c>
      <c r="W813" s="5">
        <v>77.787868730126789</v>
      </c>
      <c r="X813" s="5">
        <v>62.222758167073138</v>
      </c>
      <c r="Y813" s="5">
        <v>57.627987442526837</v>
      </c>
      <c r="Z813" s="5">
        <v>63.180573128947273</v>
      </c>
      <c r="AA813" s="5">
        <v>64.302398121679033</v>
      </c>
      <c r="AB813" s="5">
        <v>57.72850476230338</v>
      </c>
      <c r="AC813" s="5">
        <f t="shared" si="624"/>
        <v>9.3816832454413657</v>
      </c>
      <c r="AD813" s="5">
        <f t="shared" si="625"/>
        <v>5.8779473993043183</v>
      </c>
      <c r="AE813" s="5">
        <f t="shared" si="591"/>
        <v>3.5037358461370474</v>
      </c>
      <c r="AF813" s="3">
        <f t="shared" si="604"/>
        <v>9.1714324840131241</v>
      </c>
      <c r="AG813" s="3">
        <f t="shared" si="605"/>
        <v>9.0978762009738787</v>
      </c>
      <c r="AH813" s="3">
        <f t="shared" si="606"/>
        <v>-1.3158668488758565</v>
      </c>
      <c r="AI813" s="3">
        <f t="shared" si="607"/>
        <v>8.4657998644335279</v>
      </c>
      <c r="AJ813" s="3">
        <f t="shared" si="608"/>
        <v>7.9910642879167852</v>
      </c>
      <c r="AK813" s="3">
        <f t="shared" si="609"/>
        <v>20.159881287599951</v>
      </c>
      <c r="AL813" s="3">
        <f t="shared" si="610"/>
        <v>5.4520683666438927</v>
      </c>
      <c r="AM813" s="18">
        <f t="shared" si="611"/>
        <v>-0.24723888257193494</v>
      </c>
      <c r="AN813" s="3">
        <f t="shared" si="612"/>
        <v>9.418671366585059</v>
      </c>
      <c r="AO813" s="3">
        <f t="shared" si="613"/>
        <v>0.94344058844716017</v>
      </c>
      <c r="AP813" s="3">
        <f t="shared" si="614"/>
        <v>0.57226502946387825</v>
      </c>
      <c r="AQ813" s="3">
        <f t="shared" si="615"/>
        <v>2.1963374417945261</v>
      </c>
      <c r="AR813" s="3">
        <f t="shared" si="616"/>
        <v>15.565110563053651</v>
      </c>
      <c r="AS813" s="3">
        <f t="shared" si="617"/>
        <v>-1.1218249927317601</v>
      </c>
      <c r="AT813" s="18">
        <f t="shared" si="592"/>
        <v>9.418671366585059</v>
      </c>
      <c r="AU813" s="18">
        <f t="shared" si="593"/>
        <v>8.4065871043552178</v>
      </c>
      <c r="AV813" s="18">
        <f t="shared" si="594"/>
        <v>-2.2593074373230166</v>
      </c>
      <c r="AW813" s="18">
        <f t="shared" si="595"/>
        <v>7.8935348349696497</v>
      </c>
      <c r="AX813" s="18">
        <f t="shared" si="596"/>
        <v>5.7947268461222592</v>
      </c>
      <c r="AY813" s="18">
        <f t="shared" si="597"/>
        <v>4.5947707245463008</v>
      </c>
      <c r="AZ813" s="18">
        <f t="shared" si="598"/>
        <v>6.5738933593756528</v>
      </c>
      <c r="BA813" t="str">
        <f t="shared" si="599"/>
        <v/>
      </c>
      <c r="BB813" t="b">
        <f t="shared" si="600"/>
        <v>0</v>
      </c>
    </row>
    <row r="814" spans="1:54">
      <c r="A814" s="1">
        <v>563</v>
      </c>
      <c r="B814" t="s">
        <v>34</v>
      </c>
      <c r="C814" t="s">
        <v>130</v>
      </c>
      <c r="E814" s="3">
        <f t="shared" si="623"/>
        <v>69.553295085670953</v>
      </c>
      <c r="F814" s="3">
        <f t="shared" si="618"/>
        <v>74.28763654752197</v>
      </c>
      <c r="G814" s="3">
        <f t="shared" si="619"/>
        <v>65.94663798103538</v>
      </c>
      <c r="H814" s="5">
        <v>69.304574579614581</v>
      </c>
      <c r="I814" s="5">
        <v>67.065555032240539</v>
      </c>
      <c r="J814" s="5">
        <v>59.375138835026618</v>
      </c>
      <c r="K814" s="5">
        <v>72.027050391126394</v>
      </c>
      <c r="L814" s="5">
        <v>68.220453173587842</v>
      </c>
      <c r="M814" s="5">
        <v>68.077752276530802</v>
      </c>
      <c r="N814" s="5">
        <v>67.416936073244244</v>
      </c>
      <c r="O814" s="5">
        <v>69.126143927254716</v>
      </c>
      <c r="P814" s="5">
        <v>58.489556516191399</v>
      </c>
      <c r="Q814" s="5">
        <v>65.138019225354995</v>
      </c>
      <c r="R814" s="5">
        <v>65.293094211923176</v>
      </c>
      <c r="S814" s="5">
        <v>55.777137573464813</v>
      </c>
      <c r="T814" s="5">
        <v>69.290800846749406</v>
      </c>
      <c r="U814" s="5">
        <v>76.205163811546058</v>
      </c>
      <c r="V814" s="5">
        <v>69.177025132677926</v>
      </c>
      <c r="W814" s="5">
        <v>66.806088764727591</v>
      </c>
      <c r="X814" s="5">
        <v>68.794485234667363</v>
      </c>
      <c r="Y814" s="5">
        <v>61.963936538965683</v>
      </c>
      <c r="Z814" s="5">
        <v>72.206811116686794</v>
      </c>
      <c r="AA814" s="5">
        <v>80.617256956123541</v>
      </c>
      <c r="AB814" s="5">
        <v>69.688407789864058</v>
      </c>
      <c r="AC814" s="5">
        <f t="shared" si="624"/>
        <v>3.6066571046355733</v>
      </c>
      <c r="AD814" s="5">
        <f t="shared" si="625"/>
        <v>-4.7343414618510167</v>
      </c>
      <c r="AE814" s="5">
        <f t="shared" si="591"/>
        <v>8.34099856648659</v>
      </c>
      <c r="AF814" s="3">
        <f t="shared" si="604"/>
        <v>9.9294357445879626</v>
      </c>
      <c r="AG814" s="3">
        <f t="shared" si="605"/>
        <v>3.9492981145955923</v>
      </c>
      <c r="AH814" s="3">
        <f t="shared" si="606"/>
        <v>8.9273795570528449</v>
      </c>
      <c r="AI814" s="3">
        <f t="shared" si="607"/>
        <v>9.3608816518901818</v>
      </c>
      <c r="AJ814" s="3">
        <f t="shared" si="608"/>
        <v>0.11377571407147968</v>
      </c>
      <c r="AK814" s="3">
        <f t="shared" si="609"/>
        <v>4.8421522257619074</v>
      </c>
      <c r="AL814" s="3">
        <f t="shared" si="610"/>
        <v>2.5184033268227353</v>
      </c>
      <c r="AM814" s="18">
        <f t="shared" si="611"/>
        <v>2.239019547374042</v>
      </c>
      <c r="AN814" s="3">
        <f t="shared" si="612"/>
        <v>7.6904161972139207</v>
      </c>
      <c r="AO814" s="3">
        <f t="shared" si="613"/>
        <v>-1.7092078540104723</v>
      </c>
      <c r="AP814" s="3">
        <f t="shared" si="614"/>
        <v>-0.15507498656818086</v>
      </c>
      <c r="AQ814" s="3">
        <f t="shared" si="615"/>
        <v>-6.914362964796652</v>
      </c>
      <c r="AR814" s="3">
        <f t="shared" si="616"/>
        <v>-1.9883964699397723</v>
      </c>
      <c r="AS814" s="3">
        <f t="shared" si="617"/>
        <v>-8.410445839436747</v>
      </c>
      <c r="AT814" s="18">
        <f t="shared" si="592"/>
        <v>7.6904161972139207</v>
      </c>
      <c r="AU814" s="18">
        <f t="shared" si="593"/>
        <v>0.14270089705703981</v>
      </c>
      <c r="AV814" s="18">
        <f t="shared" si="594"/>
        <v>10.636587411063317</v>
      </c>
      <c r="AW814" s="18">
        <f t="shared" si="595"/>
        <v>9.5159566384583627</v>
      </c>
      <c r="AX814" s="18">
        <f t="shared" si="596"/>
        <v>7.0281386788681317</v>
      </c>
      <c r="AY814" s="18">
        <f t="shared" si="597"/>
        <v>6.8305486957016797</v>
      </c>
      <c r="AZ814" s="18">
        <f t="shared" si="598"/>
        <v>10.928849166259482</v>
      </c>
      <c r="BA814" t="str">
        <f t="shared" si="599"/>
        <v>BI-RUI-P014LD</v>
      </c>
      <c r="BB814" t="str">
        <f t="shared" si="600"/>
        <v>BI-RUI-P014LD</v>
      </c>
    </row>
    <row r="815" spans="1:54">
      <c r="A815" s="1">
        <v>437</v>
      </c>
      <c r="B815" t="s">
        <v>35</v>
      </c>
      <c r="C815" t="s">
        <v>130</v>
      </c>
      <c r="E815" s="3">
        <f t="shared" si="623"/>
        <v>79.992006485497654</v>
      </c>
      <c r="F815" s="3">
        <f t="shared" si="618"/>
        <v>78.758618486162277</v>
      </c>
      <c r="G815" s="3">
        <f t="shared" si="619"/>
        <v>65.376687962075863</v>
      </c>
      <c r="H815" s="5">
        <v>81.096577962894884</v>
      </c>
      <c r="I815" s="5">
        <v>76.41120907696363</v>
      </c>
      <c r="J815" s="5">
        <v>65.77525492556579</v>
      </c>
      <c r="K815" s="5">
        <v>79.292203685184205</v>
      </c>
      <c r="L815" s="5">
        <v>80.076992707106328</v>
      </c>
      <c r="M815" s="5">
        <v>64.65664958634261</v>
      </c>
      <c r="N815" s="5">
        <v>78.747136437196218</v>
      </c>
      <c r="O815" s="5">
        <v>82.188404194453696</v>
      </c>
      <c r="P815" s="5">
        <v>66.193539236837893</v>
      </c>
      <c r="Q815" s="5">
        <v>81.620486724882852</v>
      </c>
      <c r="R815" s="5">
        <v>74.706677825304112</v>
      </c>
      <c r="S815" s="5">
        <v>64.593773705453913</v>
      </c>
      <c r="T815" s="5">
        <v>81.483530713703644</v>
      </c>
      <c r="U815" s="5">
        <v>74.487286601387623</v>
      </c>
      <c r="V815" s="5">
        <v>65.190426686011619</v>
      </c>
      <c r="W815" s="5">
        <v>74.95522070450474</v>
      </c>
      <c r="X815" s="5">
        <v>76.097967863598768</v>
      </c>
      <c r="Y815" s="5">
        <v>66.41075745909481</v>
      </c>
      <c r="Z815" s="5">
        <v>79.677501784025083</v>
      </c>
      <c r="AA815" s="5">
        <v>80.664063442272521</v>
      </c>
      <c r="AB815" s="5">
        <v>64.340979816075475</v>
      </c>
      <c r="AC815" s="5">
        <f t="shared" si="624"/>
        <v>14.615318523421791</v>
      </c>
      <c r="AD815" s="5">
        <f t="shared" si="625"/>
        <v>1.2333879993353776</v>
      </c>
      <c r="AE815" s="5">
        <f t="shared" si="591"/>
        <v>13.381930524086414</v>
      </c>
      <c r="AF815" s="3">
        <f t="shared" si="604"/>
        <v>15.321323037329094</v>
      </c>
      <c r="AG815" s="3">
        <f t="shared" si="605"/>
        <v>14.635554098841595</v>
      </c>
      <c r="AH815" s="3">
        <f t="shared" si="606"/>
        <v>12.553597200358325</v>
      </c>
      <c r="AI815" s="3">
        <f t="shared" si="607"/>
        <v>17.026713019428939</v>
      </c>
      <c r="AJ815" s="3">
        <f t="shared" si="608"/>
        <v>16.293104027692024</v>
      </c>
      <c r="AK815" s="3">
        <f t="shared" si="609"/>
        <v>8.5444632454099292</v>
      </c>
      <c r="AL815" s="3">
        <f t="shared" si="610"/>
        <v>15.336521967949608</v>
      </c>
      <c r="AM815" s="18">
        <f t="shared" si="611"/>
        <v>4.6853688859312541</v>
      </c>
      <c r="AN815" s="3">
        <f t="shared" si="612"/>
        <v>10.63595415139784</v>
      </c>
      <c r="AO815" s="3">
        <f t="shared" si="613"/>
        <v>-3.4412677572574779</v>
      </c>
      <c r="AP815" s="3">
        <f t="shared" si="614"/>
        <v>6.9138088995787399</v>
      </c>
      <c r="AQ815" s="3">
        <f t="shared" si="615"/>
        <v>6.9962441123160204</v>
      </c>
      <c r="AR815" s="3">
        <f t="shared" si="616"/>
        <v>-1.1427471590940286</v>
      </c>
      <c r="AS815" s="3">
        <f t="shared" si="617"/>
        <v>-0.9865616582474388</v>
      </c>
      <c r="AT815" s="18">
        <f t="shared" si="592"/>
        <v>10.63595415139784</v>
      </c>
      <c r="AU815" s="18">
        <f t="shared" si="593"/>
        <v>15.420343120763718</v>
      </c>
      <c r="AV815" s="18">
        <f t="shared" si="594"/>
        <v>15.994864957615803</v>
      </c>
      <c r="AW815" s="18">
        <f t="shared" si="595"/>
        <v>10.112904119850199</v>
      </c>
      <c r="AX815" s="18">
        <f t="shared" si="596"/>
        <v>9.2968599153760039</v>
      </c>
      <c r="AY815" s="18">
        <f t="shared" si="597"/>
        <v>9.6872104045039578</v>
      </c>
      <c r="AZ815" s="18">
        <f t="shared" si="598"/>
        <v>16.323083626197047</v>
      </c>
      <c r="BA815" t="str">
        <f t="shared" si="599"/>
        <v/>
      </c>
      <c r="BB815" t="str">
        <f t="shared" si="600"/>
        <v>BI-RUI-P014LD</v>
      </c>
    </row>
    <row r="816" spans="1:54">
      <c r="A816" s="1">
        <v>374</v>
      </c>
      <c r="B816" t="s">
        <v>36</v>
      </c>
      <c r="C816" t="s">
        <v>130</v>
      </c>
      <c r="E816" s="3">
        <f t="shared" si="623"/>
        <v>73.782611474679655</v>
      </c>
      <c r="F816" s="3">
        <f t="shared" si="618"/>
        <v>74.834565326342613</v>
      </c>
      <c r="G816" s="3">
        <f t="shared" si="619"/>
        <v>66.836404871094715</v>
      </c>
      <c r="H816" s="5">
        <v>74.631487885979737</v>
      </c>
      <c r="I816" s="5">
        <v>73.378641520983365</v>
      </c>
      <c r="J816" s="5">
        <v>63.219690292876052</v>
      </c>
      <c r="K816" s="5">
        <v>73.725568429538725</v>
      </c>
      <c r="L816" s="5">
        <v>76.96705900460573</v>
      </c>
      <c r="M816" s="5">
        <v>62.8386166464064</v>
      </c>
      <c r="N816" s="5">
        <v>77.216713961647685</v>
      </c>
      <c r="O816" s="5">
        <v>71.09293646896559</v>
      </c>
      <c r="P816" s="5">
        <v>69.831313409578001</v>
      </c>
      <c r="Q816" s="5">
        <v>72.192766033171438</v>
      </c>
      <c r="R816" s="5">
        <v>78.54026960702268</v>
      </c>
      <c r="S816" s="5">
        <v>65.438155240501359</v>
      </c>
      <c r="T816" s="5">
        <v>71.067115535207307</v>
      </c>
      <c r="U816" s="5">
        <v>71.934731932331729</v>
      </c>
      <c r="V816" s="5">
        <v>63.107615963509659</v>
      </c>
      <c r="W816" s="5">
        <v>72.649907288308398</v>
      </c>
      <c r="X816" s="5">
        <v>74.439303732279782</v>
      </c>
      <c r="Y816" s="5">
        <v>68.900837705990213</v>
      </c>
      <c r="Z816" s="5">
        <v>71.514445963974595</v>
      </c>
      <c r="AA816" s="5">
        <v>71.415970948524318</v>
      </c>
      <c r="AB816" s="5">
        <v>68.349659044857304</v>
      </c>
      <c r="AC816" s="5">
        <f t="shared" si="624"/>
        <v>6.9462066035849404</v>
      </c>
      <c r="AD816" s="5">
        <f t="shared" si="625"/>
        <v>-1.0519538516629581</v>
      </c>
      <c r="AE816" s="5">
        <f t="shared" si="591"/>
        <v>7.9981604552478984</v>
      </c>
      <c r="AF816" s="3">
        <f t="shared" si="604"/>
        <v>11.411797593103685</v>
      </c>
      <c r="AG816" s="3">
        <f t="shared" si="605"/>
        <v>10.886951783132325</v>
      </c>
      <c r="AH816" s="3">
        <f t="shared" si="606"/>
        <v>7.385400552069683</v>
      </c>
      <c r="AI816" s="3">
        <f t="shared" si="607"/>
        <v>6.7546107926700785</v>
      </c>
      <c r="AJ816" s="3">
        <f t="shared" si="608"/>
        <v>7.9594995716976484</v>
      </c>
      <c r="AK816" s="3">
        <f t="shared" si="609"/>
        <v>3.7490695823181852</v>
      </c>
      <c r="AL816" s="3">
        <f t="shared" si="610"/>
        <v>3.1647869191172902</v>
      </c>
      <c r="AM816" s="18">
        <f t="shared" si="611"/>
        <v>1.2528463649963726</v>
      </c>
      <c r="AN816" s="3">
        <f t="shared" si="612"/>
        <v>10.158951228107313</v>
      </c>
      <c r="AO816" s="3">
        <f t="shared" si="613"/>
        <v>6.1237774926820947</v>
      </c>
      <c r="AP816" s="3">
        <f t="shared" si="614"/>
        <v>-6.3475035738512418</v>
      </c>
      <c r="AQ816" s="3">
        <f t="shared" si="615"/>
        <v>-0.86761639712442218</v>
      </c>
      <c r="AR816" s="3">
        <f t="shared" si="616"/>
        <v>-1.7893964439713841</v>
      </c>
      <c r="AS816" s="3">
        <f t="shared" si="617"/>
        <v>9.847501545027626E-2</v>
      </c>
      <c r="AT816" s="18">
        <f t="shared" si="592"/>
        <v>10.158951228107313</v>
      </c>
      <c r="AU816" s="18">
        <f t="shared" si="593"/>
        <v>14.128442358199329</v>
      </c>
      <c r="AV816" s="18">
        <f t="shared" si="594"/>
        <v>1.2616230593875883</v>
      </c>
      <c r="AW816" s="18">
        <f t="shared" si="595"/>
        <v>13.10211436652132</v>
      </c>
      <c r="AX816" s="18">
        <f t="shared" si="596"/>
        <v>8.8271159688220706</v>
      </c>
      <c r="AY816" s="18">
        <f t="shared" si="597"/>
        <v>5.5384660262895693</v>
      </c>
      <c r="AZ816" s="18">
        <f t="shared" si="598"/>
        <v>3.0663119036670139</v>
      </c>
      <c r="BA816" t="str">
        <f t="shared" si="599"/>
        <v/>
      </c>
      <c r="BB816" t="str">
        <f t="shared" si="600"/>
        <v>BI-RUI-P014LD</v>
      </c>
    </row>
    <row r="817" spans="1:54">
      <c r="A817" s="1">
        <v>125</v>
      </c>
      <c r="B817" t="s">
        <v>37</v>
      </c>
      <c r="C817" t="s">
        <v>130</v>
      </c>
      <c r="E817" s="3">
        <f t="shared" si="623"/>
        <v>81.896688324389331</v>
      </c>
      <c r="F817" s="3">
        <f t="shared" si="618"/>
        <v>83.622799291770889</v>
      </c>
      <c r="G817" s="3">
        <f t="shared" si="619"/>
        <v>82.37681313128013</v>
      </c>
      <c r="H817" s="5">
        <v>83.24741324591686</v>
      </c>
      <c r="I817" s="5">
        <v>80.916505659439238</v>
      </c>
      <c r="J817" s="5">
        <v>82.394943053994893</v>
      </c>
      <c r="K817" s="5">
        <v>77.052332114221997</v>
      </c>
      <c r="L817" s="5">
        <v>79.012048953817782</v>
      </c>
      <c r="M817" s="5">
        <v>78.219123335968831</v>
      </c>
      <c r="N817" s="5">
        <v>79.039910665174631</v>
      </c>
      <c r="O817" s="5">
        <v>80.021892117782315</v>
      </c>
      <c r="P817" s="5">
        <v>71.272967415055049</v>
      </c>
      <c r="Q817" s="5">
        <v>82.053477905724193</v>
      </c>
      <c r="R817" s="5">
        <v>78.058512606783069</v>
      </c>
      <c r="S817" s="5">
        <v>69.018726725048381</v>
      </c>
      <c r="T817" s="5">
        <v>76.956200013358554</v>
      </c>
      <c r="U817" s="5">
        <v>87.02547788066498</v>
      </c>
      <c r="V817" s="5">
        <v>80.885980331984015</v>
      </c>
      <c r="W817" s="5">
        <v>79.174845216246027</v>
      </c>
      <c r="X817" s="5">
        <v>82.890495233673519</v>
      </c>
      <c r="Y817" s="5">
        <v>84.763723995664122</v>
      </c>
      <c r="Z817" s="5">
        <v>86.517284769917978</v>
      </c>
      <c r="AA817" s="5">
        <v>87.369921043360051</v>
      </c>
      <c r="AB817" s="5">
        <v>87.214374895051705</v>
      </c>
      <c r="AC817" s="5">
        <f t="shared" si="624"/>
        <v>-0.4801248068907995</v>
      </c>
      <c r="AD817" s="5">
        <f t="shared" si="625"/>
        <v>-1.7261109673815582</v>
      </c>
      <c r="AE817" s="5">
        <f t="shared" si="591"/>
        <v>1.2459861604907587</v>
      </c>
      <c r="AF817" s="3">
        <f t="shared" ref="AF817:AF822" si="626">H817-J817</f>
        <v>0.8524701919219666</v>
      </c>
      <c r="AG817" s="3">
        <f t="shared" ref="AG817:AG822" si="627">K817-M817</f>
        <v>-1.1667912217468341</v>
      </c>
      <c r="AH817" s="3">
        <f t="shared" ref="AH817:AH822" si="628">N817-P817</f>
        <v>7.7669432501195814</v>
      </c>
      <c r="AI817" s="3">
        <f t="shared" ref="AI817:AI822" si="629">Q817-S817</f>
        <v>13.034751180675812</v>
      </c>
      <c r="AJ817" s="3">
        <f t="shared" ref="AJ817:AJ822" si="630">T817-V817</f>
        <v>-3.9297803186254612</v>
      </c>
      <c r="AK817" s="3">
        <f t="shared" ref="AK817:AK822" si="631">W817-Y817</f>
        <v>-5.5888787794180956</v>
      </c>
      <c r="AL817" s="3">
        <f t="shared" ref="AL817:AL822" si="632">Z817-AB817</f>
        <v>-0.6970901251337267</v>
      </c>
      <c r="AM817" s="18">
        <f t="shared" ref="AM817:AM822" si="633">H817-I817</f>
        <v>2.3309075864776219</v>
      </c>
      <c r="AN817" s="3">
        <f t="shared" ref="AN817:AN822" si="634">I817-J817</f>
        <v>-1.4784373945556553</v>
      </c>
      <c r="AO817" s="3">
        <f t="shared" ref="AO817:AO822" si="635">N817-O817</f>
        <v>-0.98198145260768399</v>
      </c>
      <c r="AP817" s="3">
        <f t="shared" ref="AP817:AP822" si="636">Q817-R817</f>
        <v>3.9949652989411248</v>
      </c>
      <c r="AQ817" s="3">
        <f t="shared" ref="AQ817:AQ822" si="637">T817-U817</f>
        <v>-10.069277867306425</v>
      </c>
      <c r="AR817" s="3">
        <f t="shared" ref="AR817:AR822" si="638">W817-X817</f>
        <v>-3.7156500174274925</v>
      </c>
      <c r="AS817" s="3">
        <f t="shared" ref="AS817:AS822" si="639">Z817-AA817</f>
        <v>-0.85263627344207293</v>
      </c>
      <c r="AT817" s="18">
        <f t="shared" si="592"/>
        <v>-1.4784373945556553</v>
      </c>
      <c r="AU817" s="18">
        <f t="shared" si="593"/>
        <v>0.79292561784895099</v>
      </c>
      <c r="AV817" s="18">
        <f t="shared" si="594"/>
        <v>8.7489247027272654</v>
      </c>
      <c r="AW817" s="18">
        <f t="shared" si="595"/>
        <v>9.0397858817346872</v>
      </c>
      <c r="AX817" s="18">
        <f t="shared" si="596"/>
        <v>6.1394975486809642</v>
      </c>
      <c r="AY817" s="18">
        <f t="shared" si="597"/>
        <v>-1.8732287619906032</v>
      </c>
      <c r="AZ817" s="18">
        <f t="shared" si="598"/>
        <v>0.15554614830834623</v>
      </c>
      <c r="BA817" t="str">
        <f t="shared" si="599"/>
        <v>BI-RUI-P014LD</v>
      </c>
      <c r="BB817" t="str">
        <f t="shared" si="600"/>
        <v>BI-RUI-P014LD</v>
      </c>
    </row>
    <row r="818" spans="1:54">
      <c r="A818" s="1">
        <v>746</v>
      </c>
      <c r="B818" t="s">
        <v>38</v>
      </c>
      <c r="C818" t="s">
        <v>130</v>
      </c>
      <c r="E818" s="3">
        <f t="shared" si="623"/>
        <v>72.041435082615592</v>
      </c>
      <c r="F818" s="3">
        <f t="shared" si="618"/>
        <v>70.559767011893854</v>
      </c>
      <c r="G818" s="3">
        <f t="shared" si="619"/>
        <v>63.221947711733335</v>
      </c>
      <c r="H818" s="5">
        <v>72.988748462454723</v>
      </c>
      <c r="I818" s="5">
        <v>70.854035665814465</v>
      </c>
      <c r="J818" s="5">
        <v>62.79836860008065</v>
      </c>
      <c r="K818" s="5">
        <v>70.954920532332949</v>
      </c>
      <c r="L818" s="5">
        <v>69.712419662351024</v>
      </c>
      <c r="M818" s="5">
        <v>62.714764380243473</v>
      </c>
      <c r="N818" s="5">
        <v>72.781597620661117</v>
      </c>
      <c r="O818" s="5">
        <v>70.126184069157702</v>
      </c>
      <c r="P818" s="5">
        <v>62.925623700798852</v>
      </c>
      <c r="Q818" s="5">
        <v>73.035809242487375</v>
      </c>
      <c r="R818" s="5">
        <v>71.137759988633036</v>
      </c>
      <c r="S818" s="5">
        <v>62.20100448212154</v>
      </c>
      <c r="T818" s="5">
        <v>73.107139137945097</v>
      </c>
      <c r="U818" s="5">
        <v>71.388644505175606</v>
      </c>
      <c r="V818" s="5">
        <v>65.510197577815021</v>
      </c>
      <c r="W818" s="5">
        <v>70.21889775291119</v>
      </c>
      <c r="X818" s="5">
        <v>69.465443509774843</v>
      </c>
      <c r="Y818" s="5">
        <v>62.411493712211623</v>
      </c>
      <c r="Z818" s="5">
        <v>69.81639138893884</v>
      </c>
      <c r="AA818" s="5">
        <v>70.862789056881198</v>
      </c>
      <c r="AB818" s="5">
        <v>63.022793774481201</v>
      </c>
      <c r="AC818" s="5">
        <f t="shared" si="624"/>
        <v>8.819487370882257</v>
      </c>
      <c r="AD818" s="5">
        <f t="shared" si="625"/>
        <v>1.4816680707217387</v>
      </c>
      <c r="AE818" s="5">
        <f t="shared" si="591"/>
        <v>7.3378193001605183</v>
      </c>
      <c r="AF818" s="3">
        <f t="shared" si="626"/>
        <v>10.190379862374073</v>
      </c>
      <c r="AG818" s="3">
        <f t="shared" si="627"/>
        <v>8.2401561520894759</v>
      </c>
      <c r="AH818" s="3">
        <f t="shared" si="628"/>
        <v>9.8559739198622651</v>
      </c>
      <c r="AI818" s="3">
        <f t="shared" si="629"/>
        <v>10.834804760365834</v>
      </c>
      <c r="AJ818" s="3">
        <f t="shared" si="630"/>
        <v>7.5969415601300767</v>
      </c>
      <c r="AK818" s="3">
        <f t="shared" si="631"/>
        <v>7.8074040406995664</v>
      </c>
      <c r="AL818" s="3">
        <f t="shared" si="632"/>
        <v>6.7935976144576387</v>
      </c>
      <c r="AM818" s="18">
        <f t="shared" si="633"/>
        <v>2.1347127966402581</v>
      </c>
      <c r="AN818" s="3">
        <f t="shared" si="634"/>
        <v>8.0556670657338145</v>
      </c>
      <c r="AO818" s="3">
        <f t="shared" si="635"/>
        <v>2.6554135515034147</v>
      </c>
      <c r="AP818" s="3">
        <f t="shared" si="636"/>
        <v>1.8980492538543388</v>
      </c>
      <c r="AQ818" s="3">
        <f t="shared" si="637"/>
        <v>1.7184946327694917</v>
      </c>
      <c r="AR818" s="3">
        <f t="shared" si="638"/>
        <v>0.75345424313634624</v>
      </c>
      <c r="AS818" s="3">
        <f t="shared" si="639"/>
        <v>-1.0463976679423581</v>
      </c>
      <c r="AT818" s="18">
        <f t="shared" si="592"/>
        <v>8.0556670657338145</v>
      </c>
      <c r="AU818" s="18">
        <f t="shared" si="593"/>
        <v>6.9976552821075515</v>
      </c>
      <c r="AV818" s="18">
        <f t="shared" si="594"/>
        <v>7.2005603683588504</v>
      </c>
      <c r="AW818" s="18">
        <f t="shared" si="595"/>
        <v>8.9367555065114956</v>
      </c>
      <c r="AX818" s="18">
        <f t="shared" si="596"/>
        <v>5.8784469273605851</v>
      </c>
      <c r="AY818" s="18">
        <f t="shared" si="597"/>
        <v>7.0539497975632202</v>
      </c>
      <c r="AZ818" s="18">
        <f t="shared" si="598"/>
        <v>7.8399952823999968</v>
      </c>
      <c r="BA818" t="str">
        <f t="shared" si="599"/>
        <v/>
      </c>
      <c r="BB818" t="str">
        <f t="shared" si="600"/>
        <v>BI-RUI-P014LD</v>
      </c>
    </row>
    <row r="819" spans="1:54">
      <c r="A819" s="1">
        <v>686</v>
      </c>
      <c r="B819" t="s">
        <v>39</v>
      </c>
      <c r="C819" t="s">
        <v>130</v>
      </c>
      <c r="E819" s="3">
        <f t="shared" si="623"/>
        <v>72.028456719606382</v>
      </c>
      <c r="F819" s="3">
        <f t="shared" si="618"/>
        <v>70.881728532519745</v>
      </c>
      <c r="G819" s="3">
        <f t="shared" si="619"/>
        <v>63.077121345273937</v>
      </c>
      <c r="H819" s="5">
        <v>72.350954547208616</v>
      </c>
      <c r="I819" s="5">
        <v>71.61603250092773</v>
      </c>
      <c r="J819" s="5">
        <v>62.74043798869991</v>
      </c>
      <c r="K819" s="5">
        <v>72.564120966274402</v>
      </c>
      <c r="L819" s="5">
        <v>71.509976781184548</v>
      </c>
      <c r="M819" s="5">
        <v>61.913450340395677</v>
      </c>
      <c r="N819" s="5">
        <v>71.879618122009134</v>
      </c>
      <c r="O819" s="5">
        <v>69.501224340110667</v>
      </c>
      <c r="P819" s="5">
        <v>61.704492579081638</v>
      </c>
      <c r="Q819" s="5">
        <v>72.316205159553974</v>
      </c>
      <c r="R819" s="5">
        <v>70.986837379519926</v>
      </c>
      <c r="S819" s="5">
        <v>62.681851303110413</v>
      </c>
      <c r="T819" s="5">
        <v>72.896812495935364</v>
      </c>
      <c r="U819" s="5">
        <v>70.837472133833742</v>
      </c>
      <c r="V819" s="5">
        <v>64.180596265119291</v>
      </c>
      <c r="W819" s="5">
        <v>70.619155176687826</v>
      </c>
      <c r="X819" s="5">
        <v>71.1227406798902</v>
      </c>
      <c r="Y819" s="5">
        <v>64.059253768308423</v>
      </c>
      <c r="Z819" s="5">
        <v>71.127288023905365</v>
      </c>
      <c r="AA819" s="5">
        <v>70.231868407696965</v>
      </c>
      <c r="AB819" s="5">
        <v>63.58705390825628</v>
      </c>
      <c r="AC819" s="5">
        <f t="shared" si="624"/>
        <v>8.9513353743324444</v>
      </c>
      <c r="AD819" s="5">
        <f t="shared" si="625"/>
        <v>1.1467281870866373</v>
      </c>
      <c r="AE819" s="5">
        <f t="shared" si="591"/>
        <v>7.8046071872458072</v>
      </c>
      <c r="AF819" s="3">
        <f t="shared" si="626"/>
        <v>9.6105165585087065</v>
      </c>
      <c r="AG819" s="3">
        <f t="shared" si="627"/>
        <v>10.650670625878725</v>
      </c>
      <c r="AH819" s="3">
        <f t="shared" si="628"/>
        <v>10.175125542927496</v>
      </c>
      <c r="AI819" s="3">
        <f t="shared" si="629"/>
        <v>9.6343538564435605</v>
      </c>
      <c r="AJ819" s="3">
        <f t="shared" si="630"/>
        <v>8.7162162308160731</v>
      </c>
      <c r="AK819" s="3">
        <f t="shared" si="631"/>
        <v>6.5599014083794032</v>
      </c>
      <c r="AL819" s="3">
        <f t="shared" si="632"/>
        <v>7.5402341156490849</v>
      </c>
      <c r="AM819" s="18">
        <f t="shared" si="633"/>
        <v>0.73492204628088587</v>
      </c>
      <c r="AN819" s="3">
        <f t="shared" si="634"/>
        <v>8.8755945122278206</v>
      </c>
      <c r="AO819" s="3">
        <f t="shared" si="635"/>
        <v>2.3783937818984668</v>
      </c>
      <c r="AP819" s="3">
        <f t="shared" si="636"/>
        <v>1.3293677800340475</v>
      </c>
      <c r="AQ819" s="3">
        <f t="shared" si="637"/>
        <v>2.0593403621016222</v>
      </c>
      <c r="AR819" s="3">
        <f t="shared" si="638"/>
        <v>-0.50358550320237327</v>
      </c>
      <c r="AS819" s="3">
        <f t="shared" si="639"/>
        <v>0.89541961620840027</v>
      </c>
      <c r="AT819" s="18">
        <f t="shared" si="592"/>
        <v>8.8755945122278206</v>
      </c>
      <c r="AU819" s="18">
        <f t="shared" si="593"/>
        <v>9.5965264407888711</v>
      </c>
      <c r="AV819" s="18">
        <f t="shared" si="594"/>
        <v>7.7967317610290294</v>
      </c>
      <c r="AW819" s="18">
        <f t="shared" si="595"/>
        <v>8.3049860764095129</v>
      </c>
      <c r="AX819" s="18">
        <f t="shared" si="596"/>
        <v>6.6568758687144509</v>
      </c>
      <c r="AY819" s="18">
        <f t="shared" si="597"/>
        <v>7.0634869115817764</v>
      </c>
      <c r="AZ819" s="18">
        <f t="shared" si="598"/>
        <v>6.6448144994406846</v>
      </c>
      <c r="BA819" t="str">
        <f t="shared" si="599"/>
        <v/>
      </c>
      <c r="BB819" t="str">
        <f t="shared" si="600"/>
        <v>BI-RUI-P014LD</v>
      </c>
    </row>
    <row r="820" spans="1:54">
      <c r="A820" s="1">
        <v>624</v>
      </c>
      <c r="B820" t="s">
        <v>40</v>
      </c>
      <c r="C820" t="s">
        <v>130</v>
      </c>
      <c r="E820" s="3">
        <f t="shared" si="623"/>
        <v>72.624263363426252</v>
      </c>
      <c r="F820" s="3">
        <f t="shared" si="618"/>
        <v>71.254860025250508</v>
      </c>
      <c r="G820" s="3">
        <f t="shared" si="619"/>
        <v>63.110351719451437</v>
      </c>
      <c r="H820" s="5">
        <v>73.368493549487511</v>
      </c>
      <c r="I820" s="5">
        <v>71.420242808741222</v>
      </c>
      <c r="J820" s="5">
        <v>63.65819853231514</v>
      </c>
      <c r="K820" s="5">
        <v>72.4420445545326</v>
      </c>
      <c r="L820" s="5">
        <v>71.213596517596997</v>
      </c>
      <c r="M820" s="5">
        <v>64.10785781277005</v>
      </c>
      <c r="N820" s="5">
        <v>72.75339267038666</v>
      </c>
      <c r="O820" s="5">
        <v>71.711230549193374</v>
      </c>
      <c r="P820" s="5">
        <v>61.088410937216118</v>
      </c>
      <c r="Q820" s="5">
        <v>73.350366887527798</v>
      </c>
      <c r="R820" s="5">
        <v>71.007061139332606</v>
      </c>
      <c r="S820" s="5">
        <v>62.45132842980518</v>
      </c>
      <c r="T820" s="5">
        <v>73.139414217737794</v>
      </c>
      <c r="U820" s="5">
        <v>71.619567478034213</v>
      </c>
      <c r="V820" s="5">
        <v>62.42077087702669</v>
      </c>
      <c r="W820" s="5">
        <v>72.074298286639916</v>
      </c>
      <c r="X820" s="5">
        <v>71.248493732309413</v>
      </c>
      <c r="Y820" s="5">
        <v>63.84673907364779</v>
      </c>
      <c r="Z820" s="5">
        <v>70.652064880764115</v>
      </c>
      <c r="AA820" s="5">
        <v>70.441241224514798</v>
      </c>
      <c r="AB820" s="5">
        <v>63.454226970643937</v>
      </c>
      <c r="AC820" s="5">
        <f t="shared" si="624"/>
        <v>9.513911643974815</v>
      </c>
      <c r="AD820" s="5">
        <f t="shared" si="625"/>
        <v>1.3694033381757436</v>
      </c>
      <c r="AE820" s="5">
        <f t="shared" si="591"/>
        <v>8.1445083057990715</v>
      </c>
      <c r="AF820" s="3">
        <f t="shared" si="626"/>
        <v>9.7102950171723705</v>
      </c>
      <c r="AG820" s="3">
        <f t="shared" si="627"/>
        <v>8.3341867417625508</v>
      </c>
      <c r="AH820" s="3">
        <f t="shared" si="628"/>
        <v>11.664981733170542</v>
      </c>
      <c r="AI820" s="3">
        <f t="shared" si="629"/>
        <v>10.899038457722618</v>
      </c>
      <c r="AJ820" s="3">
        <f t="shared" si="630"/>
        <v>10.718643340711104</v>
      </c>
      <c r="AK820" s="3">
        <f t="shared" si="631"/>
        <v>8.2275592129921264</v>
      </c>
      <c r="AL820" s="3">
        <f t="shared" si="632"/>
        <v>7.1978379101201782</v>
      </c>
      <c r="AM820" s="18">
        <f t="shared" si="633"/>
        <v>1.948250740746289</v>
      </c>
      <c r="AN820" s="3">
        <f t="shared" si="634"/>
        <v>7.7620442764260815</v>
      </c>
      <c r="AO820" s="3">
        <f t="shared" si="635"/>
        <v>1.0421621211932859</v>
      </c>
      <c r="AP820" s="3">
        <f t="shared" si="636"/>
        <v>2.343305748195192</v>
      </c>
      <c r="AQ820" s="3">
        <f t="shared" si="637"/>
        <v>1.5198467397035813</v>
      </c>
      <c r="AR820" s="3">
        <f t="shared" si="638"/>
        <v>0.82580455433050304</v>
      </c>
      <c r="AS820" s="3">
        <f t="shared" si="639"/>
        <v>0.21082365624931754</v>
      </c>
      <c r="AT820" s="18">
        <f t="shared" si="592"/>
        <v>7.7620442764260815</v>
      </c>
      <c r="AU820" s="18">
        <f t="shared" si="593"/>
        <v>7.1057387048269476</v>
      </c>
      <c r="AV820" s="18">
        <f t="shared" si="594"/>
        <v>10.622819611977256</v>
      </c>
      <c r="AW820" s="18">
        <f t="shared" si="595"/>
        <v>8.555732709527426</v>
      </c>
      <c r="AX820" s="18">
        <f t="shared" si="596"/>
        <v>9.1987966010075226</v>
      </c>
      <c r="AY820" s="18">
        <f t="shared" si="597"/>
        <v>7.4017546586616234</v>
      </c>
      <c r="AZ820" s="18">
        <f t="shared" si="598"/>
        <v>6.9870142538708606</v>
      </c>
      <c r="BA820" t="str">
        <f t="shared" si="599"/>
        <v/>
      </c>
      <c r="BB820" t="str">
        <f t="shared" si="600"/>
        <v>BI-RUI-P014LD</v>
      </c>
    </row>
    <row r="821" spans="1:54" s="12" customFormat="1" ht="15.75" thickBot="1">
      <c r="A821" s="1">
        <v>186</v>
      </c>
      <c r="B821" s="12" t="s">
        <v>41</v>
      </c>
      <c r="C821" s="12" t="s">
        <v>130</v>
      </c>
      <c r="D821"/>
      <c r="E821" s="3">
        <f t="shared" si="623"/>
        <v>72.157000568684026</v>
      </c>
      <c r="F821" s="3">
        <f t="shared" si="618"/>
        <v>70.868671528641144</v>
      </c>
      <c r="G821" s="3">
        <f t="shared" si="619"/>
        <v>64.033404294215131</v>
      </c>
      <c r="H821" s="5">
        <v>72.754502711296254</v>
      </c>
      <c r="I821" s="5">
        <v>70.361804207707735</v>
      </c>
      <c r="J821" s="5">
        <v>60.993221979938028</v>
      </c>
      <c r="K821" s="5">
        <v>72.540964841657384</v>
      </c>
      <c r="L821" s="5">
        <v>71.588474371500752</v>
      </c>
      <c r="M821" s="5">
        <v>63.394694240142258</v>
      </c>
      <c r="N821" s="5">
        <v>72.993307418314686</v>
      </c>
      <c r="O821" s="5">
        <v>70.216078244494085</v>
      </c>
      <c r="P821" s="5">
        <v>63.990366101498743</v>
      </c>
      <c r="Q821" s="5">
        <v>71.721879954646425</v>
      </c>
      <c r="R821" s="5">
        <v>71.32804317223497</v>
      </c>
      <c r="S821" s="5">
        <v>63.635826228870982</v>
      </c>
      <c r="T821" s="5">
        <v>73.149321906920477</v>
      </c>
      <c r="U821" s="5">
        <v>72.041591426792195</v>
      </c>
      <c r="V821" s="5">
        <v>64.907703542345089</v>
      </c>
      <c r="W821" s="5">
        <v>71.451509288095721</v>
      </c>
      <c r="X821" s="5">
        <v>70.870213338242863</v>
      </c>
      <c r="Y821" s="5">
        <v>66.646901128621323</v>
      </c>
      <c r="Z821" s="5">
        <v>69.450938415416161</v>
      </c>
      <c r="AA821" s="5">
        <v>68.980546189737296</v>
      </c>
      <c r="AB821" s="5">
        <v>62.416607347513413</v>
      </c>
      <c r="AC821" s="5">
        <f>E821-G821</f>
        <v>8.1235962744688948</v>
      </c>
      <c r="AD821" s="5">
        <f>E821-F821</f>
        <v>1.288329040042882</v>
      </c>
      <c r="AE821" s="5">
        <f t="shared" si="591"/>
        <v>6.8352672344260128</v>
      </c>
      <c r="AF821" s="3">
        <f t="shared" si="626"/>
        <v>11.761280731358227</v>
      </c>
      <c r="AG821" s="3">
        <f t="shared" si="627"/>
        <v>9.1462706015151269</v>
      </c>
      <c r="AH821" s="3">
        <f t="shared" si="628"/>
        <v>9.0029413168159422</v>
      </c>
      <c r="AI821" s="3">
        <f t="shared" si="629"/>
        <v>8.086053725775443</v>
      </c>
      <c r="AJ821" s="3">
        <f t="shared" si="630"/>
        <v>8.2416183645753875</v>
      </c>
      <c r="AK821" s="3">
        <f t="shared" si="631"/>
        <v>4.8046081594743981</v>
      </c>
      <c r="AL821" s="3">
        <f t="shared" si="632"/>
        <v>7.0343310679027482</v>
      </c>
      <c r="AM821" s="18">
        <f t="shared" si="633"/>
        <v>2.3926985035885195</v>
      </c>
      <c r="AN821" s="3">
        <f t="shared" si="634"/>
        <v>9.3685822277697071</v>
      </c>
      <c r="AO821" s="3">
        <f t="shared" si="635"/>
        <v>2.7772291738206007</v>
      </c>
      <c r="AP821" s="3">
        <f t="shared" si="636"/>
        <v>0.39383678241145503</v>
      </c>
      <c r="AQ821" s="3">
        <f t="shared" si="637"/>
        <v>1.1077304801282821</v>
      </c>
      <c r="AR821" s="3">
        <f t="shared" si="638"/>
        <v>0.58129594985285848</v>
      </c>
      <c r="AS821" s="3">
        <f t="shared" si="639"/>
        <v>0.47039222567886441</v>
      </c>
      <c r="AT821" s="18">
        <f t="shared" si="592"/>
        <v>9.3685822277697071</v>
      </c>
      <c r="AU821" s="18">
        <f t="shared" si="593"/>
        <v>8.1937801313584941</v>
      </c>
      <c r="AV821" s="18">
        <f t="shared" si="594"/>
        <v>6.2257121429953415</v>
      </c>
      <c r="AW821" s="18">
        <f t="shared" si="595"/>
        <v>7.692216943363988</v>
      </c>
      <c r="AX821" s="18">
        <f t="shared" si="596"/>
        <v>7.1338878844471054</v>
      </c>
      <c r="AY821" s="18">
        <f t="shared" si="597"/>
        <v>4.2233122096215396</v>
      </c>
      <c r="AZ821" s="18">
        <f t="shared" si="598"/>
        <v>6.5639388422238838</v>
      </c>
      <c r="BA821" t="str">
        <f t="shared" si="599"/>
        <v/>
      </c>
      <c r="BB821" t="str">
        <f t="shared" si="600"/>
        <v>BI-RUI-P014LD</v>
      </c>
    </row>
    <row r="822" spans="1:54" ht="15.75" thickBot="1">
      <c r="A822" s="21"/>
      <c r="B822" s="22" t="s">
        <v>137</v>
      </c>
      <c r="C822" s="23" t="str">
        <f>C810</f>
        <v>BI-RUI-P014LD</v>
      </c>
      <c r="D822" s="23">
        <f>D810</f>
        <v>0</v>
      </c>
      <c r="E822" s="34" cm="1">
        <f t="array" ref="E822">10*LOG(AVERAGE(10^(E810:E821/10)))</f>
        <v>75.340015659303262</v>
      </c>
      <c r="F822" s="35" cm="1">
        <f t="array" ref="F822">10*LOG(AVERAGE(10^(F810:F821/10)))</f>
        <v>75.711389954088418</v>
      </c>
      <c r="G822" s="36" cm="1">
        <f t="array" ref="G822">10*LOG(AVERAGE(10^(G810:G821/10)))</f>
        <v>72.375067064590297</v>
      </c>
      <c r="H822" s="34" cm="1">
        <f t="array" ref="H822">10*LOG(AVERAGE(10^(H810:H821/10)))</f>
        <v>76.293256363871151</v>
      </c>
      <c r="I822" s="35" cm="1">
        <f t="array" ref="I822">10*LOG(AVERAGE(10^(I810:I821/10)))</f>
        <v>73.660071449974211</v>
      </c>
      <c r="J822" s="36" cm="1">
        <f t="array" ref="J822">10*LOG(AVERAGE(10^(J810:J821/10)))</f>
        <v>72.279352082416736</v>
      </c>
      <c r="K822" s="34" cm="1">
        <f t="array" ref="K822">10*LOG(AVERAGE(10^(K810:K821/10)))</f>
        <v>73.830581457295864</v>
      </c>
      <c r="L822" s="35" cm="1">
        <f t="array" ref="L822">10*LOG(AVERAGE(10^(L810:L821/10)))</f>
        <v>74.286931370826167</v>
      </c>
      <c r="M822" s="36" cm="1">
        <f t="array" ref="M822">10*LOG(AVERAGE(10^(M810:M821/10)))</f>
        <v>68.76698029760945</v>
      </c>
      <c r="N822" s="34" cm="1">
        <f t="array" ref="N822">10*LOG(AVERAGE(10^(N810:N821/10)))</f>
        <v>74.620770257305196</v>
      </c>
      <c r="O822" s="35" cm="1">
        <f t="array" ref="O822">10*LOG(AVERAGE(10^(O810:O821/10)))</f>
        <v>74.821456398800237</v>
      </c>
      <c r="P822" s="36" cm="1">
        <f t="array" ref="P822">10*LOG(AVERAGE(10^(P810:P821/10)))</f>
        <v>66.668128836044247</v>
      </c>
      <c r="Q822" s="34" cm="1">
        <f t="array" ref="Q822">10*LOG(AVERAGE(10^(Q810:Q821/10)))</f>
        <v>75.712420431975005</v>
      </c>
      <c r="R822" s="35" cm="1">
        <f t="array" ref="R822">10*LOG(AVERAGE(10^(R810:R821/10)))</f>
        <v>73.272833945751188</v>
      </c>
      <c r="S822" s="36" cm="1">
        <f t="array" ref="S822">10*LOG(AVERAGE(10^(S810:S821/10)))</f>
        <v>63.627555979679002</v>
      </c>
      <c r="T822" s="34" cm="1">
        <f t="array" ref="T822">10*LOG(AVERAGE(10^(T810:T821/10)))</f>
        <v>74.513712427676126</v>
      </c>
      <c r="U822" s="35" cm="1">
        <f t="array" ref="U822">10*LOG(AVERAGE(10^(U810:U821/10)))</f>
        <v>77.537470638026122</v>
      </c>
      <c r="V822" s="36" cm="1">
        <f t="array" ref="V822">10*LOG(AVERAGE(10^(V810:V821/10)))</f>
        <v>71.188192783827859</v>
      </c>
      <c r="W822" s="34" cm="1">
        <f t="array" ref="W822">10*LOG(AVERAGE(10^(W810:W821/10)))</f>
        <v>73.765884406247991</v>
      </c>
      <c r="X822" s="35" cm="1">
        <f t="array" ref="X822">10*LOG(AVERAGE(10^(X810:X821/10)))</f>
        <v>74.687837493974911</v>
      </c>
      <c r="Y822" s="36" cm="1">
        <f t="array" ref="Y822">10*LOG(AVERAGE(10^(Y810:Y821/10)))</f>
        <v>74.477592126511425</v>
      </c>
      <c r="Z822" s="34" cm="1">
        <f t="array" ref="Z822">10*LOG(AVERAGE(10^(Z810:Z821/10)))</f>
        <v>77.349979185704711</v>
      </c>
      <c r="AA822" s="35" cm="1">
        <f t="array" ref="AA822">10*LOG(AVERAGE(10^(AA810:AA821/10)))</f>
        <v>78.630195960681917</v>
      </c>
      <c r="AB822" s="36" cm="1">
        <f t="array" ref="AB822">10*LOG(AVERAGE(10^(AB810:AB821/10)))</f>
        <v>76.847135762348259</v>
      </c>
      <c r="AC822" s="29">
        <f>E822-G822</f>
        <v>2.9649485947129648</v>
      </c>
      <c r="AD822" s="24">
        <f>E822-F822</f>
        <v>-0.37137429478515571</v>
      </c>
      <c r="AE822" s="24">
        <f t="shared" si="591"/>
        <v>3.3363228894981205</v>
      </c>
      <c r="AF822" s="30">
        <f t="shared" si="626"/>
        <v>4.0139042814544155</v>
      </c>
      <c r="AG822" s="25">
        <f t="shared" si="627"/>
        <v>5.0636011596864137</v>
      </c>
      <c r="AH822" s="25">
        <f t="shared" si="628"/>
        <v>7.9526414212609495</v>
      </c>
      <c r="AI822" s="25">
        <f t="shared" si="629"/>
        <v>12.084864452296003</v>
      </c>
      <c r="AJ822" s="25">
        <f t="shared" si="630"/>
        <v>3.325519643848267</v>
      </c>
      <c r="AK822" s="25">
        <f t="shared" si="631"/>
        <v>-0.71170772026343343</v>
      </c>
      <c r="AL822" s="31">
        <f t="shared" si="632"/>
        <v>0.50284342335645249</v>
      </c>
      <c r="AM822" s="32">
        <f t="shared" si="633"/>
        <v>2.6331849138969403</v>
      </c>
      <c r="AN822" s="27">
        <f t="shared" si="634"/>
        <v>1.3807193675574752</v>
      </c>
      <c r="AO822" s="27">
        <f t="shared" si="635"/>
        <v>-0.20068614149504072</v>
      </c>
      <c r="AP822" s="27">
        <f t="shared" si="636"/>
        <v>2.439586486223817</v>
      </c>
      <c r="AQ822" s="27">
        <f t="shared" si="637"/>
        <v>-3.023758210349996</v>
      </c>
      <c r="AR822" s="27">
        <f t="shared" si="638"/>
        <v>-0.92195308772691931</v>
      </c>
      <c r="AS822" s="33">
        <f t="shared" si="639"/>
        <v>-1.2802167749772053</v>
      </c>
      <c r="AT822" s="27">
        <f t="shared" si="592"/>
        <v>1.3807193675574752</v>
      </c>
      <c r="AU822" s="26">
        <f t="shared" si="593"/>
        <v>5.519951073216717</v>
      </c>
      <c r="AV822" s="26">
        <f t="shared" si="594"/>
        <v>8.1533275627559902</v>
      </c>
      <c r="AW822" s="26">
        <f t="shared" si="595"/>
        <v>9.6452779660721859</v>
      </c>
      <c r="AX822" s="26">
        <f t="shared" si="596"/>
        <v>6.3492778541982631</v>
      </c>
      <c r="AY822" s="26">
        <f t="shared" si="597"/>
        <v>0.21024536746348588</v>
      </c>
      <c r="AZ822" s="28">
        <f t="shared" si="598"/>
        <v>1.7830601983336578</v>
      </c>
    </row>
    <row r="823" spans="1:54">
      <c r="E823" s="3"/>
      <c r="F823" s="3"/>
      <c r="G823" s="3"/>
      <c r="AC823" s="5"/>
      <c r="AD823" s="5"/>
      <c r="AE823" s="5"/>
    </row>
    <row r="824" spans="1:54">
      <c r="E824" s="3"/>
      <c r="F824" s="3"/>
      <c r="G824" s="3"/>
      <c r="AC824" s="5"/>
      <c r="AD824" s="5"/>
      <c r="AE824" s="5"/>
    </row>
    <row r="825" spans="1:54">
      <c r="E825" s="3"/>
      <c r="F825" s="3"/>
      <c r="G825" s="3"/>
      <c r="AC825" s="5"/>
      <c r="AD825" s="5"/>
      <c r="AE825" s="5"/>
    </row>
    <row r="826" spans="1:54">
      <c r="E826" s="3"/>
      <c r="F826" s="3"/>
      <c r="G826" s="3"/>
      <c r="AC826" s="5"/>
      <c r="AD826" s="5"/>
      <c r="AE826" s="5"/>
    </row>
    <row r="827" spans="1:54">
      <c r="E827" s="3"/>
      <c r="F827" s="3"/>
      <c r="G827" s="3"/>
      <c r="AC827" s="5"/>
      <c r="AD827" s="5"/>
      <c r="AE827" s="5"/>
    </row>
    <row r="828" spans="1:54">
      <c r="E828" s="3"/>
      <c r="F828" s="3"/>
      <c r="G828" s="3"/>
      <c r="AC828" s="5"/>
      <c r="AD828" s="5"/>
      <c r="AE828" s="5"/>
    </row>
    <row r="829" spans="1:54">
      <c r="E829" s="3"/>
      <c r="F829" s="3"/>
      <c r="G829" s="3"/>
      <c r="AC829" s="5"/>
      <c r="AD829" s="5"/>
      <c r="AE829" s="5"/>
    </row>
    <row r="830" spans="1:54">
      <c r="E830" s="3"/>
      <c r="F830" s="3"/>
      <c r="G830" s="3"/>
      <c r="AC830" s="5"/>
      <c r="AD830" s="5"/>
      <c r="AE830" s="5"/>
    </row>
    <row r="831" spans="1:54">
      <c r="E831" s="3"/>
      <c r="F831" s="3"/>
      <c r="G831" s="3"/>
      <c r="AC831" s="5"/>
      <c r="AD831" s="5"/>
      <c r="AE831" s="5"/>
    </row>
    <row r="832" spans="1:54">
      <c r="E832" s="3"/>
      <c r="F832" s="3"/>
      <c r="G832" s="3"/>
      <c r="AC832" s="5"/>
      <c r="AD832" s="5"/>
      <c r="AE832" s="5"/>
    </row>
    <row r="833" spans="5:31">
      <c r="E833" s="3"/>
      <c r="F833" s="3"/>
      <c r="G833" s="3"/>
      <c r="AC833" s="5"/>
      <c r="AD833" s="5"/>
      <c r="AE833" s="5"/>
    </row>
    <row r="834" spans="5:31">
      <c r="E834" s="3"/>
      <c r="F834" s="3"/>
      <c r="G834" s="3"/>
      <c r="AC834" s="5"/>
      <c r="AD834" s="5"/>
      <c r="AE834" s="5"/>
    </row>
    <row r="835" spans="5:31">
      <c r="E835" s="3"/>
      <c r="F835" s="3"/>
      <c r="G835" s="3"/>
      <c r="AC835" s="5"/>
      <c r="AD835" s="5"/>
      <c r="AE835" s="5"/>
    </row>
    <row r="836" spans="5:31">
      <c r="E836" s="3"/>
      <c r="F836" s="3"/>
      <c r="G836" s="3"/>
      <c r="AC836" s="5"/>
      <c r="AD836" s="5"/>
      <c r="AE836" s="5"/>
    </row>
    <row r="837" spans="5:31">
      <c r="E837" s="3"/>
      <c r="F837" s="3"/>
      <c r="G837" s="3"/>
      <c r="AC837" s="5"/>
      <c r="AD837" s="5"/>
      <c r="AE837" s="5"/>
    </row>
    <row r="838" spans="5:31">
      <c r="E838" s="3"/>
      <c r="F838" s="3"/>
      <c r="G838" s="3"/>
      <c r="AC838" s="5"/>
      <c r="AD838" s="5"/>
      <c r="AE838" s="5"/>
    </row>
    <row r="839" spans="5:31">
      <c r="E839" s="3"/>
      <c r="F839" s="3"/>
      <c r="G839" s="3"/>
      <c r="AC839" s="5"/>
      <c r="AD839" s="5"/>
      <c r="AE839" s="5"/>
    </row>
    <row r="840" spans="5:31">
      <c r="E840" s="3"/>
      <c r="F840" s="3"/>
      <c r="G840" s="3"/>
      <c r="AC840" s="5"/>
      <c r="AD840" s="5"/>
      <c r="AE840" s="5"/>
    </row>
    <row r="841" spans="5:31">
      <c r="E841" s="3"/>
      <c r="F841" s="3"/>
      <c r="G841" s="3"/>
      <c r="AC841" s="5"/>
      <c r="AD841" s="5"/>
      <c r="AE841" s="5"/>
    </row>
    <row r="842" spans="5:31">
      <c r="E842" s="3"/>
      <c r="F842" s="3"/>
      <c r="G842" s="3"/>
      <c r="AC842" s="5"/>
      <c r="AD842" s="5"/>
      <c r="AE842" s="5"/>
    </row>
    <row r="843" spans="5:31">
      <c r="E843" s="3"/>
      <c r="F843" s="3"/>
      <c r="G843" s="3"/>
      <c r="AC843" s="5"/>
      <c r="AD843" s="5"/>
      <c r="AE843" s="5"/>
    </row>
    <row r="844" spans="5:31">
      <c r="E844" s="3"/>
      <c r="F844" s="3"/>
      <c r="G844" s="3"/>
      <c r="AC844" s="5"/>
      <c r="AD844" s="5"/>
      <c r="AE844" s="5"/>
    </row>
    <row r="845" spans="5:31">
      <c r="E845" s="3"/>
      <c r="F845" s="3"/>
      <c r="G845" s="3"/>
      <c r="AC845" s="5"/>
      <c r="AD845" s="5"/>
      <c r="AE845" s="5"/>
    </row>
    <row r="846" spans="5:31">
      <c r="E846" s="3"/>
      <c r="F846" s="3"/>
      <c r="G846" s="3"/>
      <c r="AC846" s="5"/>
      <c r="AD846" s="5"/>
      <c r="AE846" s="5"/>
    </row>
    <row r="847" spans="5:31">
      <c r="E847" s="3"/>
      <c r="F847" s="3"/>
      <c r="G847" s="3"/>
      <c r="AC847" s="5"/>
      <c r="AD847" s="5"/>
      <c r="AE847" s="5"/>
    </row>
    <row r="848" spans="5:31">
      <c r="E848" s="3"/>
      <c r="F848" s="3"/>
      <c r="G848" s="3"/>
      <c r="AC848" s="5"/>
      <c r="AD848" s="5"/>
      <c r="AE848" s="5"/>
    </row>
    <row r="849" spans="5:31">
      <c r="E849" s="3"/>
      <c r="F849" s="3"/>
      <c r="G849" s="3"/>
      <c r="AC849" s="5"/>
      <c r="AD849" s="5"/>
      <c r="AE849" s="5"/>
    </row>
    <row r="850" spans="5:31">
      <c r="E850" s="3"/>
      <c r="F850" s="3"/>
      <c r="G850" s="3"/>
      <c r="AC850" s="5"/>
      <c r="AD850" s="5"/>
      <c r="AE850" s="5"/>
    </row>
    <row r="851" spans="5:31">
      <c r="E851" s="3"/>
      <c r="F851" s="3"/>
      <c r="G851" s="3"/>
      <c r="AC851" s="5"/>
      <c r="AD851" s="5"/>
      <c r="AE851" s="5"/>
    </row>
    <row r="852" spans="5:31">
      <c r="E852" s="3"/>
      <c r="F852" s="3"/>
      <c r="G852" s="3"/>
      <c r="AC852" s="5"/>
      <c r="AD852" s="5"/>
      <c r="AE852" s="5"/>
    </row>
    <row r="853" spans="5:31">
      <c r="E853" s="3"/>
      <c r="F853" s="3"/>
      <c r="G853" s="3"/>
      <c r="AC853" s="5"/>
      <c r="AD853" s="5"/>
      <c r="AE853" s="5"/>
    </row>
    <row r="854" spans="5:31">
      <c r="E854" s="3"/>
      <c r="F854" s="3"/>
      <c r="G854" s="3"/>
      <c r="AC854" s="5"/>
      <c r="AD854" s="5"/>
      <c r="AE854" s="5"/>
    </row>
    <row r="855" spans="5:31">
      <c r="E855" s="3"/>
      <c r="F855" s="3"/>
      <c r="G855" s="3"/>
      <c r="AC855" s="5"/>
      <c r="AD855" s="5"/>
      <c r="AE855" s="5"/>
    </row>
    <row r="856" spans="5:31">
      <c r="E856" s="3"/>
      <c r="F856" s="3"/>
      <c r="G856" s="3"/>
      <c r="AC856" s="5"/>
      <c r="AD856" s="5"/>
      <c r="AE856" s="5"/>
    </row>
    <row r="857" spans="5:31">
      <c r="E857" s="3"/>
      <c r="F857" s="3"/>
      <c r="G857" s="3"/>
      <c r="AC857" s="5"/>
      <c r="AD857" s="5"/>
      <c r="AE857" s="5"/>
    </row>
    <row r="858" spans="5:31">
      <c r="E858" s="3"/>
      <c r="F858" s="3"/>
      <c r="G858" s="3"/>
    </row>
    <row r="859" spans="5:31">
      <c r="E859" s="3"/>
      <c r="F859" s="3"/>
      <c r="G859" s="3"/>
    </row>
    <row r="860" spans="5:31">
      <c r="E860" s="3"/>
      <c r="F860" s="3"/>
      <c r="G860" s="3"/>
    </row>
    <row r="861" spans="5:31">
      <c r="E861" s="3"/>
      <c r="F861" s="3"/>
      <c r="G861" s="3"/>
    </row>
    <row r="862" spans="5:31">
      <c r="E862" s="3"/>
      <c r="F862" s="3"/>
      <c r="G862" s="3"/>
    </row>
    <row r="863" spans="5:31">
      <c r="E863" s="3"/>
      <c r="F863" s="3"/>
      <c r="G863" s="3"/>
    </row>
    <row r="864" spans="5:31">
      <c r="E864" s="3"/>
      <c r="F864" s="3"/>
      <c r="G864" s="3"/>
    </row>
    <row r="865" spans="5:7">
      <c r="E865" s="3"/>
      <c r="F865" s="3"/>
      <c r="G865" s="3"/>
    </row>
    <row r="866" spans="5:7">
      <c r="E866" s="3"/>
      <c r="F866" s="3"/>
      <c r="G866" s="3"/>
    </row>
    <row r="867" spans="5:7">
      <c r="E867" s="3"/>
      <c r="F867" s="3"/>
      <c r="G867" s="3"/>
    </row>
    <row r="868" spans="5:7">
      <c r="E868" s="3"/>
      <c r="F868" s="3"/>
      <c r="G868" s="3"/>
    </row>
    <row r="869" spans="5:7">
      <c r="E869" s="3"/>
      <c r="F869" s="3"/>
      <c r="G869" s="3"/>
    </row>
  </sheetData>
  <mergeCells count="8">
    <mergeCell ref="H1:AB1"/>
    <mergeCell ref="H2:J2"/>
    <mergeCell ref="K2:M2"/>
    <mergeCell ref="N2:P2"/>
    <mergeCell ref="Q2:S2"/>
    <mergeCell ref="T2:V2"/>
    <mergeCell ref="W2:Y2"/>
    <mergeCell ref="Z2:AB2"/>
  </mergeCells>
  <conditionalFormatting sqref="H4:I15 H17:I28 H30:I41 H43:I54 H56:I67 H69:I80 H82:I93 H95:I106 H108:I119 H121:I132 H134:I145 H147:I158 H160:I171 H173:I183 H185:I197 H199:I210 H212:I223 H225:I236 H238:I249 H251:I262 H264:I275 H277:I288 H290:I301 H303:I314 H316:I327 H329:I340 H342:I353 H355:I366 H368:I379 H381:I392 H394:I405 H407:I418 H420:I431 H433:I444 H446:I457 H459:I470 H472:I483 H485:I496 H498:I509 H511:I522 H524:I535 H537:I548 H550:I561 H563:I574 H576:I587 H589:I600 H602:I613 H615:I626 H628:I639 H641:I652 H654:I665 H667:I678 H680:I691 H693:I704 H706:I717 H719:I730 H732:I743 H745:I756 H758:I769 H771:I782 H784:I795 H797:I808 H810:I821">
    <cfRule type="cellIs" dxfId="224" priority="155" operator="greaterThan">
      <formula>65.4</formula>
    </cfRule>
  </conditionalFormatting>
  <conditionalFormatting sqref="J4:J15 J17:J28 J30:J41 J43:J54 J56:J67 J69:J80 J82:J93 J95:J106 J108:J119 J121:J132 J134:J145 J147:J158 J160:J171 J173:J183 J185:J197 J199:J210 J212:J223 J225:J236 J238:J249 J251:J262 J264:J275 J277:J288 J290:J301 J303:J314 J316:J327 J329:J340 J342:J353 J355:J366 J368:J379 J381:J392 J394:J405 J407:J418 J420:J431 J433:J444 J446:J457 J459:J470 J472:J483 J485:J496 J498:J509 J511:J522 J524:J535 J537:J548 J550:J561 J563:J574 J576:J587 J589:J600 J602:J613 J615:J626 J628:J639 J641:J652 J654:J665 J667:J678 J680:J691 J693:J704 J706:J717 J719:J730 J732:J743 J745:J756 J758:J769 J771:J782 J784:J795 J797:J808 J810:J821">
    <cfRule type="cellIs" dxfId="223" priority="154" operator="greaterThan">
      <formula>55.4</formula>
    </cfRule>
  </conditionalFormatting>
  <conditionalFormatting sqref="K4:L15 K17:L28 K30:L41 K43:L54 K56:L67 K69:L80 K82:L93 K95:L106 K108:L119 K121:L132 K134:L145 K147:L158 K160:L171 K173:L183 K185:L197 K199:L210 K212:L223 K225:L236 K238:L249 K251:L262 K264:L275 K277:L288 K290:L301 K303:L314 K316:L327 K329:L340 K342:L353 K355:L366 K368:L379 K381:L392 K394:L405 K407:L418 K420:L431 K433:L444 K446:L457 K459:L470 K472:L483 K485:L496 K498:L509 K511:L522 K524:L535 K537:L548 K550:L561 K563:L574 K576:L587 K589:L600 K602:L613 K615:L626 K628:L639 K641:L652 K654:L665 K667:L678 K680:L691 K693:L704 K706:L717 K719:L730 K732:L743 K745:L756 K758:L769 K771:L782 K784:L795 K797:L808 K810:L821">
    <cfRule type="cellIs" dxfId="222" priority="153" operator="greaterThan">
      <formula>65.4</formula>
    </cfRule>
  </conditionalFormatting>
  <conditionalFormatting sqref="M4:M15 M17:M28 M30:M41 M43:M54 M56:M67 M69:M80 M82:M93 M95:M106 M108:M119 M121:M132 M134:M145 M147:M158 M160:M171 M173:M183 M185:M197 M199:M210 M212:M223 M225:M236 M238:M249 M251:M262 M264:M275 M277:M288 M290:M301 M303:M314 M316:M327 M329:M340 M342:M353 M355:M366 M368:M379 M381:M392 M394:M405 M407:M418 M420:M431 M433:M444 M446:M457 M459:M470 M472:M483 M485:M496 M498:M509 M511:M522 M524:M535 M537:M548 M550:M561 M563:M574 M576:M587 M589:M600 M602:M613 M615:M626 M628:M639 M641:M652 M654:M665 M667:M678 M680:M691 M693:M704 M706:M717 M719:M730 M732:M743 M745:M756 M758:M769 M771:M782 M784:M795 M797:M808 M810:M821">
    <cfRule type="cellIs" dxfId="221" priority="152" operator="greaterThan">
      <formula>55.4</formula>
    </cfRule>
  </conditionalFormatting>
  <conditionalFormatting sqref="N4:O15 N17:O28 N30:O41 N43:O54 N56:O67 N69:O80 N82:O93 N95:O106 N108:O119 N121:O132 N134:O145 N147:O158 N160:O171 N173:O183 N185:O197 N199:O210 N212:O223 N225:O236 N238:O249 N251:O262 N264:O275 N277:O288 N290:O301 N303:O314 N316:O327 N329:O340 N342:O353 N355:O366 N368:O379 N381:O392 N394:O405 N407:O418 N420:O431 N433:O444 N446:O457 N459:O470 N472:O483 N485:O496 N498:O509 N511:O522 N524:O535 N537:O548 N550:O561 N563:O574 N576:O587 N589:O600 N602:O613 N615:O626 N628:O639 N641:O652 N654:O665 N667:O678 N680:O691 N693:O704 N706:O717 N719:O730 N732:O743 N745:O756 N758:O769 N771:O782 N784:O795 N797:O808 N810:O821">
    <cfRule type="cellIs" dxfId="220" priority="151" operator="greaterThan">
      <formula>65.4</formula>
    </cfRule>
  </conditionalFormatting>
  <conditionalFormatting sqref="P4:P15 P17:P28 P30:P41 P43:P54 P56:P67 P69:P80 P82:P93 P95:P106 P108:P119 P121:P132 P134:P145 P147:P158 P160:P171 P173:P183 P185:P197 P199:P210 P212:P223 P225:P236 P238:P249 P251:P262 P264:P275 P277:P288 P290:P301 P303:P314 P316:P327 P329:P340 P342:P353 P355:P366 P368:P379 P381:P392 P394:P405 P407:P418 P420:P431 P433:P444 P446:P457 P459:P470 P472:P483 P485:P496 P498:P509 P511:P522 P524:P535 P537:P548 P550:P561 P563:P574 P576:P587 P589:P600 P602:P613 P615:P626 P628:P639 P641:P652 P654:P665 P667:P678 P680:P691 P693:P704 P706:P717 P719:P730 P732:P743 P745:P756 P758:P769 P771:P782 P784:P795 P797:P808 P810:P821">
    <cfRule type="cellIs" dxfId="219" priority="150" operator="greaterThan">
      <formula>55.4</formula>
    </cfRule>
  </conditionalFormatting>
  <conditionalFormatting sqref="Q4:R15 Q17:R28 Q30:R41 Q43:R54 Q56:R67 Q69:R80 Q82:R93 Q95:R106 Q108:R119 Q121:R132 Q134:R145 Q147:R158 Q160:R171 Q173:R183 Q185:R197 Q199:R210 Q212:R223 Q225:R236 Q238:R249 Q251:R262 Q264:R275 Q277:R288 Q290:R301 Q303:R314 Q316:R327 Q329:R340 Q342:R353 Q355:R366 Q368:R379 Q381:R392 Q394:R405 Q407:R418 Q420:R431 Q433:R444 Q446:R457 Q459:R470 Q472:R483 Q485:R496 Q498:R509 Q511:R522 Q524:R535 Q537:R548 Q550:R561 Q563:R574 Q576:R587 Q589:R600 Q602:R613 Q615:R626 Q628:R639 Q641:R652 Q654:R665 Q667:R678 Q680:R691 Q693:R704 Q706:R717 Q719:R730 Q732:R743 Q745:R756 Q758:R769 Q771:R782 Q784:R795 Q797:R808 Q810:R821">
    <cfRule type="cellIs" dxfId="218" priority="149" operator="greaterThan">
      <formula>65.4</formula>
    </cfRule>
  </conditionalFormatting>
  <conditionalFormatting sqref="S4:S15 S17:S28 S30:S41 S43:S54 S56:S67 S69:S80 S82:S93 S95:S106 S108:S119 S121:S132 S134:S145 S147:S158 S160:S171 S173:S183 S185:S197 S199:S210 S212:S223 S225:S236 S238:S249 S251:S262 S264:S275 S277:S288 S290:S301 S303:S314 S316:S327 S329:S340 S342:S353 S355:S366 S368:S379 S381:S392 S394:S405 S407:S418 S420:S431 S433:S444 S446:S457 S459:S470 S472:S483 S485:S496 S498:S509 S511:S522 S524:S535 S537:S548 S550:S561 S563:S574 S576:S587 S589:S600 S602:S613 S615:S626 S628:S639 S641:S652 S654:S665 S667:S678 S680:S691 S693:S704 S706:S717 S719:S730 S732:S743 S745:S756 S758:S769 S771:S782 S784:S795 S797:S808 S810:S821">
    <cfRule type="cellIs" dxfId="217" priority="148" operator="greaterThan">
      <formula>55.4</formula>
    </cfRule>
  </conditionalFormatting>
  <conditionalFormatting sqref="T4:U15 T17:U28 T30:U41 T43:U54 T56:U67 T69:U80 T82:U93 T95:U106 T108:U119 T121:U132 T134:U145 T147:U158 T160:U171 T173:U183 T185:U197 T199:U210 T212:U223 T225:U236 T238:U249 T251:U262 T264:U275 T277:U288 T290:U301 T303:U314 T316:U327 T329:U340 T342:U353 T355:U366 T368:U379 T381:U392 T394:U405 T407:U418 T420:U431 T433:U444 T446:U457 T459:U470 T472:U483 T485:U496 T498:U509 T511:U522 T524:U535 T537:U548 T550:U561 T563:U574 T576:U587 T589:U600 T602:U613 T615:U626 T628:U639 T641:U652 T654:U665 T667:U678 T680:U691 T693:U704 T706:U717 T719:U730 T732:U743 T745:U756 T758:U769 T771:U782 T784:U795 T797:U808 T810:U821">
    <cfRule type="cellIs" dxfId="216" priority="147" operator="greaterThan">
      <formula>65.4</formula>
    </cfRule>
  </conditionalFormatting>
  <conditionalFormatting sqref="V4:V15 V17:V28 V30:V41 V43:V54 V56:V67 V69:V80 V82:V93 V95:V106 V108:V119 V121:V132 V134:V145 V147:V158 V160:V171 V173:V183 V185:V197 V199:V210 V212:V223 V225:V236 V238:V249 V251:V262 V264:V275 V277:V288 V290:V301 V303:V314 V316:V327 V329:V340 V342:V353 V355:V366 V368:V379 V381:V392 V394:V405 V407:V418 V420:V431 V433:V444 V446:V457 V459:V470 V472:V483 V485:V496 V498:V509 V511:V522 V524:V535 V537:V548 V550:V561 V563:V574 V576:V587 V589:V600 V602:V613 V615:V626 V628:V639 V641:V652 V654:V665 V667:V678 V680:V691 V693:V704 V706:V717 V719:V730 V732:V743 V745:V756 V758:V769 V771:V782 V784:V795 V797:V808 V810:V821">
    <cfRule type="cellIs" dxfId="215" priority="146" operator="greaterThan">
      <formula>55.4</formula>
    </cfRule>
  </conditionalFormatting>
  <conditionalFormatting sqref="W4:X15 W17:X28 W30:X41 W43:X54 W56:X67 W69:X80 W82:X93 W95:X106 W108:X119 W121:X132 W134:X145 W147:X158 W160:X171 W173:X183 W185:X197 W199:X210 W212:X223 W225:X236 W238:X249 W251:X262 W264:X275 W277:X288 W290:X301 W303:X314 W316:X327 W329:X340 W342:X353 W355:X366 W368:X379 W381:X392 W394:X405 W407:X418 W420:X431 W433:X444 W446:X457 W459:X470 W472:X483 W485:X496 W498:X509 W511:X522 W524:X535 W537:X548 W550:X561 W563:X574 W576:X587 W589:X600 W602:X613 W615:X626 W628:X639 W641:X652 W654:X665 W667:X678 W680:X691 W693:X704 W706:X717 W719:X730 W732:X743 W745:X756 W758:X769 W771:X782 W784:X795 W797:X808 W810:X821">
    <cfRule type="cellIs" dxfId="214" priority="145" operator="greaterThan">
      <formula>65.4</formula>
    </cfRule>
  </conditionalFormatting>
  <conditionalFormatting sqref="Y4:Y15 Y17:Y28 Y30:Y41 Y43:Y54 Y56:Y67 Y69:Y80 Y82:Y93 Y95:Y106 Y108:Y119 Y121:Y132 Y134:Y145 Y147:Y158 Y160:Y171 Y173:Y183 Y185:Y197 Y199:Y210 Y212:Y223 Y225:Y236 Y238:Y249 Y251:Y262 Y264:Y275 Y277:Y288 Y290:Y301 Y303:Y314 Y316:Y327 Y329:Y340 Y342:Y353 Y355:Y366 Y368:Y379 Y381:Y392 Y394:Y405 Y407:Y418 Y420:Y431 Y433:Y444 Y446:Y457 Y459:Y470 Y472:Y483 Y485:Y496 Y498:Y509 Y511:Y522 Y524:Y535 Y537:Y548 Y550:Y561 Y563:Y574 Y576:Y587 Y589:Y600 Y602:Y613 Y615:Y626 Y628:Y639 Y641:Y652 Y654:Y665 Y667:Y678 Y680:Y691 Y693:Y704 Y706:Y717 Y719:Y730 Y732:Y743 Y745:Y756 Y758:Y769 Y771:Y782 Y784:Y795 Y797:Y808 Y810:Y821">
    <cfRule type="cellIs" dxfId="213" priority="144" operator="greaterThan">
      <formula>55.4</formula>
    </cfRule>
  </conditionalFormatting>
  <conditionalFormatting sqref="Z4:AA15 Z17:AA28 Z30:AA41 Z43:AA54 Z56:AA67 Z69:AA80 Z82:AA93 Z95:AA106 Z108:AA119 Z121:AA132 Z134:AA145 Z147:AA158 Z160:AA171 Z173:AA183 Z185:AA197 Z199:AA210 Z212:AA223 Z225:AA236 Z238:AA249 Z251:AA262 Z264:AA275 Z277:AA288 Z290:AA301 Z303:AA314 Z316:AA327 Z329:AA340 Z342:AA353 Z355:AA366 Z368:AA379 Z381:AA392 Z394:AA405 Z407:AA418 Z420:AA431 Z433:AA444 Z446:AA457 Z459:AA470 Z472:AA483 Z485:AA496 Z498:AA509 Z511:AA522 Z524:AA535 Z537:AA548 Z550:AA561 Z563:AA574 Z576:AA587 Z589:AA600 Z602:AA613 Z615:AA626 Z628:AA639 Z641:AA652 Z654:AA665 Z667:AA678 Z680:AA691 Z693:AA704 Z706:AA717 Z719:AA730 Z732:AA743 Z745:AA756 Z758:AA769 Z771:AA782 Z784:AA795 Z797:AA808 Z810:AA821">
    <cfRule type="cellIs" dxfId="212" priority="143" operator="greaterThan">
      <formula>65.4</formula>
    </cfRule>
  </conditionalFormatting>
  <conditionalFormatting sqref="AB4:AE15 AB17:AE28 AB30:AE41 AB43:AE54 AB56:AE67 AB69:AE80 AB82:AE93 AB95:AE106 AB108:AE119 AB121:AE132 AB134:AE145 AB147:AE158 AB160:AE171 AB173:AE183 AB185:AE197 AB199:AE210 AB212:AE223 AB225:AE236 AB238:AE249 AB251:AE262 AB264:AE275 AB277:AE288 AB290:AE301 AB303:AE314 AB316:AE327 AB329:AE340 AB342:AE353 AB355:AE366 AB368:AE379 AB381:AE392 AB394:AE405 AB407:AE418 AB420:AE431 AB433:AE444 AB446:AE457 AB459:AE470 AB472:AE483 AB485:AE496 AB498:AE509 AB511:AE522 AB524:AE535 AB537:AE548 AB550:AE561 AB563:AE574 AB576:AE587 AB589:AE600 AB602:AE613 AB615:AE626 AB628:AE639 AB641:AE652 AB654:AE665 AB667:AE678 AB680:AE691 AB693:AE704 AB706:AE717 AB719:AE730 AB732:AE743 AB745:AE756 AB758:AE769 AB771:AE782 AB784:AE795 AB797:AE808 AB810:AE821">
    <cfRule type="cellIs" dxfId="211" priority="142" operator="greaterThan">
      <formula>55.4</formula>
    </cfRule>
  </conditionalFormatting>
  <conditionalFormatting sqref="AC16:AE16">
    <cfRule type="cellIs" dxfId="210" priority="133" operator="greaterThan">
      <formula>55.4</formula>
    </cfRule>
  </conditionalFormatting>
  <conditionalFormatting sqref="AC29:AE29">
    <cfRule type="cellIs" dxfId="209" priority="62" operator="greaterThan">
      <formula>55.4</formula>
    </cfRule>
  </conditionalFormatting>
  <conditionalFormatting sqref="AC42:AE42">
    <cfRule type="cellIs" dxfId="208" priority="61" operator="greaterThan">
      <formula>55.4</formula>
    </cfRule>
  </conditionalFormatting>
  <conditionalFormatting sqref="AC55:AE55">
    <cfRule type="cellIs" dxfId="207" priority="60" operator="greaterThan">
      <formula>55.4</formula>
    </cfRule>
  </conditionalFormatting>
  <conditionalFormatting sqref="AC68:AE68">
    <cfRule type="cellIs" dxfId="206" priority="59" operator="greaterThan">
      <formula>55.4</formula>
    </cfRule>
  </conditionalFormatting>
  <conditionalFormatting sqref="AC81:AE81">
    <cfRule type="cellIs" dxfId="205" priority="58" operator="greaterThan">
      <formula>55.4</formula>
    </cfRule>
  </conditionalFormatting>
  <conditionalFormatting sqref="AC94:AE94">
    <cfRule type="cellIs" dxfId="204" priority="57" operator="greaterThan">
      <formula>55.4</formula>
    </cfRule>
  </conditionalFormatting>
  <conditionalFormatting sqref="AC107:AE107">
    <cfRule type="cellIs" dxfId="203" priority="56" operator="greaterThan">
      <formula>55.4</formula>
    </cfRule>
  </conditionalFormatting>
  <conditionalFormatting sqref="AC120:AE120">
    <cfRule type="cellIs" dxfId="202" priority="55" operator="greaterThan">
      <formula>55.4</formula>
    </cfRule>
  </conditionalFormatting>
  <conditionalFormatting sqref="AC133:AE133">
    <cfRule type="cellIs" dxfId="201" priority="54" operator="greaterThan">
      <formula>55.4</formula>
    </cfRule>
  </conditionalFormatting>
  <conditionalFormatting sqref="AC146:AE146">
    <cfRule type="cellIs" dxfId="200" priority="53" operator="greaterThan">
      <formula>55.4</formula>
    </cfRule>
  </conditionalFormatting>
  <conditionalFormatting sqref="AC159:AE159">
    <cfRule type="cellIs" dxfId="199" priority="52" operator="greaterThan">
      <formula>55.4</formula>
    </cfRule>
  </conditionalFormatting>
  <conditionalFormatting sqref="AC172:AE172">
    <cfRule type="cellIs" dxfId="198" priority="51" operator="greaterThan">
      <formula>55.4</formula>
    </cfRule>
  </conditionalFormatting>
  <conditionalFormatting sqref="AC184:AE184">
    <cfRule type="cellIs" dxfId="197" priority="50" operator="greaterThan">
      <formula>55.4</formula>
    </cfRule>
  </conditionalFormatting>
  <conditionalFormatting sqref="AC198:AE198">
    <cfRule type="cellIs" dxfId="196" priority="49" operator="greaterThan">
      <formula>55.4</formula>
    </cfRule>
  </conditionalFormatting>
  <conditionalFormatting sqref="AC211:AE211">
    <cfRule type="cellIs" dxfId="195" priority="48" operator="greaterThan">
      <formula>55.4</formula>
    </cfRule>
  </conditionalFormatting>
  <conditionalFormatting sqref="AC224:AE224">
    <cfRule type="cellIs" dxfId="194" priority="47" operator="greaterThan">
      <formula>55.4</formula>
    </cfRule>
  </conditionalFormatting>
  <conditionalFormatting sqref="AC237:AE237">
    <cfRule type="cellIs" dxfId="193" priority="46" operator="greaterThan">
      <formula>55.4</formula>
    </cfRule>
  </conditionalFormatting>
  <conditionalFormatting sqref="AC250:AE250">
    <cfRule type="cellIs" dxfId="192" priority="45" operator="greaterThan">
      <formula>55.4</formula>
    </cfRule>
  </conditionalFormatting>
  <conditionalFormatting sqref="AC263:AE263">
    <cfRule type="cellIs" dxfId="191" priority="44" operator="greaterThan">
      <formula>55.4</formula>
    </cfRule>
  </conditionalFormatting>
  <conditionalFormatting sqref="AC276:AE276">
    <cfRule type="cellIs" dxfId="190" priority="43" operator="greaterThan">
      <formula>55.4</formula>
    </cfRule>
  </conditionalFormatting>
  <conditionalFormatting sqref="AC289:AE289">
    <cfRule type="cellIs" dxfId="189" priority="42" operator="greaterThan">
      <formula>55.4</formula>
    </cfRule>
  </conditionalFormatting>
  <conditionalFormatting sqref="AC302:AE302">
    <cfRule type="cellIs" dxfId="188" priority="41" operator="greaterThan">
      <formula>55.4</formula>
    </cfRule>
  </conditionalFormatting>
  <conditionalFormatting sqref="AC315:AE315">
    <cfRule type="cellIs" dxfId="187" priority="40" operator="greaterThan">
      <formula>55.4</formula>
    </cfRule>
  </conditionalFormatting>
  <conditionalFormatting sqref="AC328:AE328">
    <cfRule type="cellIs" dxfId="186" priority="39" operator="greaterThan">
      <formula>55.4</formula>
    </cfRule>
  </conditionalFormatting>
  <conditionalFormatting sqref="AC341:AE341">
    <cfRule type="cellIs" dxfId="185" priority="38" operator="greaterThan">
      <formula>55.4</formula>
    </cfRule>
  </conditionalFormatting>
  <conditionalFormatting sqref="AC354:AE354">
    <cfRule type="cellIs" dxfId="184" priority="37" operator="greaterThan">
      <formula>55.4</formula>
    </cfRule>
  </conditionalFormatting>
  <conditionalFormatting sqref="AC367:AE367">
    <cfRule type="cellIs" dxfId="183" priority="36" operator="greaterThan">
      <formula>55.4</formula>
    </cfRule>
  </conditionalFormatting>
  <conditionalFormatting sqref="AC380:AE380">
    <cfRule type="cellIs" dxfId="182" priority="35" operator="greaterThan">
      <formula>55.4</formula>
    </cfRule>
  </conditionalFormatting>
  <conditionalFormatting sqref="AC393:AE393">
    <cfRule type="cellIs" dxfId="181" priority="34" operator="greaterThan">
      <formula>55.4</formula>
    </cfRule>
  </conditionalFormatting>
  <conditionalFormatting sqref="AC406:AE406">
    <cfRule type="cellIs" dxfId="180" priority="33" operator="greaterThan">
      <formula>55.4</formula>
    </cfRule>
  </conditionalFormatting>
  <conditionalFormatting sqref="AC419:AE419">
    <cfRule type="cellIs" dxfId="179" priority="32" operator="greaterThan">
      <formula>55.4</formula>
    </cfRule>
  </conditionalFormatting>
  <conditionalFormatting sqref="AC432:AE432">
    <cfRule type="cellIs" dxfId="178" priority="31" operator="greaterThan">
      <formula>55.4</formula>
    </cfRule>
  </conditionalFormatting>
  <conditionalFormatting sqref="AC445:AE445">
    <cfRule type="cellIs" dxfId="177" priority="30" operator="greaterThan">
      <formula>55.4</formula>
    </cfRule>
  </conditionalFormatting>
  <conditionalFormatting sqref="AC458:AE458">
    <cfRule type="cellIs" dxfId="176" priority="29" operator="greaterThan">
      <formula>55.4</formula>
    </cfRule>
  </conditionalFormatting>
  <conditionalFormatting sqref="AC471:AE471">
    <cfRule type="cellIs" dxfId="175" priority="28" operator="greaterThan">
      <formula>55.4</formula>
    </cfRule>
  </conditionalFormatting>
  <conditionalFormatting sqref="AC484:AE484">
    <cfRule type="cellIs" dxfId="174" priority="27" operator="greaterThan">
      <formula>55.4</formula>
    </cfRule>
  </conditionalFormatting>
  <conditionalFormatting sqref="AC497:AE497">
    <cfRule type="cellIs" dxfId="173" priority="26" operator="greaterThan">
      <formula>55.4</formula>
    </cfRule>
  </conditionalFormatting>
  <conditionalFormatting sqref="AC510:AE510">
    <cfRule type="cellIs" dxfId="172" priority="25" operator="greaterThan">
      <formula>55.4</formula>
    </cfRule>
  </conditionalFormatting>
  <conditionalFormatting sqref="AC523:AE523">
    <cfRule type="cellIs" dxfId="171" priority="24" operator="greaterThan">
      <formula>55.4</formula>
    </cfRule>
  </conditionalFormatting>
  <conditionalFormatting sqref="AC536:AE536">
    <cfRule type="cellIs" dxfId="170" priority="23" operator="greaterThan">
      <formula>55.4</formula>
    </cfRule>
  </conditionalFormatting>
  <conditionalFormatting sqref="AC549:AE549">
    <cfRule type="cellIs" dxfId="169" priority="22" operator="greaterThan">
      <formula>55.4</formula>
    </cfRule>
  </conditionalFormatting>
  <conditionalFormatting sqref="AC562:AE562">
    <cfRule type="cellIs" dxfId="168" priority="21" operator="greaterThan">
      <formula>55.4</formula>
    </cfRule>
  </conditionalFormatting>
  <conditionalFormatting sqref="AC575:AE575">
    <cfRule type="cellIs" dxfId="167" priority="20" operator="greaterThan">
      <formula>55.4</formula>
    </cfRule>
  </conditionalFormatting>
  <conditionalFormatting sqref="AC588:AE588">
    <cfRule type="cellIs" dxfId="166" priority="19" operator="greaterThan">
      <formula>55.4</formula>
    </cfRule>
  </conditionalFormatting>
  <conditionalFormatting sqref="AC601:AE601">
    <cfRule type="cellIs" dxfId="165" priority="18" operator="greaterThan">
      <formula>55.4</formula>
    </cfRule>
  </conditionalFormatting>
  <conditionalFormatting sqref="AC614:AE614">
    <cfRule type="cellIs" dxfId="164" priority="17" operator="greaterThan">
      <formula>55.4</formula>
    </cfRule>
  </conditionalFormatting>
  <conditionalFormatting sqref="AC627:AE627">
    <cfRule type="cellIs" dxfId="163" priority="16" operator="greaterThan">
      <formula>55.4</formula>
    </cfRule>
  </conditionalFormatting>
  <conditionalFormatting sqref="AC640:AE640">
    <cfRule type="cellIs" dxfId="162" priority="15" operator="greaterThan">
      <formula>55.4</formula>
    </cfRule>
  </conditionalFormatting>
  <conditionalFormatting sqref="AC653:AE653">
    <cfRule type="cellIs" dxfId="161" priority="14" operator="greaterThan">
      <formula>55.4</formula>
    </cfRule>
  </conditionalFormatting>
  <conditionalFormatting sqref="AC666:AE666">
    <cfRule type="cellIs" dxfId="160" priority="13" operator="greaterThan">
      <formula>55.4</formula>
    </cfRule>
  </conditionalFormatting>
  <conditionalFormatting sqref="AC679:AE679">
    <cfRule type="cellIs" dxfId="159" priority="12" operator="greaterThan">
      <formula>55.4</formula>
    </cfRule>
  </conditionalFormatting>
  <conditionalFormatting sqref="AC692:AE692">
    <cfRule type="cellIs" dxfId="158" priority="11" operator="greaterThan">
      <formula>55.4</formula>
    </cfRule>
  </conditionalFormatting>
  <conditionalFormatting sqref="AC705:AE705">
    <cfRule type="cellIs" dxfId="157" priority="10" operator="greaterThan">
      <formula>55.4</formula>
    </cfRule>
  </conditionalFormatting>
  <conditionalFormatting sqref="AC718:AE718">
    <cfRule type="cellIs" dxfId="156" priority="9" operator="greaterThan">
      <formula>55.4</formula>
    </cfRule>
  </conditionalFormatting>
  <conditionalFormatting sqref="AC731:AE731">
    <cfRule type="cellIs" dxfId="155" priority="8" operator="greaterThan">
      <formula>55.4</formula>
    </cfRule>
  </conditionalFormatting>
  <conditionalFormatting sqref="AC744:AE744">
    <cfRule type="cellIs" dxfId="154" priority="7" operator="greaterThan">
      <formula>55.4</formula>
    </cfRule>
  </conditionalFormatting>
  <conditionalFormatting sqref="AC757:AE757">
    <cfRule type="cellIs" dxfId="153" priority="6" operator="greaterThan">
      <formula>55.4</formula>
    </cfRule>
  </conditionalFormatting>
  <conditionalFormatting sqref="AC770:AE770">
    <cfRule type="cellIs" dxfId="152" priority="5" operator="greaterThan">
      <formula>55.4</formula>
    </cfRule>
  </conditionalFormatting>
  <conditionalFormatting sqref="AC783:AE783">
    <cfRule type="cellIs" dxfId="151" priority="4" operator="greaterThan">
      <formula>55.4</formula>
    </cfRule>
  </conditionalFormatting>
  <conditionalFormatting sqref="AC796:AE796">
    <cfRule type="cellIs" dxfId="150" priority="3" operator="greaterThan">
      <formula>55.4</formula>
    </cfRule>
  </conditionalFormatting>
  <conditionalFormatting sqref="AC809:AE809">
    <cfRule type="cellIs" dxfId="149" priority="2" operator="greaterThan">
      <formula>55.4</formula>
    </cfRule>
  </conditionalFormatting>
  <conditionalFormatting sqref="AC822:AE857">
    <cfRule type="cellIs" dxfId="148" priority="1" operator="greaterThan">
      <formula>55.4</formula>
    </cfRule>
  </conditionalFormatting>
  <conditionalFormatting sqref="AF4:AL822">
    <cfRule type="cellIs" dxfId="147" priority="68" operator="between">
      <formula>2</formula>
      <formula>5</formula>
    </cfRule>
    <cfRule type="cellIs" dxfId="146" priority="69" operator="between">
      <formula>2</formula>
      <formula>-2</formula>
    </cfRule>
    <cfRule type="cellIs" dxfId="145" priority="70" operator="lessThan">
      <formula>-2</formula>
    </cfRule>
  </conditionalFormatting>
  <conditionalFormatting sqref="AM4:AS822">
    <cfRule type="cellIs" dxfId="144" priority="67" operator="lessThan">
      <formula>-5</formula>
    </cfRule>
    <cfRule type="cellIs" dxfId="143" priority="71" operator="between">
      <formula>-2</formula>
      <formula>-5</formula>
    </cfRule>
  </conditionalFormatting>
  <conditionalFormatting sqref="AT4:AZ822">
    <cfRule type="cellIs" dxfId="142" priority="64" operator="lessThan">
      <formula>-2</formula>
    </cfRule>
    <cfRule type="cellIs" dxfId="141" priority="65" operator="between">
      <formula>5</formula>
      <formula>2</formula>
    </cfRule>
    <cfRule type="cellIs" dxfId="140" priority="66" operator="between">
      <formula>2</formula>
      <formula>-2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6E86-C911-4841-A887-D223BBC8172E}">
  <dimension ref="A1:DI94"/>
  <sheetViews>
    <sheetView zoomScale="70" zoomScaleNormal="70" workbookViewId="0">
      <pane xSplit="4" ySplit="3" topLeftCell="E4" activePane="bottomRight" state="frozen"/>
      <selection pane="bottomRight" activeCell="T83" sqref="T83"/>
      <selection pane="bottomLeft" activeCell="A4" sqref="A4"/>
      <selection pane="topRight" activeCell="E1" sqref="E1"/>
    </sheetView>
  </sheetViews>
  <sheetFormatPr defaultColWidth="11.42578125" defaultRowHeight="15"/>
  <cols>
    <col min="3" max="3" width="15.5703125" customWidth="1"/>
    <col min="4" max="4" width="46.140625" customWidth="1"/>
    <col min="5" max="5" width="18.85546875" style="57" customWidth="1"/>
    <col min="58" max="58" width="15.5703125" customWidth="1"/>
    <col min="59" max="59" width="46.140625" customWidth="1"/>
    <col min="60" max="62" width="18.85546875" style="57" customWidth="1"/>
    <col min="63" max="63" width="16.42578125" customWidth="1"/>
    <col min="69" max="69" width="15.28515625" customWidth="1"/>
    <col min="81" max="81" width="14.85546875" bestFit="1" customWidth="1"/>
    <col min="83" max="83" width="21.28515625" customWidth="1"/>
    <col min="84" max="84" width="37.85546875" customWidth="1"/>
    <col min="85" max="91" width="0" hidden="1" customWidth="1"/>
    <col min="92" max="92" width="27.5703125" hidden="1" customWidth="1"/>
    <col min="93" max="98" width="0" hidden="1" customWidth="1"/>
    <col min="99" max="99" width="38.42578125" hidden="1" customWidth="1"/>
    <col min="101" max="101" width="13.42578125" customWidth="1"/>
  </cols>
  <sheetData>
    <row r="1" spans="1:113" ht="24" customHeight="1" thickBot="1">
      <c r="A1" s="9"/>
      <c r="F1" s="67" t="s">
        <v>142</v>
      </c>
      <c r="G1" s="68"/>
      <c r="H1" s="69"/>
      <c r="J1" s="65" t="s">
        <v>143</v>
      </c>
      <c r="M1" s="207" t="s">
        <v>0</v>
      </c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9"/>
      <c r="AH1" s="20"/>
      <c r="AI1" s="20"/>
      <c r="AJ1" s="20"/>
      <c r="AR1" s="17"/>
      <c r="AY1" s="17"/>
      <c r="BN1">
        <v>53</v>
      </c>
      <c r="CC1" t="s">
        <v>144</v>
      </c>
      <c r="CD1" t="s">
        <v>145</v>
      </c>
      <c r="CG1" s="121" t="s">
        <v>146</v>
      </c>
      <c r="CJ1" t="s">
        <v>147</v>
      </c>
      <c r="CO1" t="s">
        <v>148</v>
      </c>
      <c r="CS1" t="s">
        <v>149</v>
      </c>
      <c r="CX1" s="67" t="s">
        <v>142</v>
      </c>
      <c r="CY1" s="68"/>
      <c r="CZ1" s="69"/>
      <c r="DA1" s="205" t="s">
        <v>150</v>
      </c>
      <c r="DB1" s="206"/>
      <c r="DC1" s="206"/>
      <c r="DD1" s="206"/>
      <c r="DE1" s="206"/>
      <c r="DF1" s="206"/>
      <c r="DG1" s="67"/>
      <c r="DH1" s="68"/>
      <c r="DI1" s="69"/>
    </row>
    <row r="2" spans="1:113" ht="15.75" thickBot="1">
      <c r="A2" s="10"/>
      <c r="B2" s="8"/>
      <c r="C2" s="8"/>
      <c r="D2" s="15"/>
      <c r="E2" s="20"/>
      <c r="F2" s="70"/>
      <c r="G2" s="15"/>
      <c r="H2" s="71"/>
      <c r="I2" s="65"/>
      <c r="K2" s="65" t="s">
        <v>151</v>
      </c>
      <c r="L2" s="65"/>
      <c r="M2" s="210" t="s">
        <v>1</v>
      </c>
      <c r="N2" s="211"/>
      <c r="O2" s="212"/>
      <c r="P2" s="213" t="s">
        <v>2</v>
      </c>
      <c r="Q2" s="211"/>
      <c r="R2" s="212"/>
      <c r="S2" s="213" t="s">
        <v>3</v>
      </c>
      <c r="T2" s="211"/>
      <c r="U2" s="212"/>
      <c r="V2" s="213" t="s">
        <v>4</v>
      </c>
      <c r="W2" s="211"/>
      <c r="X2" s="212"/>
      <c r="Y2" s="213" t="s">
        <v>5</v>
      </c>
      <c r="Z2" s="211"/>
      <c r="AA2" s="212"/>
      <c r="AB2" s="213" t="s">
        <v>6</v>
      </c>
      <c r="AC2" s="211"/>
      <c r="AD2" s="212"/>
      <c r="AE2" s="213" t="s">
        <v>7</v>
      </c>
      <c r="AF2" s="211"/>
      <c r="AG2" s="214"/>
      <c r="AH2" s="40"/>
      <c r="AI2" s="41" t="s">
        <v>131</v>
      </c>
      <c r="AJ2" s="42"/>
      <c r="AK2" s="37" t="s">
        <v>8</v>
      </c>
      <c r="AL2" s="38" t="s">
        <v>9</v>
      </c>
      <c r="AM2" s="38" t="s">
        <v>10</v>
      </c>
      <c r="AN2" s="38" t="s">
        <v>11</v>
      </c>
      <c r="AO2" s="38" t="s">
        <v>12</v>
      </c>
      <c r="AP2" s="38" t="s">
        <v>13</v>
      </c>
      <c r="AQ2" s="39" t="s">
        <v>14</v>
      </c>
      <c r="AR2" s="37" t="s">
        <v>8</v>
      </c>
      <c r="AS2" s="38" t="s">
        <v>9</v>
      </c>
      <c r="AT2" s="38" t="s">
        <v>10</v>
      </c>
      <c r="AU2" s="38" t="s">
        <v>11</v>
      </c>
      <c r="AV2" s="38" t="s">
        <v>12</v>
      </c>
      <c r="AW2" s="38" t="s">
        <v>13</v>
      </c>
      <c r="AX2" s="39" t="s">
        <v>14</v>
      </c>
      <c r="AY2" s="37" t="s">
        <v>8</v>
      </c>
      <c r="AZ2" s="38" t="s">
        <v>9</v>
      </c>
      <c r="BA2" s="38" t="s">
        <v>10</v>
      </c>
      <c r="BB2" s="38" t="s">
        <v>11</v>
      </c>
      <c r="BC2" s="38" t="s">
        <v>12</v>
      </c>
      <c r="BD2" s="38" t="s">
        <v>13</v>
      </c>
      <c r="BE2" s="39" t="s">
        <v>14</v>
      </c>
      <c r="BF2" s="8"/>
      <c r="BG2" s="15"/>
      <c r="BH2" s="20"/>
      <c r="BI2" s="20"/>
      <c r="BJ2" s="20"/>
      <c r="BK2" t="s">
        <v>15</v>
      </c>
      <c r="BL2" t="s">
        <v>136</v>
      </c>
      <c r="BN2" t="s">
        <v>25</v>
      </c>
      <c r="BQ2" t="s">
        <v>152</v>
      </c>
      <c r="BT2" t="s">
        <v>153</v>
      </c>
      <c r="BV2" t="s">
        <v>154</v>
      </c>
      <c r="CC2" t="s">
        <v>155</v>
      </c>
      <c r="CJ2" t="s">
        <v>156</v>
      </c>
      <c r="CO2" t="s">
        <v>156</v>
      </c>
      <c r="CW2" t="s">
        <v>134</v>
      </c>
      <c r="CX2" s="70" t="s">
        <v>157</v>
      </c>
      <c r="CY2" s="15"/>
      <c r="CZ2" s="71"/>
      <c r="DA2" s="70" t="s">
        <v>158</v>
      </c>
      <c r="DB2" s="65"/>
      <c r="DC2" s="65"/>
      <c r="DD2" s="70" t="s">
        <v>159</v>
      </c>
      <c r="DG2" s="147" t="s">
        <v>160</v>
      </c>
      <c r="DI2" s="148"/>
    </row>
    <row r="3" spans="1:113" ht="15.75" thickBot="1">
      <c r="A3" s="11" t="s">
        <v>161</v>
      </c>
      <c r="B3" s="7" t="s">
        <v>16</v>
      </c>
      <c r="C3" s="7" t="s">
        <v>162</v>
      </c>
      <c r="D3" s="43" t="s">
        <v>163</v>
      </c>
      <c r="E3" s="74" t="s">
        <v>164</v>
      </c>
      <c r="F3" s="44" t="s">
        <v>132</v>
      </c>
      <c r="G3" s="45" t="s">
        <v>133</v>
      </c>
      <c r="H3" s="72" t="s">
        <v>134</v>
      </c>
      <c r="I3" s="157" t="s">
        <v>165</v>
      </c>
      <c r="J3" s="66" t="s">
        <v>132</v>
      </c>
      <c r="K3" s="45" t="s">
        <v>133</v>
      </c>
      <c r="L3" s="51" t="s">
        <v>134</v>
      </c>
      <c r="M3" s="52" t="s">
        <v>18</v>
      </c>
      <c r="N3" s="4" t="s">
        <v>19</v>
      </c>
      <c r="O3" s="4" t="s">
        <v>20</v>
      </c>
      <c r="P3" s="4" t="s">
        <v>18</v>
      </c>
      <c r="Q3" s="4" t="s">
        <v>19</v>
      </c>
      <c r="R3" s="4" t="s">
        <v>20</v>
      </c>
      <c r="S3" s="4" t="s">
        <v>18</v>
      </c>
      <c r="T3" s="4" t="s">
        <v>19</v>
      </c>
      <c r="U3" s="4" t="s">
        <v>20</v>
      </c>
      <c r="V3" s="4" t="s">
        <v>18</v>
      </c>
      <c r="W3" s="4" t="s">
        <v>19</v>
      </c>
      <c r="X3" s="4" t="s">
        <v>20</v>
      </c>
      <c r="Y3" s="4" t="s">
        <v>18</v>
      </c>
      <c r="Z3" s="4" t="s">
        <v>19</v>
      </c>
      <c r="AA3" s="4" t="s">
        <v>20</v>
      </c>
      <c r="AB3" s="4" t="s">
        <v>18</v>
      </c>
      <c r="AC3" s="4" t="s">
        <v>19</v>
      </c>
      <c r="AD3" s="4" t="s">
        <v>20</v>
      </c>
      <c r="AE3" s="4" t="s">
        <v>18</v>
      </c>
      <c r="AF3" s="4" t="s">
        <v>19</v>
      </c>
      <c r="AG3" s="53" t="s">
        <v>20</v>
      </c>
      <c r="AH3" s="61" t="s">
        <v>21</v>
      </c>
      <c r="AI3" s="62" t="s">
        <v>22</v>
      </c>
      <c r="AJ3" s="63" t="s">
        <v>135</v>
      </c>
      <c r="AK3" s="61" t="s">
        <v>21</v>
      </c>
      <c r="AL3" s="62" t="s">
        <v>21</v>
      </c>
      <c r="AM3" s="62" t="s">
        <v>21</v>
      </c>
      <c r="AN3" s="62" t="s">
        <v>21</v>
      </c>
      <c r="AO3" s="62" t="s">
        <v>21</v>
      </c>
      <c r="AP3" s="62" t="s">
        <v>21</v>
      </c>
      <c r="AQ3" s="63" t="s">
        <v>21</v>
      </c>
      <c r="AR3" s="61" t="s">
        <v>22</v>
      </c>
      <c r="AS3" s="62" t="s">
        <v>22</v>
      </c>
      <c r="AT3" s="62" t="s">
        <v>22</v>
      </c>
      <c r="AU3" s="62" t="s">
        <v>22</v>
      </c>
      <c r="AV3" s="62" t="s">
        <v>22</v>
      </c>
      <c r="AW3" s="62" t="s">
        <v>22</v>
      </c>
      <c r="AX3" s="63" t="s">
        <v>22</v>
      </c>
      <c r="AY3" s="61" t="s">
        <v>135</v>
      </c>
      <c r="AZ3" s="62" t="s">
        <v>135</v>
      </c>
      <c r="BA3" s="62" t="s">
        <v>135</v>
      </c>
      <c r="BB3" s="62" t="s">
        <v>135</v>
      </c>
      <c r="BC3" s="62" t="s">
        <v>135</v>
      </c>
      <c r="BD3" s="62" t="s">
        <v>135</v>
      </c>
      <c r="BE3" s="63" t="s">
        <v>135</v>
      </c>
      <c r="BF3" s="7" t="s">
        <v>17</v>
      </c>
      <c r="BG3" s="43" t="s">
        <v>166</v>
      </c>
      <c r="BH3" s="74" t="s">
        <v>167</v>
      </c>
      <c r="BI3" s="74"/>
      <c r="BJ3" s="74" t="s">
        <v>168</v>
      </c>
      <c r="BK3" s="74" t="s">
        <v>169</v>
      </c>
      <c r="BL3" t="s">
        <v>170</v>
      </c>
      <c r="BN3" s="20" t="s">
        <v>171</v>
      </c>
      <c r="BO3" t="s">
        <v>170</v>
      </c>
      <c r="BQ3" s="74" t="s">
        <v>172</v>
      </c>
      <c r="BS3" s="67" t="s">
        <v>173</v>
      </c>
      <c r="BT3" s="68" t="s">
        <v>174</v>
      </c>
      <c r="BU3" s="79" t="s">
        <v>175</v>
      </c>
      <c r="BV3" s="67" t="s">
        <v>176</v>
      </c>
      <c r="BW3" s="68" t="s">
        <v>177</v>
      </c>
      <c r="BX3" s="79" t="s">
        <v>175</v>
      </c>
      <c r="BY3" s="67" t="s">
        <v>178</v>
      </c>
      <c r="BZ3" s="68" t="s">
        <v>179</v>
      </c>
      <c r="CA3" s="79" t="s">
        <v>175</v>
      </c>
      <c r="CC3" t="s">
        <v>180</v>
      </c>
      <c r="CD3" t="s">
        <v>181</v>
      </c>
      <c r="CE3" t="s">
        <v>182</v>
      </c>
      <c r="CG3" t="s">
        <v>180</v>
      </c>
      <c r="CH3" t="s">
        <v>181</v>
      </c>
      <c r="CI3" t="s">
        <v>182</v>
      </c>
      <c r="CJ3" t="s">
        <v>132</v>
      </c>
      <c r="CK3" t="s">
        <v>133</v>
      </c>
      <c r="CL3" t="s">
        <v>134</v>
      </c>
      <c r="CO3" t="s">
        <v>132</v>
      </c>
      <c r="CP3" t="s">
        <v>133</v>
      </c>
      <c r="CQ3" t="s">
        <v>134</v>
      </c>
      <c r="CS3" t="s">
        <v>180</v>
      </c>
      <c r="CT3" t="s">
        <v>181</v>
      </c>
      <c r="CU3" t="s">
        <v>183</v>
      </c>
      <c r="CV3" t="s">
        <v>167</v>
      </c>
      <c r="CW3" t="s">
        <v>184</v>
      </c>
      <c r="CX3" s="149" t="s">
        <v>132</v>
      </c>
      <c r="CY3" s="150" t="s">
        <v>133</v>
      </c>
      <c r="CZ3" s="151" t="s">
        <v>134</v>
      </c>
      <c r="DA3" s="152" t="s">
        <v>132</v>
      </c>
      <c r="DB3" s="150" t="s">
        <v>133</v>
      </c>
      <c r="DC3" s="153" t="s">
        <v>134</v>
      </c>
      <c r="DD3" s="152" t="s">
        <v>132</v>
      </c>
      <c r="DE3" s="150" t="s">
        <v>133</v>
      </c>
      <c r="DF3" s="153" t="s">
        <v>134</v>
      </c>
      <c r="DG3" s="149" t="s">
        <v>132</v>
      </c>
      <c r="DH3" s="150" t="s">
        <v>133</v>
      </c>
      <c r="DI3" s="151" t="s">
        <v>134</v>
      </c>
    </row>
    <row r="4" spans="1:113" ht="15.75" thickBot="1">
      <c r="A4" t="s">
        <v>185</v>
      </c>
      <c r="B4">
        <v>16</v>
      </c>
      <c r="C4" t="str">
        <f>AnálisiABI!C16</f>
        <v>BI-RUI-001LD</v>
      </c>
      <c r="D4" t="str">
        <f>AnálisiABI!D16</f>
        <v>Rgez. Arias</v>
      </c>
      <c r="F4" s="46">
        <f>AnálisiABI!E16</f>
        <v>63.849270713736878</v>
      </c>
      <c r="G4" s="3">
        <f>AnálisiABI!F16</f>
        <v>62.571466325098555</v>
      </c>
      <c r="H4" s="47">
        <f>AnálisiABI!G16</f>
        <v>66.637729497097297</v>
      </c>
      <c r="I4" s="3">
        <v>-3</v>
      </c>
      <c r="J4" s="46">
        <f>F4+$I4</f>
        <v>60.849270713736878</v>
      </c>
      <c r="K4" s="3">
        <f t="shared" ref="K4:L4" si="0">G4+$I4</f>
        <v>59.571466325098555</v>
      </c>
      <c r="L4" s="47">
        <f t="shared" si="0"/>
        <v>63.637729497097297</v>
      </c>
      <c r="M4" s="46">
        <f>AnálisiABI!H16</f>
        <v>63.551563482755185</v>
      </c>
      <c r="N4" s="3">
        <f>AnálisiABI!I16</f>
        <v>61.293864920578159</v>
      </c>
      <c r="O4" s="3">
        <f>AnálisiABI!J16</f>
        <v>62.408571586661793</v>
      </c>
      <c r="P4" s="3">
        <f>AnálisiABI!K16</f>
        <v>63.593966339001675</v>
      </c>
      <c r="Q4" s="3">
        <f>AnálisiABI!L16</f>
        <v>63.62264561564281</v>
      </c>
      <c r="R4" s="3">
        <f>AnálisiABI!M16</f>
        <v>62.544144055293664</v>
      </c>
      <c r="S4" s="3">
        <f>AnálisiABI!N16</f>
        <v>64.335475830394827</v>
      </c>
      <c r="T4" s="3">
        <f>AnálisiABI!O16</f>
        <v>61.399874383950262</v>
      </c>
      <c r="U4" s="3">
        <f>AnálisiABI!P16</f>
        <v>64.601608536838128</v>
      </c>
      <c r="V4" s="3">
        <f>AnálisiABI!Q16</f>
        <v>63.626165606040672</v>
      </c>
      <c r="W4" s="3">
        <f>AnálisiABI!R16</f>
        <v>63.412344106746275</v>
      </c>
      <c r="X4" s="3">
        <f>AnálisiABI!S16</f>
        <v>64.362941103365714</v>
      </c>
      <c r="Y4" s="3">
        <f>AnálisiABI!T16</f>
        <v>65.897865734021522</v>
      </c>
      <c r="Z4" s="3">
        <f>AnálisiABI!U16</f>
        <v>62.872043635642562</v>
      </c>
      <c r="AA4" s="3">
        <f>AnálisiABI!V16</f>
        <v>68.676610067482343</v>
      </c>
      <c r="AB4" s="3">
        <f>AnálisiABI!W16</f>
        <v>62.577899834545995</v>
      </c>
      <c r="AC4" s="3">
        <f>AnálisiABI!X16</f>
        <v>63.274958315981365</v>
      </c>
      <c r="AD4" s="3">
        <f>AnálisiABI!Y16</f>
        <v>69.778194953353989</v>
      </c>
      <c r="AE4" s="3">
        <f>AnálisiABI!Z16</f>
        <v>62.337433672986535</v>
      </c>
      <c r="AF4" s="3">
        <f>AnálisiABI!AA16</f>
        <v>61.358483815243964</v>
      </c>
      <c r="AG4" s="47">
        <f>AnálisiABI!AB16</f>
        <v>67.956271610425645</v>
      </c>
      <c r="AH4" s="46">
        <f>F4-H4</f>
        <v>-2.7884587833604186</v>
      </c>
      <c r="AI4" s="3">
        <f>F4-G4</f>
        <v>1.277804388638323</v>
      </c>
      <c r="AJ4" s="47">
        <f>G4-H4</f>
        <v>-4.0662631719987417</v>
      </c>
      <c r="AK4" s="46">
        <f>AnálisiABI!AF16</f>
        <v>1.1429918960933918</v>
      </c>
      <c r="AL4" s="3">
        <f>AnálisiABI!AG16</f>
        <v>1.0498222837080107</v>
      </c>
      <c r="AM4" s="3">
        <f>AnálisiABI!AH16</f>
        <v>-0.266132706443301</v>
      </c>
      <c r="AN4" s="3">
        <f>AnálisiABI!AI16</f>
        <v>-0.73677549732504133</v>
      </c>
      <c r="AO4" s="3">
        <f>AnálisiABI!AJ16</f>
        <v>-2.7787443334608213</v>
      </c>
      <c r="AP4" s="3">
        <f>AnálisiABI!AK16</f>
        <v>-7.2002951188079933</v>
      </c>
      <c r="AQ4" s="47">
        <f>AnálisiABI!AL16</f>
        <v>-5.6188379374391104</v>
      </c>
      <c r="AR4" s="46">
        <f>AnálisiABI!AM16</f>
        <v>2.2576985621770262</v>
      </c>
      <c r="AS4" s="3">
        <f>AnálisiABI!AN16</f>
        <v>-1.1147066660836344</v>
      </c>
      <c r="AT4" s="3">
        <f>AnálisiABI!AO16</f>
        <v>2.935601446444565</v>
      </c>
      <c r="AU4" s="3">
        <f>AnálisiABI!AP16</f>
        <v>0.2138214992943972</v>
      </c>
      <c r="AV4" s="3">
        <f>AnálisiABI!AQ16</f>
        <v>3.0258220983789599</v>
      </c>
      <c r="AW4" s="3">
        <f>AnálisiABI!AR16</f>
        <v>-0.69705848143536997</v>
      </c>
      <c r="AX4" s="47">
        <f>AnálisiABI!AS16</f>
        <v>0.97894985774257037</v>
      </c>
      <c r="AY4" s="46">
        <f>AnálisiABI!AT16</f>
        <v>-1.1147066660836344</v>
      </c>
      <c r="AZ4" s="3">
        <f>AnálisiABI!AU16</f>
        <v>1.0785015603491459</v>
      </c>
      <c r="BA4" s="3">
        <f>AnálisiABI!AV16</f>
        <v>-3.201734152887866</v>
      </c>
      <c r="BB4" s="3">
        <f>AnálisiABI!AW16</f>
        <v>-0.95059699661943853</v>
      </c>
      <c r="BC4" s="3">
        <f>AnálisiABI!AX16</f>
        <v>-5.8045664318397812</v>
      </c>
      <c r="BD4" s="3">
        <f>AnálisiABI!AY16</f>
        <v>-6.5032366373726234</v>
      </c>
      <c r="BE4" s="47">
        <f>AnálisiABI!AZ16</f>
        <v>-6.5977877951816808</v>
      </c>
      <c r="BF4" t="str">
        <f>C4</f>
        <v>BI-RUI-001LD</v>
      </c>
      <c r="BG4" t="str">
        <f>D4</f>
        <v>Rgez. Arias</v>
      </c>
      <c r="BH4" s="57">
        <v>3</v>
      </c>
      <c r="BK4" s="56" t="str">
        <f t="shared" ref="BK4:BK40" si="1">IF(AH4&lt;-3,"MUY ALTO",IF(AH4&lt;0,"ALTO",IF(AH4&lt;(5),"SI","")))</f>
        <v>ALTO</v>
      </c>
      <c r="BL4" s="58">
        <f t="shared" ref="BL4:BL35" si="2">H4-55</f>
        <v>11.637729497097297</v>
      </c>
      <c r="BM4" s="57"/>
      <c r="BN4" s="56" t="str">
        <f>IF(AI4&lt;-5,"ALTO",IF(AI4&lt;(-2),"SI",""))</f>
        <v/>
      </c>
      <c r="BO4" s="58">
        <f>G4-65</f>
        <v>-2.4285336749014448</v>
      </c>
      <c r="BQ4" s="56" t="str">
        <f>IF(AJ4&lt;-3,"MUY ALTO",IF(AJ4&lt;0,"ALTO",IF(AJ4&lt;(5),"SI","")))</f>
        <v>MUY ALTO</v>
      </c>
      <c r="BS4" s="46">
        <f>P4-65</f>
        <v>-1.4060336609983253</v>
      </c>
      <c r="BT4" s="3">
        <f>AB4-65</f>
        <v>-2.4221001654540046</v>
      </c>
      <c r="BU4" s="84">
        <f>BS4-BT4</f>
        <v>1.0160665044556794</v>
      </c>
      <c r="BV4" s="46">
        <f>Q4-65</f>
        <v>-1.37735438435719</v>
      </c>
      <c r="BW4" s="3">
        <f>AC4-65</f>
        <v>-1.7250416840186347</v>
      </c>
      <c r="BX4" s="84">
        <f>BV4-BW4</f>
        <v>0.34768729966144463</v>
      </c>
      <c r="BY4" s="46">
        <f>R4-55</f>
        <v>7.5441440552936641</v>
      </c>
      <c r="BZ4" s="3">
        <f>AG4-55</f>
        <v>12.956271610425645</v>
      </c>
      <c r="CA4" s="84">
        <f>BY4-BZ4</f>
        <v>-5.4121275551319812</v>
      </c>
      <c r="CC4" s="57" t="str">
        <f>IF(OR(BK4&lt;&gt;"",BQ4&lt;&gt;""),"SI","")</f>
        <v>SI</v>
      </c>
      <c r="CD4" s="57" t="str">
        <f>IF(OR(BN4&lt;&gt;"",BO4&gt;6),"SI","")</f>
        <v/>
      </c>
      <c r="CE4" s="57" t="str">
        <f>IF(AND(CC4="SI",CD4="SI"),"TAR+NOC",IF(AND(CC4="SI",CD4&lt;&gt;"SI"),"NOCHE",IF(AND(CC4&lt;&gt;"SI",CD4="SI"),"TARDE","s.c.")))</f>
        <v>NOCHE</v>
      </c>
      <c r="CF4" t="str">
        <f>BG4</f>
        <v>Rgez. Arias</v>
      </c>
      <c r="CG4" s="57" t="str">
        <f>IF(OR(BK4="ALTO",BK4="MUY ALTO"),"SI","")</f>
        <v>SI</v>
      </c>
      <c r="CH4" s="57" t="str">
        <f>IF(OR(BN4="ALTO",BN4="MUY ALTO"),"SI","")</f>
        <v/>
      </c>
      <c r="CI4" s="57" t="str">
        <f>IF(AND(CG4="SI",CH4="SI"),"TAR+NOC",IF(AND(CG4="SI",CH4&lt;&gt;"SI"),"NOCHE",IF(AND(CG4&lt;&gt;"SI",CH4="SI"),"TARDE","s.c.")))</f>
        <v>NOCHE</v>
      </c>
      <c r="CJ4" t="str">
        <f>IF(F4&gt;70,"SI","")</f>
        <v/>
      </c>
      <c r="CK4" t="str">
        <f>IF(G4&gt;70,"SI","")</f>
        <v/>
      </c>
      <c r="CL4" s="91" t="str">
        <f>IF(H4&gt;60,"SI","")</f>
        <v>SI</v>
      </c>
      <c r="CM4">
        <f>BI4</f>
        <v>0</v>
      </c>
      <c r="CN4" t="s">
        <v>186</v>
      </c>
      <c r="CO4" t="str">
        <f>IF(AB4&gt;73,"SI","")</f>
        <v/>
      </c>
      <c r="CP4" t="str">
        <f>IF(AC4&gt;73,"SI","")</f>
        <v/>
      </c>
      <c r="CQ4" t="str">
        <f>IF(AG4&gt;63,"SI","")</f>
        <v>SI</v>
      </c>
      <c r="CS4" s="57" t="str">
        <f>IF(AND(CC4="SI",CL4="SI",CQ4="SI"),"SI","")</f>
        <v>SI</v>
      </c>
      <c r="CT4" s="57" t="str">
        <f>IF(AND(CH4="SI",CK4="SI",CP4="SI"),"SI","")</f>
        <v/>
      </c>
      <c r="CU4" s="91" t="str">
        <f>D4</f>
        <v>Rgez. Arias</v>
      </c>
      <c r="CV4">
        <f>BH4</f>
        <v>3</v>
      </c>
      <c r="CW4" s="57" t="str">
        <f>IF(CU4="","No prioridad",IF(DC4&gt;75,"1",IF(DC4&gt;72,"2",IF(DC4&gt;69,"3",IF(DC4&gt;66,"4",IF(DC4&gt;63,"5",IF(DC4&gt;58,6,"&lt;58")))))))</f>
        <v>5</v>
      </c>
      <c r="CX4" s="46">
        <v>63.849270713736878</v>
      </c>
      <c r="CY4" s="3">
        <v>62.571466325098555</v>
      </c>
      <c r="CZ4" s="47">
        <v>66.637729497097297</v>
      </c>
      <c r="DA4" s="46">
        <f>J4</f>
        <v>60.849270713736878</v>
      </c>
      <c r="DB4" s="3">
        <f t="shared" ref="DB4:DC4" si="3">K4</f>
        <v>59.571466325098555</v>
      </c>
      <c r="DC4" s="3">
        <f t="shared" si="3"/>
        <v>63.637729497097297</v>
      </c>
      <c r="DD4" s="46">
        <f>P4+$I4</f>
        <v>60.593966339001675</v>
      </c>
      <c r="DE4" s="3">
        <f>AC4+$I4</f>
        <v>60.274958315981365</v>
      </c>
      <c r="DF4" s="3">
        <f>AG4+$I4</f>
        <v>64.956271610425645</v>
      </c>
      <c r="DG4" s="46">
        <f>DD4-CX4</f>
        <v>-3.2553043747352035</v>
      </c>
      <c r="DH4" s="46">
        <f t="shared" ref="DH4:DI4" si="4">DE4-CY4</f>
        <v>-2.2965080091171899</v>
      </c>
      <c r="DI4" s="46">
        <f t="shared" si="4"/>
        <v>-1.6814578866716516</v>
      </c>
    </row>
    <row r="5" spans="1:113" ht="15.75" thickBot="1">
      <c r="A5" t="s">
        <v>185</v>
      </c>
      <c r="B5">
        <f>B4+13</f>
        <v>29</v>
      </c>
      <c r="C5" t="str">
        <f>AnálisiABI!C29</f>
        <v>BI-RUI-004LD</v>
      </c>
      <c r="D5" t="str">
        <f>AnálisiABI!D29</f>
        <v>Pza. Unamuno</v>
      </c>
      <c r="F5" s="46">
        <f>AnálisiABI!E29</f>
        <v>68.037757687936548</v>
      </c>
      <c r="G5" s="3">
        <f>AnálisiABI!F29</f>
        <v>71.163248334426214</v>
      </c>
      <c r="H5" s="47">
        <f>AnálisiABI!G29</f>
        <v>63.734049846591347</v>
      </c>
      <c r="I5" s="3">
        <v>0</v>
      </c>
      <c r="J5" s="46">
        <f t="shared" ref="J5:J68" si="5">F5+$I5</f>
        <v>68.037757687936548</v>
      </c>
      <c r="K5" s="3">
        <f t="shared" ref="K5:K68" si="6">G5+$I5</f>
        <v>71.163248334426214</v>
      </c>
      <c r="L5" s="47">
        <f t="shared" ref="L5:L68" si="7">H5+$I5</f>
        <v>63.734049846591347</v>
      </c>
      <c r="M5" s="46">
        <f>AnálisiABI!H29</f>
        <v>67.028957849625201</v>
      </c>
      <c r="N5" s="3">
        <f>AnálisiABI!I29</f>
        <v>69.199495010189239</v>
      </c>
      <c r="O5" s="3">
        <f>AnálisiABI!J29</f>
        <v>62.346635015282558</v>
      </c>
      <c r="P5" s="3">
        <f>AnálisiABI!K29</f>
        <v>67.171146577064746</v>
      </c>
      <c r="Q5" s="3">
        <f>AnálisiABI!L29</f>
        <v>69.374830169681289</v>
      </c>
      <c r="R5" s="3">
        <f>AnálisiABI!M29</f>
        <v>60.509704592991831</v>
      </c>
      <c r="S5" s="3">
        <f>AnálisiABI!N29</f>
        <v>67.749478976115526</v>
      </c>
      <c r="T5" s="3">
        <f>AnálisiABI!O29</f>
        <v>70.338635588909312</v>
      </c>
      <c r="U5" s="3">
        <f>AnálisiABI!P29</f>
        <v>61.031668447179868</v>
      </c>
      <c r="V5" s="3">
        <f>AnálisiABI!Q29</f>
        <v>67.308710839877421</v>
      </c>
      <c r="W5" s="3">
        <f>AnálisiABI!R29</f>
        <v>71.937763644352458</v>
      </c>
      <c r="X5" s="3">
        <f>AnálisiABI!S29</f>
        <v>61.706769574153178</v>
      </c>
      <c r="Y5" s="3">
        <f>AnálisiABI!T29</f>
        <v>68.389745226733666</v>
      </c>
      <c r="Z5" s="3">
        <f>AnálisiABI!U29</f>
        <v>72.713354598135226</v>
      </c>
      <c r="AA5" s="3">
        <f>AnálisiABI!V29</f>
        <v>63.742976851493403</v>
      </c>
      <c r="AB5" s="3">
        <f>AnálisiABI!W29</f>
        <v>69.774801725387562</v>
      </c>
      <c r="AC5" s="3">
        <f>AnálisiABI!X29</f>
        <v>73.505532396922177</v>
      </c>
      <c r="AD5" s="3">
        <f>AnálisiABI!Y29</f>
        <v>66.319141297391326</v>
      </c>
      <c r="AE5" s="3">
        <f>AnálisiABI!Z29</f>
        <v>68.169220645584943</v>
      </c>
      <c r="AF5" s="3">
        <f>AnálisiABI!AA29</f>
        <v>68.448535782287067</v>
      </c>
      <c r="AG5" s="47">
        <f>AnálisiABI!AB29</f>
        <v>66.330563971281919</v>
      </c>
      <c r="AH5" s="46">
        <f t="shared" ref="AH5:AH68" si="8">F5-H5</f>
        <v>4.3037078413452008</v>
      </c>
      <c r="AI5" s="3">
        <f t="shared" ref="AI5:AI68" si="9">F5-G5</f>
        <v>-3.1254906464896663</v>
      </c>
      <c r="AJ5" s="47">
        <f t="shared" ref="AJ5:AJ68" si="10">G5-H5</f>
        <v>7.4291984878348671</v>
      </c>
      <c r="AK5" s="46">
        <f>AnálisiABI!AF29</f>
        <v>4.6823228343426422</v>
      </c>
      <c r="AL5" s="3">
        <f>AnálisiABI!AG29</f>
        <v>6.6614419840729155</v>
      </c>
      <c r="AM5" s="3">
        <f>AnálisiABI!AH29</f>
        <v>6.717810528935658</v>
      </c>
      <c r="AN5" s="3">
        <f>AnálisiABI!AI29</f>
        <v>5.6019412657242427</v>
      </c>
      <c r="AO5" s="3">
        <f>AnálisiABI!AJ29</f>
        <v>4.6467683752402635</v>
      </c>
      <c r="AP5" s="3">
        <f>AnálisiABI!AK29</f>
        <v>3.4556604279962357</v>
      </c>
      <c r="AQ5" s="47">
        <f>AnálisiABI!AL29</f>
        <v>1.8386566743030244</v>
      </c>
      <c r="AR5" s="46">
        <f>AnálisiABI!AM29</f>
        <v>-2.170537160564038</v>
      </c>
      <c r="AS5" s="3">
        <f>AnálisiABI!AN29</f>
        <v>6.8528599949066802</v>
      </c>
      <c r="AT5" s="3">
        <f>AnálisiABI!AO29</f>
        <v>-2.5891566127937864</v>
      </c>
      <c r="AU5" s="3">
        <f>AnálisiABI!AP29</f>
        <v>-4.6290528044750374</v>
      </c>
      <c r="AV5" s="3">
        <f>AnálisiABI!AQ29</f>
        <v>-4.3236093714015595</v>
      </c>
      <c r="AW5" s="3">
        <f>AnálisiABI!AR29</f>
        <v>-3.7307306715346158</v>
      </c>
      <c r="AX5" s="47">
        <f>AnálisiABI!AS29</f>
        <v>-0.27931513670212382</v>
      </c>
      <c r="AY5" s="46">
        <f>AnálisiABI!AT29</f>
        <v>6.8528599949066802</v>
      </c>
      <c r="AZ5" s="3">
        <f>AnálisiABI!AU29</f>
        <v>8.8651255766894579</v>
      </c>
      <c r="BA5" s="3">
        <f>AnálisiABI!AV29</f>
        <v>9.3069671417294444</v>
      </c>
      <c r="BB5" s="3">
        <f>AnálisiABI!AW29</f>
        <v>10.23099407019928</v>
      </c>
      <c r="BC5" s="3">
        <f>AnálisiABI!AX29</f>
        <v>8.9703777466418231</v>
      </c>
      <c r="BD5" s="3">
        <f>AnálisiABI!AY29</f>
        <v>7.1863910995308515</v>
      </c>
      <c r="BE5" s="47">
        <f>AnálisiABI!AZ29</f>
        <v>2.1179718110051482</v>
      </c>
      <c r="BF5" t="str">
        <f t="shared" ref="BF5:BF69" si="11">C5</f>
        <v>BI-RUI-004LD</v>
      </c>
      <c r="BG5" t="str">
        <f t="shared" ref="BG5:BG69" si="12">D5</f>
        <v>Pza. Unamuno</v>
      </c>
      <c r="BH5" s="57">
        <v>6</v>
      </c>
      <c r="BK5" s="56" t="str">
        <f t="shared" si="1"/>
        <v>SI</v>
      </c>
      <c r="BL5" s="58">
        <f t="shared" si="2"/>
        <v>8.734049846591347</v>
      </c>
      <c r="BM5" s="57"/>
      <c r="BN5" s="56" t="str">
        <f t="shared" ref="BN5:BN69" si="13">IF(AI5&lt;-5,"ALTO",IF(AI5&lt;(-2),"SI",""))</f>
        <v>SI</v>
      </c>
      <c r="BO5" s="58">
        <f t="shared" ref="BO5:BO69" si="14">G5-65</f>
        <v>6.1632483344262141</v>
      </c>
      <c r="BQ5" s="56" t="str">
        <f t="shared" ref="BQ5:BQ69" si="15">IF(AJ5&lt;-3,"MUY ALTO",IF(AJ5&lt;0,"ALTO",IF(AJ5&lt;(5),"SI","")))</f>
        <v/>
      </c>
      <c r="BS5" s="46">
        <f t="shared" ref="BS5:BS69" si="16">P5-65</f>
        <v>2.1711465770647465</v>
      </c>
      <c r="BT5" s="3">
        <f t="shared" ref="BT5:BT69" si="17">AB5-65</f>
        <v>4.7748017253875616</v>
      </c>
      <c r="BU5" s="84">
        <f t="shared" ref="BU5:BU69" si="18">BS5-BT5</f>
        <v>-2.6036551483228152</v>
      </c>
      <c r="BV5" s="46">
        <f t="shared" ref="BV5:BV69" si="19">Q5-65</f>
        <v>4.3748301696812888</v>
      </c>
      <c r="BW5" s="3">
        <f t="shared" ref="BW5:BW69" si="20">AC5-65</f>
        <v>8.5055323969221774</v>
      </c>
      <c r="BX5" s="84">
        <f t="shared" ref="BX5:BX69" si="21">BV5-BW5</f>
        <v>-4.1307022272408886</v>
      </c>
      <c r="BY5" s="46">
        <f t="shared" ref="BY5:BY69" si="22">R5-55</f>
        <v>5.5097045929918309</v>
      </c>
      <c r="BZ5" s="3">
        <f t="shared" ref="BZ5:BZ69" si="23">AG5-55</f>
        <v>11.330563971281919</v>
      </c>
      <c r="CA5" s="84">
        <f t="shared" ref="CA5:CA69" si="24">BY5-BZ5</f>
        <v>-5.8208593782900877</v>
      </c>
      <c r="CC5" s="57" t="str">
        <f t="shared" ref="CC5:CC68" si="25">IF(OR(BK5&lt;&gt;"",BQ5&lt;&gt;""),"SI","")</f>
        <v>SI</v>
      </c>
      <c r="CD5" s="57" t="str">
        <f t="shared" ref="CD5:CD69" si="26">IF(OR(BN5&lt;&gt;"",BO5&gt;6),"SI","")</f>
        <v>SI</v>
      </c>
      <c r="CE5" s="57" t="str">
        <f t="shared" ref="CE5:CE68" si="27">IF(AND(CC5="SI",CD5="SI"),"TAR+NOC",IF(AND(CC5="SI",CD5&lt;&gt;"SI"),"NOCHE",IF(AND(CC5&lt;&gt;"SI",CD5="SI"),"TARDE","s.c.")))</f>
        <v>TAR+NOC</v>
      </c>
      <c r="CF5" t="str">
        <f t="shared" ref="CF5:CF68" si="28">BG5</f>
        <v>Pza. Unamuno</v>
      </c>
      <c r="CG5" s="57" t="str">
        <f t="shared" ref="CG5:CG69" si="29">IF(OR(BK5="ALTO",BK5="MUY ALTO"),"SI","")</f>
        <v/>
      </c>
      <c r="CH5" s="57" t="str">
        <f t="shared" ref="CH5:CH68" si="30">IF(OR(BN5="ALTO",BN5="MUY ALTO"),"SI","")</f>
        <v/>
      </c>
      <c r="CI5" s="57" t="str">
        <f t="shared" ref="CI5:CI68" si="31">IF(AND(CG5="SI",CH5="SI"),"TAR+NOC",IF(AND(CG5="SI",CH5&lt;&gt;"SI"),"NOCHE",IF(AND(CG5&lt;&gt;"SI",CH5="SI"),"TARDE","s.c.")))</f>
        <v>s.c.</v>
      </c>
      <c r="CJ5" t="str">
        <f t="shared" ref="CJ5:CJ68" si="32">IF(F5&gt;70,"SI","")</f>
        <v/>
      </c>
      <c r="CK5" s="90" t="str">
        <f t="shared" ref="CK5:CK68" si="33">IF(G5&gt;70,"SI","")</f>
        <v>SI</v>
      </c>
      <c r="CL5" s="90" t="str">
        <f t="shared" ref="CL5:CL68" si="34">IF(H5&gt;60,"SI","")</f>
        <v>SI</v>
      </c>
      <c r="CM5">
        <f t="shared" ref="CM5:CM68" si="35">BI5</f>
        <v>0</v>
      </c>
      <c r="CN5" t="s">
        <v>187</v>
      </c>
      <c r="CO5" t="str">
        <f t="shared" ref="CO5:CO68" si="36">IF(AB5&gt;73,"SI","")</f>
        <v/>
      </c>
      <c r="CP5" t="str">
        <f t="shared" ref="CP5:CP68" si="37">IF(AC5&gt;73,"SI","")</f>
        <v>SI</v>
      </c>
      <c r="CQ5" t="str">
        <f t="shared" ref="CQ5:CQ68" si="38">IF(AG5&gt;63,"SI","")</f>
        <v>SI</v>
      </c>
      <c r="CS5" s="57" t="str">
        <f t="shared" ref="CS5:CS68" si="39">IF(AND(CC5="SI",CL5="SI",CQ5="SI"),"SI","")</f>
        <v>SI</v>
      </c>
      <c r="CT5" s="57" t="str">
        <f t="shared" ref="CT5:CT68" si="40">IF(AND(CH5="SI",CK5="SI",CP5="SI"),"SI","")</f>
        <v/>
      </c>
      <c r="CU5" s="91" t="str">
        <f>D5</f>
        <v>Pza. Unamuno</v>
      </c>
      <c r="CV5">
        <f>BH5</f>
        <v>6</v>
      </c>
      <c r="CW5" s="57" t="str">
        <f t="shared" ref="CW5:CW68" si="41">IF(CU5="","No prioridad",IF(DC5&gt;75,"1",IF(DC5&gt;72,"2",IF(DC5&gt;69,"3",IF(DC5&gt;66,"4",IF(DC5&gt;63,"5",IF(DC5&gt;58,6,"&lt;58")))))))</f>
        <v>5</v>
      </c>
      <c r="CX5" s="46">
        <v>68.037757687936548</v>
      </c>
      <c r="CY5" s="3">
        <v>71.163248334426214</v>
      </c>
      <c r="CZ5" s="47">
        <v>63.734049846591347</v>
      </c>
      <c r="DA5" s="46">
        <f t="shared" ref="DA5:DA68" si="42">J5</f>
        <v>68.037757687936548</v>
      </c>
      <c r="DB5" s="3">
        <f t="shared" ref="DB5:DB68" si="43">K5</f>
        <v>71.163248334426214</v>
      </c>
      <c r="DC5" s="3">
        <f t="shared" ref="DC5:DC68" si="44">L5</f>
        <v>63.734049846591347</v>
      </c>
      <c r="DD5" s="46">
        <f t="shared" ref="DD5:DD68" si="45">P5+$I5</f>
        <v>67.171146577064746</v>
      </c>
      <c r="DE5" s="3">
        <f t="shared" ref="DE5:DE68" si="46">AC5+$I5</f>
        <v>73.505532396922177</v>
      </c>
      <c r="DF5" s="3">
        <f t="shared" ref="DF5:DF68" si="47">AG5+$I5</f>
        <v>66.330563971281919</v>
      </c>
      <c r="DG5" s="46">
        <f t="shared" ref="DG5:DG68" si="48">DD5-CX5</f>
        <v>-0.86661111087180132</v>
      </c>
      <c r="DH5" s="46">
        <f t="shared" ref="DH5:DH68" si="49">DE5-CY5</f>
        <v>2.3422840624959633</v>
      </c>
      <c r="DI5" s="46">
        <f t="shared" ref="DI5:DI68" si="50">DF5-CZ5</f>
        <v>2.5965141246905716</v>
      </c>
    </row>
    <row r="6" spans="1:113" ht="15.75" thickBot="1">
      <c r="A6" t="s">
        <v>185</v>
      </c>
      <c r="B6">
        <f t="shared" ref="B6:B58" si="51">B5+13</f>
        <v>42</v>
      </c>
      <c r="C6" t="str">
        <f>AnálisiABI!C42</f>
        <v>BI-RUI-005LD</v>
      </c>
      <c r="D6" t="str">
        <f>AnálisiABI!D42</f>
        <v>María Muñoz</v>
      </c>
      <c r="F6" s="46">
        <f>AnálisiABI!E42</f>
        <v>69.972311609071085</v>
      </c>
      <c r="G6" s="3">
        <f>AnálisiABI!F42</f>
        <v>71.984647837337704</v>
      </c>
      <c r="H6" s="47">
        <f>AnálisiABI!G42</f>
        <v>64.327187638022139</v>
      </c>
      <c r="I6" s="3">
        <v>-4.5</v>
      </c>
      <c r="J6" s="46">
        <f t="shared" si="5"/>
        <v>65.472311609071085</v>
      </c>
      <c r="K6" s="3">
        <f t="shared" si="6"/>
        <v>67.484647837337704</v>
      </c>
      <c r="L6" s="47">
        <f t="shared" si="7"/>
        <v>59.827187638022139</v>
      </c>
      <c r="M6" s="46">
        <f>AnálisiABI!H42</f>
        <v>69.456664378927996</v>
      </c>
      <c r="N6" s="3">
        <f>AnálisiABI!I42</f>
        <v>70.593723133834047</v>
      </c>
      <c r="O6" s="3">
        <f>AnálisiABI!J42</f>
        <v>60.723525514814469</v>
      </c>
      <c r="P6" s="3">
        <f>AnálisiABI!K42</f>
        <v>70.282129772485476</v>
      </c>
      <c r="Q6" s="3">
        <f>AnálisiABI!L42</f>
        <v>70.490876339956216</v>
      </c>
      <c r="R6" s="3">
        <f>AnálisiABI!M42</f>
        <v>60.963189519481162</v>
      </c>
      <c r="S6" s="3">
        <f>AnálisiABI!N42</f>
        <v>70.001010708215304</v>
      </c>
      <c r="T6" s="3">
        <f>AnálisiABI!O42</f>
        <v>71.533825277256739</v>
      </c>
      <c r="U6" s="3">
        <f>AnálisiABI!P42</f>
        <v>61.460585148639908</v>
      </c>
      <c r="V6" s="3">
        <f>AnálisiABI!Q42</f>
        <v>69.679221067154543</v>
      </c>
      <c r="W6" s="3">
        <f>AnálisiABI!R42</f>
        <v>71.990395028236108</v>
      </c>
      <c r="X6" s="3">
        <f>AnálisiABI!S42</f>
        <v>63.448155681592937</v>
      </c>
      <c r="Y6" s="3">
        <f>AnálisiABI!T42</f>
        <v>70.11622890335542</v>
      </c>
      <c r="Z6" s="3">
        <f>AnálisiABI!U42</f>
        <v>73.417115644477377</v>
      </c>
      <c r="AA6" s="3">
        <f>AnálisiABI!V42</f>
        <v>66.511827015686322</v>
      </c>
      <c r="AB6" s="3">
        <f>AnálisiABI!W42</f>
        <v>70.482110523179358</v>
      </c>
      <c r="AC6" s="3">
        <f>AnálisiABI!X42</f>
        <v>74.19117870138605</v>
      </c>
      <c r="AD6" s="3">
        <f>AnálisiABI!Y42</f>
        <v>66.835016477428042</v>
      </c>
      <c r="AE6" s="3">
        <f>AnálisiABI!Z42</f>
        <v>69.696160657019817</v>
      </c>
      <c r="AF6" s="3">
        <f>AnálisiABI!AA42</f>
        <v>69.834634823904167</v>
      </c>
      <c r="AG6" s="47">
        <f>AnálisiABI!AB42</f>
        <v>65.579262557960135</v>
      </c>
      <c r="AH6" s="46">
        <f t="shared" si="8"/>
        <v>5.645123971048946</v>
      </c>
      <c r="AI6" s="3">
        <f t="shared" si="9"/>
        <v>-2.0123362282666193</v>
      </c>
      <c r="AJ6" s="47">
        <f t="shared" si="10"/>
        <v>7.6574601993155653</v>
      </c>
      <c r="AK6" s="46">
        <f>AnálisiABI!AF42</f>
        <v>8.7331388641135277</v>
      </c>
      <c r="AL6" s="3">
        <f>AnálisiABI!AG42</f>
        <v>9.3189402530043139</v>
      </c>
      <c r="AM6" s="3">
        <f>AnálisiABI!AH42</f>
        <v>8.5404255595753966</v>
      </c>
      <c r="AN6" s="3">
        <f>AnálisiABI!AI42</f>
        <v>6.2310653855616067</v>
      </c>
      <c r="AO6" s="3">
        <f>AnálisiABI!AJ42</f>
        <v>3.6044018876690984</v>
      </c>
      <c r="AP6" s="3">
        <f>AnálisiABI!AK42</f>
        <v>3.6470940457513166</v>
      </c>
      <c r="AQ6" s="47">
        <f>AnálisiABI!AL42</f>
        <v>4.1168980990596822</v>
      </c>
      <c r="AR6" s="46">
        <f>AnálisiABI!AM42</f>
        <v>-1.1370587549060502</v>
      </c>
      <c r="AS6" s="3">
        <f>AnálisiABI!AN42</f>
        <v>9.8701976190195779</v>
      </c>
      <c r="AT6" s="3">
        <f>AnálisiABI!AO42</f>
        <v>-1.5328145690414345</v>
      </c>
      <c r="AU6" s="3">
        <f>AnálisiABI!AP42</f>
        <v>-2.3111739610815647</v>
      </c>
      <c r="AV6" s="3">
        <f>AnálisiABI!AQ42</f>
        <v>-3.3008867411219569</v>
      </c>
      <c r="AW6" s="3">
        <f>AnálisiABI!AR42</f>
        <v>-3.7090681782066923</v>
      </c>
      <c r="AX6" s="47">
        <f>AnálisiABI!AS42</f>
        <v>-0.13847416688435032</v>
      </c>
      <c r="AY6" s="46">
        <f>AnálisiABI!AT42</f>
        <v>9.8701976190195779</v>
      </c>
      <c r="AZ6" s="3">
        <f>AnálisiABI!AU42</f>
        <v>9.5276868204750542</v>
      </c>
      <c r="BA6" s="3">
        <f>AnálisiABI!AV42</f>
        <v>10.073240128616831</v>
      </c>
      <c r="BB6" s="3">
        <f>AnálisiABI!AW42</f>
        <v>8.5422393466431714</v>
      </c>
      <c r="BC6" s="3">
        <f>AnálisiABI!AX42</f>
        <v>6.9052886287910553</v>
      </c>
      <c r="BD6" s="3">
        <f>AnálisiABI!AY42</f>
        <v>7.3561622239580089</v>
      </c>
      <c r="BE6" s="47">
        <f>AnálisiABI!AZ42</f>
        <v>4.2553722659440325</v>
      </c>
      <c r="BF6" t="str">
        <f t="shared" si="11"/>
        <v>BI-RUI-005LD</v>
      </c>
      <c r="BG6" t="str">
        <f>D6</f>
        <v>María Muñoz</v>
      </c>
      <c r="BH6" s="57">
        <v>6</v>
      </c>
      <c r="BK6" s="56" t="str">
        <f t="shared" si="1"/>
        <v/>
      </c>
      <c r="BL6" s="58">
        <f t="shared" si="2"/>
        <v>9.3271876380221386</v>
      </c>
      <c r="BM6" s="57"/>
      <c r="BN6" s="56" t="str">
        <f t="shared" si="13"/>
        <v>SI</v>
      </c>
      <c r="BO6" s="58">
        <f t="shared" si="14"/>
        <v>6.9846478373377039</v>
      </c>
      <c r="BQ6" s="56" t="str">
        <f t="shared" si="15"/>
        <v/>
      </c>
      <c r="BS6" s="46">
        <f t="shared" si="16"/>
        <v>5.2821297724854759</v>
      </c>
      <c r="BT6" s="3">
        <f t="shared" si="17"/>
        <v>5.4821105231793581</v>
      </c>
      <c r="BU6" s="84">
        <f t="shared" si="18"/>
        <v>-0.19998075069388221</v>
      </c>
      <c r="BV6" s="46">
        <f t="shared" si="19"/>
        <v>5.4908763399562162</v>
      </c>
      <c r="BW6" s="3">
        <f t="shared" si="20"/>
        <v>9.1911787013860504</v>
      </c>
      <c r="BX6" s="84">
        <f t="shared" si="21"/>
        <v>-3.7003023614298343</v>
      </c>
      <c r="BY6" s="46">
        <f t="shared" si="22"/>
        <v>5.9631895194811619</v>
      </c>
      <c r="BZ6" s="3">
        <f t="shared" si="23"/>
        <v>10.579262557960135</v>
      </c>
      <c r="CA6" s="84">
        <f t="shared" si="24"/>
        <v>-4.616073038478973</v>
      </c>
      <c r="CC6" s="57" t="str">
        <f t="shared" si="25"/>
        <v/>
      </c>
      <c r="CD6" s="57" t="str">
        <f t="shared" si="26"/>
        <v>SI</v>
      </c>
      <c r="CE6" s="57" t="str">
        <f t="shared" si="27"/>
        <v>TARDE</v>
      </c>
      <c r="CF6" t="str">
        <f t="shared" si="28"/>
        <v>María Muñoz</v>
      </c>
      <c r="CG6" s="57" t="str">
        <f t="shared" si="29"/>
        <v/>
      </c>
      <c r="CH6" s="57" t="str">
        <f t="shared" si="30"/>
        <v/>
      </c>
      <c r="CI6" s="57" t="str">
        <f t="shared" si="31"/>
        <v>s.c.</v>
      </c>
      <c r="CJ6" t="str">
        <f t="shared" si="32"/>
        <v/>
      </c>
      <c r="CK6" s="90" t="str">
        <f t="shared" si="33"/>
        <v>SI</v>
      </c>
      <c r="CL6" s="90" t="str">
        <f t="shared" si="34"/>
        <v>SI</v>
      </c>
      <c r="CM6">
        <f t="shared" si="35"/>
        <v>0</v>
      </c>
      <c r="CN6" t="s">
        <v>187</v>
      </c>
      <c r="CO6" t="str">
        <f t="shared" si="36"/>
        <v/>
      </c>
      <c r="CP6" t="str">
        <f t="shared" si="37"/>
        <v>SI</v>
      </c>
      <c r="CQ6" t="str">
        <f t="shared" si="38"/>
        <v>SI</v>
      </c>
      <c r="CS6" s="57" t="str">
        <f t="shared" si="39"/>
        <v/>
      </c>
      <c r="CT6" s="57" t="str">
        <f t="shared" si="40"/>
        <v/>
      </c>
      <c r="CW6" s="57" t="str">
        <f t="shared" si="41"/>
        <v>No prioridad</v>
      </c>
      <c r="CX6" s="46">
        <v>69.972311609071085</v>
      </c>
      <c r="CY6" s="3">
        <v>71.984647837337704</v>
      </c>
      <c r="CZ6" s="47">
        <v>64.327187638022139</v>
      </c>
      <c r="DA6" s="46">
        <f t="shared" si="42"/>
        <v>65.472311609071085</v>
      </c>
      <c r="DB6" s="3">
        <f t="shared" si="43"/>
        <v>67.484647837337704</v>
      </c>
      <c r="DC6" s="3">
        <f t="shared" si="44"/>
        <v>59.827187638022139</v>
      </c>
      <c r="DD6" s="46">
        <f t="shared" si="45"/>
        <v>65.782129772485476</v>
      </c>
      <c r="DE6" s="3">
        <f t="shared" si="46"/>
        <v>69.69117870138605</v>
      </c>
      <c r="DF6" s="3">
        <f t="shared" si="47"/>
        <v>61.079262557960135</v>
      </c>
      <c r="DG6" s="46">
        <f t="shared" si="48"/>
        <v>-4.1901818365856087</v>
      </c>
      <c r="DH6" s="46">
        <f t="shared" si="49"/>
        <v>-2.2934691359516535</v>
      </c>
      <c r="DI6" s="46">
        <f t="shared" si="50"/>
        <v>-3.2479250800620036</v>
      </c>
    </row>
    <row r="7" spans="1:113" ht="15.75" thickBot="1">
      <c r="A7" t="s">
        <v>185</v>
      </c>
      <c r="B7">
        <f t="shared" si="51"/>
        <v>55</v>
      </c>
      <c r="C7" t="str">
        <f>AnálisiABI!C55</f>
        <v>BI-RUI-006LD</v>
      </c>
      <c r="D7" s="60" t="s">
        <v>188</v>
      </c>
      <c r="F7" s="46">
        <f>AnálisiABI!E55</f>
        <v>64.834205896457263</v>
      </c>
      <c r="G7" s="3">
        <f>AnálisiABI!F55</f>
        <v>71.527901867242093</v>
      </c>
      <c r="H7" s="47">
        <f>AnálisiABI!G55</f>
        <v>71.887132734107752</v>
      </c>
      <c r="I7" s="3">
        <v>-4.5</v>
      </c>
      <c r="J7" s="46">
        <f t="shared" si="5"/>
        <v>60.334205896457263</v>
      </c>
      <c r="K7" s="3">
        <f t="shared" si="6"/>
        <v>67.027901867242093</v>
      </c>
      <c r="L7" s="47">
        <f t="shared" si="7"/>
        <v>67.387132734107752</v>
      </c>
      <c r="M7" s="46">
        <f>AnálisiABI!H55</f>
        <v>62.490738261014592</v>
      </c>
      <c r="N7" s="3">
        <f>AnálisiABI!I55</f>
        <v>63.407006185135401</v>
      </c>
      <c r="O7" s="3">
        <f>AnálisiABI!J55</f>
        <v>62.124951349383352</v>
      </c>
      <c r="P7" s="3">
        <f>AnálisiABI!K55</f>
        <v>62.21051177626417</v>
      </c>
      <c r="Q7" s="3">
        <f>AnálisiABI!L55</f>
        <v>63.858683351791882</v>
      </c>
      <c r="R7" s="3">
        <f>AnálisiABI!M55</f>
        <v>62.961606884102153</v>
      </c>
      <c r="S7" s="3">
        <f>AnálisiABI!N55</f>
        <v>62.759986591131316</v>
      </c>
      <c r="T7" s="3">
        <f>AnálisiABI!O55</f>
        <v>66.157828103132744</v>
      </c>
      <c r="U7" s="3">
        <f>AnálisiABI!P55</f>
        <v>63.135494926539522</v>
      </c>
      <c r="V7" s="3">
        <f>AnálisiABI!Q55</f>
        <v>63.557461016282382</v>
      </c>
      <c r="W7" s="3">
        <f>AnálisiABI!R55</f>
        <v>70.270300399356799</v>
      </c>
      <c r="X7" s="3">
        <f>AnálisiABI!S55</f>
        <v>65.929325460751031</v>
      </c>
      <c r="Y7" s="3">
        <f>AnálisiABI!T55</f>
        <v>63.574775654470287</v>
      </c>
      <c r="Z7" s="3">
        <f>AnálisiABI!U55</f>
        <v>74.22365179267743</v>
      </c>
      <c r="AA7" s="3">
        <f>AnálisiABI!V55</f>
        <v>71.027073453723531</v>
      </c>
      <c r="AB7" s="3">
        <f>AnálisiABI!W55</f>
        <v>67.415673863451545</v>
      </c>
      <c r="AC7" s="3">
        <f>AnálisiABI!X55</f>
        <v>76.886676606411271</v>
      </c>
      <c r="AD7" s="3">
        <f>AnálisiABI!Y55</f>
        <v>76.709604174383259</v>
      </c>
      <c r="AE7" s="3">
        <f>AnálisiABI!Z55</f>
        <v>67.722716577371855</v>
      </c>
      <c r="AF7" s="3">
        <f>AnálisiABI!AA55</f>
        <v>66.855104153230272</v>
      </c>
      <c r="AG7" s="47">
        <f>AnálisiABI!AB55</f>
        <v>75.906993792700192</v>
      </c>
      <c r="AH7" s="46">
        <f t="shared" si="8"/>
        <v>-7.0529268376504888</v>
      </c>
      <c r="AI7" s="3">
        <f t="shared" si="9"/>
        <v>-6.6936959707848303</v>
      </c>
      <c r="AJ7" s="47">
        <f t="shared" si="10"/>
        <v>-0.35923086686565853</v>
      </c>
      <c r="AK7" s="46">
        <f>AnálisiABI!AF55</f>
        <v>0.36578691163123978</v>
      </c>
      <c r="AL7" s="3">
        <f>AnálisiABI!AG55</f>
        <v>-0.75109510783798328</v>
      </c>
      <c r="AM7" s="3">
        <f>AnálisiABI!AH55</f>
        <v>-0.37550833540820605</v>
      </c>
      <c r="AN7" s="3">
        <f>AnálisiABI!AI55</f>
        <v>-2.371864444468649</v>
      </c>
      <c r="AO7" s="3">
        <f>AnálisiABI!AJ55</f>
        <v>-7.4522977992532446</v>
      </c>
      <c r="AP7" s="3">
        <f>AnálisiABI!AK55</f>
        <v>-9.2939303109317137</v>
      </c>
      <c r="AQ7" s="47">
        <f>AnálisiABI!AL55</f>
        <v>-8.1842772153283363</v>
      </c>
      <c r="AR7" s="46">
        <f>AnálisiABI!AM55</f>
        <v>-0.9162679241208096</v>
      </c>
      <c r="AS7" s="3">
        <f>AnálisiABI!AN55</f>
        <v>1.2820548357520494</v>
      </c>
      <c r="AT7" s="3">
        <f>AnálisiABI!AO55</f>
        <v>-3.3978415120014276</v>
      </c>
      <c r="AU7" s="3">
        <f>AnálisiABI!AP55</f>
        <v>-6.7128393830744173</v>
      </c>
      <c r="AV7" s="3">
        <f>AnálisiABI!AQ55</f>
        <v>-10.648876138207143</v>
      </c>
      <c r="AW7" s="3">
        <f>AnálisiABI!AR55</f>
        <v>-9.4710027429597261</v>
      </c>
      <c r="AX7" s="47">
        <f>AnálisiABI!AS55</f>
        <v>0.86761242414158346</v>
      </c>
      <c r="AY7" s="46">
        <f>AnálisiABI!AT55</f>
        <v>1.2820548357520494</v>
      </c>
      <c r="AZ7" s="3">
        <f>AnálisiABI!AU55</f>
        <v>0.89707646768972893</v>
      </c>
      <c r="BA7" s="3">
        <f>AnálisiABI!AV55</f>
        <v>3.0223331765932215</v>
      </c>
      <c r="BB7" s="3">
        <f>AnálisiABI!AW55</f>
        <v>4.3409749386057683</v>
      </c>
      <c r="BC7" s="3">
        <f>AnálisiABI!AX55</f>
        <v>3.1965783389538984</v>
      </c>
      <c r="BD7" s="3">
        <f>AnálisiABI!AY55</f>
        <v>0.17707243202801237</v>
      </c>
      <c r="BE7" s="47">
        <f>AnálisiABI!AZ55</f>
        <v>-9.0518896394699198</v>
      </c>
      <c r="BF7" t="str">
        <f t="shared" si="11"/>
        <v>BI-RUI-006LD</v>
      </c>
      <c r="BG7" t="str">
        <f t="shared" si="12"/>
        <v>Barrenkale 7</v>
      </c>
      <c r="BH7" s="57">
        <v>6</v>
      </c>
      <c r="BK7" s="56" t="str">
        <f t="shared" si="1"/>
        <v>MUY ALTO</v>
      </c>
      <c r="BL7" s="58">
        <f t="shared" si="2"/>
        <v>16.887132734107752</v>
      </c>
      <c r="BM7" s="57"/>
      <c r="BN7" s="56" t="str">
        <f t="shared" si="13"/>
        <v>ALTO</v>
      </c>
      <c r="BO7" s="58">
        <f t="shared" si="14"/>
        <v>6.5279018672420932</v>
      </c>
      <c r="BQ7" s="56" t="str">
        <f t="shared" si="15"/>
        <v>ALTO</v>
      </c>
      <c r="BS7" s="46">
        <f t="shared" si="16"/>
        <v>-2.7894882237358303</v>
      </c>
      <c r="BT7" s="3">
        <f t="shared" si="17"/>
        <v>2.4156738634515449</v>
      </c>
      <c r="BU7" s="84">
        <f t="shared" si="18"/>
        <v>-5.2051620871873752</v>
      </c>
      <c r="BV7" s="46">
        <f t="shared" si="19"/>
        <v>-1.1413166482081181</v>
      </c>
      <c r="BW7" s="3">
        <f t="shared" si="20"/>
        <v>11.886676606411271</v>
      </c>
      <c r="BX7" s="84">
        <f t="shared" si="21"/>
        <v>-13.027993254619389</v>
      </c>
      <c r="BY7" s="46">
        <f t="shared" si="22"/>
        <v>7.961606884102153</v>
      </c>
      <c r="BZ7" s="3">
        <f t="shared" si="23"/>
        <v>20.906993792700192</v>
      </c>
      <c r="CA7" s="84">
        <f t="shared" si="24"/>
        <v>-12.945386908598039</v>
      </c>
      <c r="CC7" s="57" t="str">
        <f t="shared" si="25"/>
        <v>SI</v>
      </c>
      <c r="CD7" s="57" t="str">
        <f t="shared" si="26"/>
        <v>SI</v>
      </c>
      <c r="CE7" s="57" t="str">
        <f t="shared" si="27"/>
        <v>TAR+NOC</v>
      </c>
      <c r="CF7" t="str">
        <f t="shared" si="28"/>
        <v>Barrenkale 7</v>
      </c>
      <c r="CG7" s="57" t="str">
        <f t="shared" si="29"/>
        <v>SI</v>
      </c>
      <c r="CH7" s="57" t="str">
        <f t="shared" si="30"/>
        <v>SI</v>
      </c>
      <c r="CI7" s="57" t="str">
        <f t="shared" si="31"/>
        <v>TAR+NOC</v>
      </c>
      <c r="CJ7" t="str">
        <f t="shared" si="32"/>
        <v/>
      </c>
      <c r="CK7" s="90" t="str">
        <f t="shared" si="33"/>
        <v>SI</v>
      </c>
      <c r="CL7" s="90" t="str">
        <f t="shared" si="34"/>
        <v>SI</v>
      </c>
      <c r="CM7">
        <f t="shared" si="35"/>
        <v>0</v>
      </c>
      <c r="CN7" t="s">
        <v>187</v>
      </c>
      <c r="CO7" t="str">
        <f t="shared" si="36"/>
        <v/>
      </c>
      <c r="CP7" t="str">
        <f t="shared" si="37"/>
        <v>SI</v>
      </c>
      <c r="CQ7" t="str">
        <f t="shared" si="38"/>
        <v>SI</v>
      </c>
      <c r="CS7" s="57" t="str">
        <f t="shared" si="39"/>
        <v>SI</v>
      </c>
      <c r="CT7" s="57" t="str">
        <f t="shared" si="40"/>
        <v>SI</v>
      </c>
      <c r="CU7" s="93" t="str">
        <f>D7</f>
        <v>Barrenkale 7</v>
      </c>
      <c r="CV7">
        <f t="shared" ref="CV7:CV11" si="52">BH7</f>
        <v>6</v>
      </c>
      <c r="CW7" s="57" t="str">
        <f t="shared" si="41"/>
        <v>4</v>
      </c>
      <c r="CX7" s="46">
        <v>64.834205896457263</v>
      </c>
      <c r="CY7" s="3">
        <v>71.527901867242093</v>
      </c>
      <c r="CZ7" s="47">
        <v>71.887132734107752</v>
      </c>
      <c r="DA7" s="46">
        <f t="shared" si="42"/>
        <v>60.334205896457263</v>
      </c>
      <c r="DB7" s="3">
        <f t="shared" si="43"/>
        <v>67.027901867242093</v>
      </c>
      <c r="DC7" s="3">
        <f t="shared" si="44"/>
        <v>67.387132734107752</v>
      </c>
      <c r="DD7" s="46">
        <f t="shared" si="45"/>
        <v>57.71051177626417</v>
      </c>
      <c r="DE7" s="3">
        <f t="shared" si="46"/>
        <v>72.386676606411271</v>
      </c>
      <c r="DF7" s="3">
        <f t="shared" si="47"/>
        <v>71.406993792700192</v>
      </c>
      <c r="DG7" s="46">
        <f t="shared" si="48"/>
        <v>-7.1236941201930932</v>
      </c>
      <c r="DH7" s="46">
        <f t="shared" si="49"/>
        <v>0.85877473916917779</v>
      </c>
      <c r="DI7" s="46">
        <f t="shared" si="50"/>
        <v>-0.48013894140756008</v>
      </c>
    </row>
    <row r="8" spans="1:113" ht="15.75" thickBot="1">
      <c r="A8" t="s">
        <v>185</v>
      </c>
      <c r="B8">
        <f t="shared" si="51"/>
        <v>68</v>
      </c>
      <c r="C8" t="str">
        <f>AnálisiABI!C68</f>
        <v>BI-RUI-007LD</v>
      </c>
      <c r="D8" t="str">
        <f>AnálisiABI!D68</f>
        <v>Av. Madariaga</v>
      </c>
      <c r="E8" s="57" t="s">
        <v>189</v>
      </c>
      <c r="F8" s="46">
        <f>AnálisiABI!E68</f>
        <v>65.718650093997866</v>
      </c>
      <c r="G8" s="3">
        <f>AnálisiABI!F68</f>
        <v>66.230317832883344</v>
      </c>
      <c r="H8" s="47">
        <f>AnálisiABI!G68</f>
        <v>62.043249016795031</v>
      </c>
      <c r="I8" s="161">
        <v>0</v>
      </c>
      <c r="J8" s="46">
        <f t="shared" si="5"/>
        <v>65.718650093997866</v>
      </c>
      <c r="K8" s="3">
        <f t="shared" si="6"/>
        <v>66.230317832883344</v>
      </c>
      <c r="L8" s="47">
        <f t="shared" si="7"/>
        <v>62.043249016795031</v>
      </c>
      <c r="M8" s="46">
        <f>AnálisiABI!H68</f>
        <v>65.994268746542332</v>
      </c>
      <c r="N8" s="3">
        <f>AnálisiABI!I68</f>
        <v>65.299341536914113</v>
      </c>
      <c r="O8" s="3">
        <f>AnálisiABI!J68</f>
        <v>59.96860668277116</v>
      </c>
      <c r="P8" s="3">
        <f>AnálisiABI!K68</f>
        <v>66.112306846515565</v>
      </c>
      <c r="Q8" s="3">
        <f>AnálisiABI!L68</f>
        <v>65.433204256622474</v>
      </c>
      <c r="R8" s="3">
        <f>AnálisiABI!M68</f>
        <v>59.803645224473378</v>
      </c>
      <c r="S8" s="3">
        <f>AnálisiABI!N68</f>
        <v>66.077348805423725</v>
      </c>
      <c r="T8" s="3">
        <f>AnálisiABI!O68</f>
        <v>65.80807015552648</v>
      </c>
      <c r="U8" s="3">
        <f>AnálisiABI!P68</f>
        <v>60.372323066529916</v>
      </c>
      <c r="V8" s="3">
        <f>AnálisiABI!Q68</f>
        <v>66.079847102033909</v>
      </c>
      <c r="W8" s="3">
        <f>AnálisiABI!R68</f>
        <v>66.27245048212481</v>
      </c>
      <c r="X8" s="3">
        <f>AnálisiABI!S68</f>
        <v>60.706740150001863</v>
      </c>
      <c r="Y8" s="3">
        <f>AnálisiABI!T68</f>
        <v>66.414999177743738</v>
      </c>
      <c r="Z8" s="3">
        <f>AnálisiABI!U68</f>
        <v>67.594015447307825</v>
      </c>
      <c r="AA8" s="3">
        <f>AnálisiABI!V68</f>
        <v>62.832679918163848</v>
      </c>
      <c r="AB8" s="3">
        <f>AnálisiABI!W68</f>
        <v>65.00141465380193</v>
      </c>
      <c r="AC8" s="3">
        <f>AnálisiABI!X68</f>
        <v>67.609639767193713</v>
      </c>
      <c r="AD8" s="3">
        <f>AnálisiABI!Y68</f>
        <v>64.416738185943331</v>
      </c>
      <c r="AE8" s="3">
        <f>AnálisiABI!Z68</f>
        <v>63.814914202487188</v>
      </c>
      <c r="AF8" s="3">
        <f>AnálisiABI!AA68</f>
        <v>64.686314225636977</v>
      </c>
      <c r="AG8" s="47">
        <f>AnálisiABI!AB68</f>
        <v>63.628106085694441</v>
      </c>
      <c r="AH8" s="46">
        <f t="shared" si="8"/>
        <v>3.6754010772028352</v>
      </c>
      <c r="AI8" s="3">
        <f t="shared" si="9"/>
        <v>-0.51166773888547823</v>
      </c>
      <c r="AJ8" s="47">
        <f t="shared" si="10"/>
        <v>4.1870688160883134</v>
      </c>
      <c r="AK8" s="46">
        <f>AnálisiABI!AF68</f>
        <v>6.025662063771172</v>
      </c>
      <c r="AL8" s="3">
        <f>AnálisiABI!AG68</f>
        <v>6.3086616220421874</v>
      </c>
      <c r="AM8" s="3">
        <f>AnálisiABI!AH68</f>
        <v>5.7050257388938093</v>
      </c>
      <c r="AN8" s="3">
        <f>AnálisiABI!AI68</f>
        <v>5.373106952032046</v>
      </c>
      <c r="AO8" s="3">
        <f>AnálisiABI!AJ68</f>
        <v>3.5823192595798901</v>
      </c>
      <c r="AP8" s="3">
        <f>AnálisiABI!AK68</f>
        <v>0.58467646785859984</v>
      </c>
      <c r="AQ8" s="47">
        <f>AnálisiABI!AL68</f>
        <v>0.18680811679274711</v>
      </c>
      <c r="AR8" s="46">
        <f>AnálisiABI!AM68</f>
        <v>0.69492720962821863</v>
      </c>
      <c r="AS8" s="3">
        <f>AnálisiABI!AN68</f>
        <v>5.3307348541429533</v>
      </c>
      <c r="AT8" s="3">
        <f>AnálisiABI!AO68</f>
        <v>0.26927864989724526</v>
      </c>
      <c r="AU8" s="3">
        <f>AnálisiABI!AP68</f>
        <v>-0.19260338009090106</v>
      </c>
      <c r="AV8" s="3">
        <f>AnálisiABI!AQ68</f>
        <v>-1.1790162695640873</v>
      </c>
      <c r="AW8" s="3">
        <f>AnálisiABI!AR68</f>
        <v>-2.6082251133917822</v>
      </c>
      <c r="AX8" s="47">
        <f>AnálisiABI!AS68</f>
        <v>-0.87140002314978915</v>
      </c>
      <c r="AY8" s="46">
        <f>AnálisiABI!AT68</f>
        <v>5.3307348541429533</v>
      </c>
      <c r="AZ8" s="3">
        <f>AnálisiABI!AU68</f>
        <v>5.6295590321490963</v>
      </c>
      <c r="BA8" s="3">
        <f>AnálisiABI!AV68</f>
        <v>5.435747088996564</v>
      </c>
      <c r="BB8" s="3">
        <f>AnálisiABI!AW68</f>
        <v>5.5657103321229471</v>
      </c>
      <c r="BC8" s="3">
        <f>AnálisiABI!AX68</f>
        <v>4.7613355291439774</v>
      </c>
      <c r="BD8" s="3">
        <f>AnálisiABI!AY68</f>
        <v>3.192901581250382</v>
      </c>
      <c r="BE8" s="47">
        <f>AnálisiABI!AZ68</f>
        <v>1.0582081399425363</v>
      </c>
      <c r="BF8" t="str">
        <f t="shared" si="11"/>
        <v>BI-RUI-007LD</v>
      </c>
      <c r="BG8" t="str">
        <f t="shared" si="12"/>
        <v>Av. Madariaga</v>
      </c>
      <c r="BH8" s="57">
        <v>7</v>
      </c>
      <c r="BI8" s="57" t="s">
        <v>189</v>
      </c>
      <c r="BJ8" s="57" t="s">
        <v>190</v>
      </c>
      <c r="BK8" s="56" t="str">
        <f t="shared" si="1"/>
        <v>SI</v>
      </c>
      <c r="BL8" s="58">
        <f t="shared" si="2"/>
        <v>7.0432490167950306</v>
      </c>
      <c r="BM8" s="57"/>
      <c r="BN8" s="56" t="str">
        <f t="shared" si="13"/>
        <v/>
      </c>
      <c r="BO8" s="58">
        <f t="shared" si="14"/>
        <v>1.230317832883344</v>
      </c>
      <c r="BQ8" s="56" t="str">
        <f t="shared" si="15"/>
        <v>SI</v>
      </c>
      <c r="BS8" s="46">
        <f t="shared" si="16"/>
        <v>1.1123068465155654</v>
      </c>
      <c r="BT8" s="3">
        <f t="shared" si="17"/>
        <v>1.4146538019303989E-3</v>
      </c>
      <c r="BU8" s="84">
        <f t="shared" si="18"/>
        <v>1.110892192713635</v>
      </c>
      <c r="BV8" s="46">
        <f t="shared" si="19"/>
        <v>0.4332042566224743</v>
      </c>
      <c r="BW8" s="3">
        <f t="shared" si="20"/>
        <v>2.6096397671937126</v>
      </c>
      <c r="BX8" s="84">
        <f t="shared" si="21"/>
        <v>-2.1764355105712383</v>
      </c>
      <c r="BY8" s="46">
        <f t="shared" si="22"/>
        <v>4.8036452244733781</v>
      </c>
      <c r="BZ8" s="3">
        <f t="shared" si="23"/>
        <v>8.6281060856944407</v>
      </c>
      <c r="CA8" s="84">
        <f t="shared" si="24"/>
        <v>-3.8244608612210627</v>
      </c>
      <c r="CC8" s="88" t="str">
        <f t="shared" si="25"/>
        <v>SI</v>
      </c>
      <c r="CD8" s="57" t="str">
        <f t="shared" si="26"/>
        <v/>
      </c>
      <c r="CE8" s="57" t="str">
        <f t="shared" si="27"/>
        <v>NOCHE</v>
      </c>
      <c r="CF8" t="str">
        <f t="shared" si="28"/>
        <v>Av. Madariaga</v>
      </c>
      <c r="CG8" s="57" t="str">
        <f t="shared" si="29"/>
        <v/>
      </c>
      <c r="CH8" s="57" t="str">
        <f t="shared" si="30"/>
        <v/>
      </c>
      <c r="CI8" s="57" t="str">
        <f t="shared" si="31"/>
        <v>s.c.</v>
      </c>
      <c r="CJ8" t="str">
        <f t="shared" si="32"/>
        <v/>
      </c>
      <c r="CK8" t="str">
        <f t="shared" si="33"/>
        <v/>
      </c>
      <c r="CL8" s="87" t="str">
        <f t="shared" si="34"/>
        <v>SI</v>
      </c>
      <c r="CM8" s="87" t="str">
        <f t="shared" si="35"/>
        <v>Trafico</v>
      </c>
      <c r="CO8" t="str">
        <f t="shared" si="36"/>
        <v/>
      </c>
      <c r="CP8" t="str">
        <f t="shared" si="37"/>
        <v/>
      </c>
      <c r="CQ8" t="str">
        <f t="shared" si="38"/>
        <v>SI</v>
      </c>
      <c r="CS8" s="57" t="str">
        <f t="shared" si="39"/>
        <v>SI</v>
      </c>
      <c r="CT8" s="57" t="str">
        <f t="shared" si="40"/>
        <v/>
      </c>
      <c r="CU8" s="87" t="str">
        <f t="shared" ref="CU8:CU10" si="53">D8</f>
        <v>Av. Madariaga</v>
      </c>
      <c r="CV8">
        <f t="shared" si="52"/>
        <v>7</v>
      </c>
      <c r="CW8" s="57">
        <f t="shared" si="41"/>
        <v>6</v>
      </c>
      <c r="CX8" s="46">
        <v>65.718650093997866</v>
      </c>
      <c r="CY8" s="3">
        <v>66.230317832883344</v>
      </c>
      <c r="CZ8" s="47">
        <v>62.043249016795031</v>
      </c>
      <c r="DA8" s="46">
        <f t="shared" si="42"/>
        <v>65.718650093997866</v>
      </c>
      <c r="DB8" s="3">
        <f t="shared" si="43"/>
        <v>66.230317832883344</v>
      </c>
      <c r="DC8" s="3">
        <f t="shared" si="44"/>
        <v>62.043249016795031</v>
      </c>
      <c r="DD8" s="46">
        <f t="shared" si="45"/>
        <v>66.112306846515565</v>
      </c>
      <c r="DE8" s="3">
        <f t="shared" si="46"/>
        <v>67.609639767193713</v>
      </c>
      <c r="DF8" s="3">
        <f t="shared" si="47"/>
        <v>63.628106085694441</v>
      </c>
      <c r="DG8" s="46">
        <f t="shared" si="48"/>
        <v>0.39365675251769972</v>
      </c>
      <c r="DH8" s="46">
        <f t="shared" si="49"/>
        <v>1.3793219343103686</v>
      </c>
      <c r="DI8" s="46">
        <f t="shared" si="50"/>
        <v>1.5848570688994101</v>
      </c>
    </row>
    <row r="9" spans="1:113" ht="15.75" thickBot="1">
      <c r="A9" t="s">
        <v>185</v>
      </c>
      <c r="B9">
        <f t="shared" si="51"/>
        <v>81</v>
      </c>
      <c r="C9" t="str">
        <f>AnálisiABI!C81</f>
        <v>BI-RUI-008LD</v>
      </c>
      <c r="D9" t="str">
        <f>AnálisiABI!D81</f>
        <v>Iturribide</v>
      </c>
      <c r="F9" s="46">
        <f>AnálisiABI!E81</f>
        <v>62.229492335698311</v>
      </c>
      <c r="G9" s="3">
        <f>AnálisiABI!F81</f>
        <v>68.048205569493007</v>
      </c>
      <c r="H9" s="47">
        <f>AnálisiABI!G81</f>
        <v>64.864242015028225</v>
      </c>
      <c r="I9" s="3">
        <v>-4.5</v>
      </c>
      <c r="J9" s="46">
        <f t="shared" si="5"/>
        <v>57.729492335698311</v>
      </c>
      <c r="K9" s="3">
        <f t="shared" si="6"/>
        <v>63.548205569493007</v>
      </c>
      <c r="L9" s="47">
        <f t="shared" si="7"/>
        <v>60.364242015028225</v>
      </c>
      <c r="M9" s="46">
        <f>AnálisiABI!H81</f>
        <v>61.733213939867149</v>
      </c>
      <c r="N9" s="3">
        <f>AnálisiABI!I81</f>
        <v>61.606423464023983</v>
      </c>
      <c r="O9" s="3">
        <f>AnálisiABI!J81</f>
        <v>58.745725430469086</v>
      </c>
      <c r="P9" s="3">
        <f>AnálisiABI!K81</f>
        <v>61.341706470714037</v>
      </c>
      <c r="Q9" s="3">
        <f>AnálisiABI!L81</f>
        <v>62.358856224353488</v>
      </c>
      <c r="R9" s="3">
        <f>AnálisiABI!M81</f>
        <v>59.077083718727231</v>
      </c>
      <c r="S9" s="3">
        <f>AnálisiABI!N81</f>
        <v>61.846034704202218</v>
      </c>
      <c r="T9" s="3">
        <f>AnálisiABI!O81</f>
        <v>64.965920900840374</v>
      </c>
      <c r="U9" s="3">
        <f>AnálisiABI!P81</f>
        <v>60.488754670396929</v>
      </c>
      <c r="V9" s="3">
        <f>AnálisiABI!Q81</f>
        <v>61.775138616815767</v>
      </c>
      <c r="W9" s="3">
        <f>AnálisiABI!R81</f>
        <v>65.063124257343759</v>
      </c>
      <c r="X9" s="3">
        <f>AnálisiABI!S81</f>
        <v>61.764143601777519</v>
      </c>
      <c r="Y9" s="3">
        <f>AnálisiABI!T81</f>
        <v>62.170527095654904</v>
      </c>
      <c r="Z9" s="3">
        <f>AnálisiABI!U81</f>
        <v>71.181395749322988</v>
      </c>
      <c r="AA9" s="3">
        <f>AnálisiABI!V81</f>
        <v>65.564386114099307</v>
      </c>
      <c r="AB9" s="3">
        <f>AnálisiABI!W81</f>
        <v>61.527794390378993</v>
      </c>
      <c r="AC9" s="3">
        <f>AnálisiABI!X81</f>
        <v>71.552929123771577</v>
      </c>
      <c r="AD9" s="3">
        <f>AnálisiABI!Y81</f>
        <v>68.324094948633117</v>
      </c>
      <c r="AE9" s="3">
        <f>AnálisiABI!Z81</f>
        <v>64.376305323635762</v>
      </c>
      <c r="AF9" s="3">
        <f>AnálisiABI!AA81</f>
        <v>68.876206230352352</v>
      </c>
      <c r="AG9" s="47">
        <f>AnálisiABI!AB81</f>
        <v>68.374100981173427</v>
      </c>
      <c r="AH9" s="46">
        <f t="shared" si="8"/>
        <v>-2.6347496793299143</v>
      </c>
      <c r="AI9" s="3">
        <f t="shared" si="9"/>
        <v>-5.8187132337946963</v>
      </c>
      <c r="AJ9" s="47">
        <f t="shared" si="10"/>
        <v>3.183963554464782</v>
      </c>
      <c r="AK9" s="46">
        <f>AnálisiABI!AF81</f>
        <v>2.9874885093980623</v>
      </c>
      <c r="AL9" s="3">
        <f>AnálisiABI!AG81</f>
        <v>2.2646227519868063</v>
      </c>
      <c r="AM9" s="3">
        <f>AnálisiABI!AH81</f>
        <v>1.3572800338052886</v>
      </c>
      <c r="AN9" s="3">
        <f>AnálisiABI!AI81</f>
        <v>1.0995015038247402E-2</v>
      </c>
      <c r="AO9" s="3">
        <f>AnálisiABI!AJ81</f>
        <v>-3.3938590184444024</v>
      </c>
      <c r="AP9" s="3">
        <f>AnálisiABI!AK81</f>
        <v>-6.7963005582541243</v>
      </c>
      <c r="AQ9" s="47">
        <f>AnálisiABI!AL81</f>
        <v>-3.9977956575376652</v>
      </c>
      <c r="AR9" s="46">
        <f>AnálisiABI!AM81</f>
        <v>0.1267904758431655</v>
      </c>
      <c r="AS9" s="3">
        <f>AnálisiABI!AN81</f>
        <v>2.8606980335548968</v>
      </c>
      <c r="AT9" s="3">
        <f>AnálisiABI!AO81</f>
        <v>-3.1198861966381557</v>
      </c>
      <c r="AU9" s="3">
        <f>AnálisiABI!AP81</f>
        <v>-3.2879856405279924</v>
      </c>
      <c r="AV9" s="3">
        <f>AnálisiABI!AQ81</f>
        <v>-9.0108686536680835</v>
      </c>
      <c r="AW9" s="3">
        <f>AnálisiABI!AR81</f>
        <v>-10.025134733392584</v>
      </c>
      <c r="AX9" s="47">
        <f>AnálisiABI!AS81</f>
        <v>-4.49990090671659</v>
      </c>
      <c r="AY9" s="46">
        <f>AnálisiABI!AT81</f>
        <v>2.8606980335548968</v>
      </c>
      <c r="AZ9" s="3">
        <f>AnálisiABI!AU81</f>
        <v>3.2817725056262574</v>
      </c>
      <c r="BA9" s="3">
        <f>AnálisiABI!AV81</f>
        <v>4.4771662304434443</v>
      </c>
      <c r="BB9" s="3">
        <f>AnálisiABI!AW81</f>
        <v>3.2989806555662398</v>
      </c>
      <c r="BC9" s="3">
        <f>AnálisiABI!AX81</f>
        <v>5.6170096352236811</v>
      </c>
      <c r="BD9" s="3">
        <f>AnálisiABI!AY81</f>
        <v>3.2288341751384593</v>
      </c>
      <c r="BE9" s="47">
        <f>AnálisiABI!AZ81</f>
        <v>0.50210524917892485</v>
      </c>
      <c r="BF9" t="str">
        <f t="shared" si="11"/>
        <v>BI-RUI-008LD</v>
      </c>
      <c r="BG9" t="str">
        <f t="shared" si="12"/>
        <v>Iturribide</v>
      </c>
      <c r="BH9" s="57">
        <v>6</v>
      </c>
      <c r="BK9" s="56" t="str">
        <f t="shared" si="1"/>
        <v>ALTO</v>
      </c>
      <c r="BL9" s="58">
        <f t="shared" si="2"/>
        <v>9.8642420150282248</v>
      </c>
      <c r="BM9" s="57"/>
      <c r="BN9" s="56" t="str">
        <f t="shared" si="13"/>
        <v>ALTO</v>
      </c>
      <c r="BO9" s="58">
        <f t="shared" si="14"/>
        <v>3.0482055694930068</v>
      </c>
      <c r="BQ9" s="56" t="str">
        <f t="shared" si="15"/>
        <v>SI</v>
      </c>
      <c r="BS9" s="46">
        <f t="shared" si="16"/>
        <v>-3.6582935292859631</v>
      </c>
      <c r="BT9" s="3">
        <f t="shared" si="17"/>
        <v>-3.4722056096210068</v>
      </c>
      <c r="BU9" s="84">
        <f t="shared" si="18"/>
        <v>-0.1860879196649563</v>
      </c>
      <c r="BV9" s="46">
        <f t="shared" si="19"/>
        <v>-2.6411437756465119</v>
      </c>
      <c r="BW9" s="3">
        <f t="shared" si="20"/>
        <v>6.5529291237715768</v>
      </c>
      <c r="BX9" s="84">
        <f t="shared" si="21"/>
        <v>-9.1940728994180887</v>
      </c>
      <c r="BY9" s="46">
        <f t="shared" si="22"/>
        <v>4.0770837187272306</v>
      </c>
      <c r="BZ9" s="3">
        <f t="shared" si="23"/>
        <v>13.374100981173427</v>
      </c>
      <c r="CA9" s="84">
        <f t="shared" si="24"/>
        <v>-9.2970172624461966</v>
      </c>
      <c r="CC9" s="57" t="str">
        <f t="shared" si="25"/>
        <v>SI</v>
      </c>
      <c r="CD9" s="57" t="str">
        <f t="shared" si="26"/>
        <v>SI</v>
      </c>
      <c r="CE9" s="57" t="str">
        <f t="shared" si="27"/>
        <v>TAR+NOC</v>
      </c>
      <c r="CF9" t="str">
        <f t="shared" si="28"/>
        <v>Iturribide</v>
      </c>
      <c r="CG9" s="57" t="str">
        <f t="shared" si="29"/>
        <v>SI</v>
      </c>
      <c r="CH9" s="57" t="str">
        <f t="shared" si="30"/>
        <v>SI</v>
      </c>
      <c r="CI9" s="57" t="str">
        <f t="shared" si="31"/>
        <v>TAR+NOC</v>
      </c>
      <c r="CJ9" t="str">
        <f t="shared" si="32"/>
        <v/>
      </c>
      <c r="CK9" t="str">
        <f t="shared" si="33"/>
        <v/>
      </c>
      <c r="CL9" s="91" t="str">
        <f t="shared" si="34"/>
        <v>SI</v>
      </c>
      <c r="CM9">
        <f t="shared" si="35"/>
        <v>0</v>
      </c>
      <c r="CN9" t="s">
        <v>187</v>
      </c>
      <c r="CO9" t="str">
        <f t="shared" si="36"/>
        <v/>
      </c>
      <c r="CP9" t="str">
        <f t="shared" si="37"/>
        <v/>
      </c>
      <c r="CQ9" t="str">
        <f t="shared" si="38"/>
        <v>SI</v>
      </c>
      <c r="CS9" s="57" t="str">
        <f t="shared" si="39"/>
        <v>SI</v>
      </c>
      <c r="CT9" s="57" t="str">
        <f t="shared" si="40"/>
        <v/>
      </c>
      <c r="CU9" s="91" t="str">
        <f t="shared" si="53"/>
        <v>Iturribide</v>
      </c>
      <c r="CV9">
        <f t="shared" si="52"/>
        <v>6</v>
      </c>
      <c r="CW9" s="57">
        <f t="shared" si="41"/>
        <v>6</v>
      </c>
      <c r="CX9" s="46">
        <v>62.229492335698311</v>
      </c>
      <c r="CY9" s="3">
        <v>68.048205569493007</v>
      </c>
      <c r="CZ9" s="47">
        <v>64.864242015028225</v>
      </c>
      <c r="DA9" s="46">
        <f t="shared" si="42"/>
        <v>57.729492335698311</v>
      </c>
      <c r="DB9" s="3">
        <f t="shared" si="43"/>
        <v>63.548205569493007</v>
      </c>
      <c r="DC9" s="3">
        <f t="shared" si="44"/>
        <v>60.364242015028225</v>
      </c>
      <c r="DD9" s="46">
        <f t="shared" si="45"/>
        <v>56.841706470714037</v>
      </c>
      <c r="DE9" s="3">
        <f t="shared" si="46"/>
        <v>67.052929123771577</v>
      </c>
      <c r="DF9" s="3">
        <f t="shared" si="47"/>
        <v>63.874100981173427</v>
      </c>
      <c r="DG9" s="46">
        <f t="shared" si="48"/>
        <v>-5.3877858649842736</v>
      </c>
      <c r="DH9" s="46">
        <f t="shared" si="49"/>
        <v>-0.99527644572143004</v>
      </c>
      <c r="DI9" s="46">
        <f t="shared" si="50"/>
        <v>-0.99014103385479757</v>
      </c>
    </row>
    <row r="10" spans="1:113" ht="15.75" thickBot="1">
      <c r="A10" t="s">
        <v>185</v>
      </c>
      <c r="B10">
        <f t="shared" si="51"/>
        <v>94</v>
      </c>
      <c r="C10" t="str">
        <f>AnálisiABI!C94</f>
        <v>BI-RUI-009LD</v>
      </c>
      <c r="D10" s="60" t="s">
        <v>191</v>
      </c>
      <c r="F10" s="46">
        <f>AnálisiABI!E94</f>
        <v>71.007815477334958</v>
      </c>
      <c r="G10" s="3">
        <f>AnálisiABI!F94</f>
        <v>74.696939315712115</v>
      </c>
      <c r="H10" s="47">
        <f>AnálisiABI!G94</f>
        <v>66.722864893565287</v>
      </c>
      <c r="I10" s="3">
        <v>-4.5</v>
      </c>
      <c r="J10" s="46">
        <f t="shared" si="5"/>
        <v>66.507815477334958</v>
      </c>
      <c r="K10" s="3">
        <f t="shared" si="6"/>
        <v>70.196939315712115</v>
      </c>
      <c r="L10" s="47">
        <f t="shared" si="7"/>
        <v>62.222864893565287</v>
      </c>
      <c r="M10" s="46">
        <f>AnálisiABI!H94</f>
        <v>68.98129436659022</v>
      </c>
      <c r="N10" s="3">
        <f>AnálisiABI!I94</f>
        <v>69.884699039047504</v>
      </c>
      <c r="O10" s="3">
        <f>AnálisiABI!J94</f>
        <v>61.460051423845613</v>
      </c>
      <c r="P10" s="3">
        <f>AnálisiABI!K94</f>
        <v>69.271181573375856</v>
      </c>
      <c r="Q10" s="3">
        <f>AnálisiABI!L94</f>
        <v>70.923544187716772</v>
      </c>
      <c r="R10" s="3">
        <f>AnálisiABI!M94</f>
        <v>61.409410399943013</v>
      </c>
      <c r="S10" s="3">
        <f>AnálisiABI!N94</f>
        <v>69.576677930375837</v>
      </c>
      <c r="T10" s="3">
        <f>AnálisiABI!O94</f>
        <v>70.992311056413527</v>
      </c>
      <c r="U10" s="3">
        <f>AnálisiABI!P94</f>
        <v>62.68055150179655</v>
      </c>
      <c r="V10" s="3">
        <f>AnálisiABI!Q94</f>
        <v>69.686095365938385</v>
      </c>
      <c r="W10" s="3">
        <f>AnálisiABI!R94</f>
        <v>77.446592991880848</v>
      </c>
      <c r="X10" s="3">
        <f>AnálisiABI!S94</f>
        <v>63.972188276670096</v>
      </c>
      <c r="Y10" s="3">
        <f>AnálisiABI!T94</f>
        <v>70.675107206939686</v>
      </c>
      <c r="Z10" s="3">
        <f>AnálisiABI!U94</f>
        <v>75.148853877969174</v>
      </c>
      <c r="AA10" s="3">
        <f>AnálisiABI!V94</f>
        <v>68.996607263474729</v>
      </c>
      <c r="AB10" s="3">
        <f>AnálisiABI!W94</f>
        <v>74.226213430235148</v>
      </c>
      <c r="AC10" s="3">
        <f>AnálisiABI!X94</f>
        <v>77.797062788862448</v>
      </c>
      <c r="AD10" s="3">
        <f>AnálisiABI!Y94</f>
        <v>70.256646620345862</v>
      </c>
      <c r="AE10" s="3">
        <f>AnálisiABI!Z94</f>
        <v>71.875646435414737</v>
      </c>
      <c r="AF10" s="3">
        <f>AnálisiABI!AA94</f>
        <v>73.669282972865659</v>
      </c>
      <c r="AG10" s="47">
        <f>AnálisiABI!AB94</f>
        <v>68.594896203015651</v>
      </c>
      <c r="AH10" s="46">
        <f t="shared" si="8"/>
        <v>4.2849505837696711</v>
      </c>
      <c r="AI10" s="3">
        <f t="shared" si="9"/>
        <v>-3.6891238383771565</v>
      </c>
      <c r="AJ10" s="47">
        <f t="shared" si="10"/>
        <v>7.9740744221468276</v>
      </c>
      <c r="AK10" s="46">
        <f>AnálisiABI!AF94</f>
        <v>7.5212429427446068</v>
      </c>
      <c r="AL10" s="3">
        <f>AnálisiABI!AG94</f>
        <v>7.8617711734328424</v>
      </c>
      <c r="AM10" s="3">
        <f>AnálisiABI!AH94</f>
        <v>6.8961264285792865</v>
      </c>
      <c r="AN10" s="3">
        <f>AnálisiABI!AI94</f>
        <v>5.7139070892682895</v>
      </c>
      <c r="AO10" s="3">
        <f>AnálisiABI!AJ94</f>
        <v>1.6784999434649563</v>
      </c>
      <c r="AP10" s="3">
        <f>AnálisiABI!AK94</f>
        <v>3.9695668098892867</v>
      </c>
      <c r="AQ10" s="47">
        <f>AnálisiABI!AL94</f>
        <v>3.280750232399086</v>
      </c>
      <c r="AR10" s="46">
        <f>AnálisiABI!AM94</f>
        <v>-0.90340467245728462</v>
      </c>
      <c r="AS10" s="3">
        <f>AnálisiABI!AN94</f>
        <v>8.4246476152018914</v>
      </c>
      <c r="AT10" s="3">
        <f>AnálisiABI!AO94</f>
        <v>-1.4156331260376902</v>
      </c>
      <c r="AU10" s="3">
        <f>AnálisiABI!AP94</f>
        <v>-7.7604976259424632</v>
      </c>
      <c r="AV10" s="3">
        <f>AnálisiABI!AQ94</f>
        <v>-4.4737466710294882</v>
      </c>
      <c r="AW10" s="3">
        <f>AnálisiABI!AR94</f>
        <v>-3.5708493586272994</v>
      </c>
      <c r="AX10" s="47">
        <f>AnálisiABI!AS94</f>
        <v>-1.7936365374509222</v>
      </c>
      <c r="AY10" s="46">
        <f>AnálisiABI!AT94</f>
        <v>8.4246476152018914</v>
      </c>
      <c r="AZ10" s="3">
        <f>AnálisiABI!AU94</f>
        <v>9.5141337877737584</v>
      </c>
      <c r="BA10" s="3">
        <f>AnálisiABI!AV94</f>
        <v>8.3117595546169767</v>
      </c>
      <c r="BB10" s="3">
        <f>AnálisiABI!AW94</f>
        <v>13.474404715210753</v>
      </c>
      <c r="BC10" s="3">
        <f>AnálisiABI!AX94</f>
        <v>6.1522466144944445</v>
      </c>
      <c r="BD10" s="3">
        <f>AnálisiABI!AY94</f>
        <v>7.540416168516586</v>
      </c>
      <c r="BE10" s="47">
        <f>AnálisiABI!AZ94</f>
        <v>5.0743867698500082</v>
      </c>
      <c r="BF10" t="str">
        <f t="shared" si="11"/>
        <v>BI-RUI-009LD</v>
      </c>
      <c r="BG10" t="str">
        <f t="shared" si="12"/>
        <v>Santa María/Andra Mari 18</v>
      </c>
      <c r="BH10" s="57">
        <v>6</v>
      </c>
      <c r="BK10" s="56" t="str">
        <f t="shared" si="1"/>
        <v>SI</v>
      </c>
      <c r="BL10" s="58">
        <f t="shared" si="2"/>
        <v>11.722864893565287</v>
      </c>
      <c r="BM10" s="57"/>
      <c r="BN10" s="56" t="str">
        <f t="shared" si="13"/>
        <v>SI</v>
      </c>
      <c r="BO10" s="58">
        <f t="shared" si="14"/>
        <v>9.6969393157121146</v>
      </c>
      <c r="BQ10" s="56" t="str">
        <f t="shared" si="15"/>
        <v/>
      </c>
      <c r="BS10" s="46">
        <f t="shared" si="16"/>
        <v>4.2711815733758556</v>
      </c>
      <c r="BT10" s="3">
        <f t="shared" si="17"/>
        <v>9.2262134302351484</v>
      </c>
      <c r="BU10" s="84">
        <f t="shared" si="18"/>
        <v>-4.9550318568592928</v>
      </c>
      <c r="BV10" s="46">
        <f t="shared" si="19"/>
        <v>5.9235441877167716</v>
      </c>
      <c r="BW10" s="3">
        <f t="shared" si="20"/>
        <v>12.797062788862448</v>
      </c>
      <c r="BX10" s="84">
        <f t="shared" si="21"/>
        <v>-6.8735186011456761</v>
      </c>
      <c r="BY10" s="46">
        <f t="shared" si="22"/>
        <v>6.4094103999430132</v>
      </c>
      <c r="BZ10" s="3">
        <f t="shared" si="23"/>
        <v>13.594896203015651</v>
      </c>
      <c r="CA10" s="84">
        <f t="shared" si="24"/>
        <v>-7.1854858030726376</v>
      </c>
      <c r="CC10" s="57" t="str">
        <f t="shared" si="25"/>
        <v>SI</v>
      </c>
      <c r="CD10" s="57" t="str">
        <f t="shared" si="26"/>
        <v>SI</v>
      </c>
      <c r="CE10" s="57" t="str">
        <f t="shared" si="27"/>
        <v>TAR+NOC</v>
      </c>
      <c r="CF10" t="str">
        <f t="shared" si="28"/>
        <v>Santa María/Andra Mari 18</v>
      </c>
      <c r="CG10" s="57" t="str">
        <f t="shared" si="29"/>
        <v/>
      </c>
      <c r="CH10" s="57" t="str">
        <f t="shared" si="30"/>
        <v/>
      </c>
      <c r="CI10" s="57" t="str">
        <f t="shared" si="31"/>
        <v>s.c.</v>
      </c>
      <c r="CJ10" s="89" t="str">
        <f t="shared" si="32"/>
        <v>SI</v>
      </c>
      <c r="CK10" s="89" t="str">
        <f t="shared" si="33"/>
        <v>SI</v>
      </c>
      <c r="CL10" s="89" t="str">
        <f t="shared" si="34"/>
        <v>SI</v>
      </c>
      <c r="CM10">
        <f t="shared" si="35"/>
        <v>0</v>
      </c>
      <c r="CN10" t="s">
        <v>187</v>
      </c>
      <c r="CO10" t="str">
        <f t="shared" si="36"/>
        <v>SI</v>
      </c>
      <c r="CP10" t="str">
        <f t="shared" si="37"/>
        <v>SI</v>
      </c>
      <c r="CQ10" t="str">
        <f t="shared" si="38"/>
        <v>SI</v>
      </c>
      <c r="CS10" s="57" t="str">
        <f t="shared" si="39"/>
        <v>SI</v>
      </c>
      <c r="CT10" s="57" t="str">
        <f t="shared" si="40"/>
        <v/>
      </c>
      <c r="CU10" s="91" t="str">
        <f t="shared" si="53"/>
        <v>Santa María/Andra Mari 18</v>
      </c>
      <c r="CV10">
        <f t="shared" si="52"/>
        <v>6</v>
      </c>
      <c r="CW10" s="57">
        <f t="shared" si="41"/>
        <v>6</v>
      </c>
      <c r="CX10" s="46">
        <v>71.007815477334958</v>
      </c>
      <c r="CY10" s="3">
        <v>74.696939315712115</v>
      </c>
      <c r="CZ10" s="47">
        <v>66.722864893565287</v>
      </c>
      <c r="DA10" s="46">
        <f t="shared" si="42"/>
        <v>66.507815477334958</v>
      </c>
      <c r="DB10" s="3">
        <f t="shared" si="43"/>
        <v>70.196939315712115</v>
      </c>
      <c r="DC10" s="3">
        <f t="shared" si="44"/>
        <v>62.222864893565287</v>
      </c>
      <c r="DD10" s="46">
        <f t="shared" si="45"/>
        <v>64.771181573375856</v>
      </c>
      <c r="DE10" s="3">
        <f t="shared" si="46"/>
        <v>73.297062788862448</v>
      </c>
      <c r="DF10" s="3">
        <f t="shared" si="47"/>
        <v>64.094896203015651</v>
      </c>
      <c r="DG10" s="46">
        <f t="shared" si="48"/>
        <v>-6.2366339039591026</v>
      </c>
      <c r="DH10" s="46">
        <f t="shared" si="49"/>
        <v>-1.3998765268496669</v>
      </c>
      <c r="DI10" s="46">
        <f t="shared" si="50"/>
        <v>-2.6279686905496362</v>
      </c>
    </row>
    <row r="11" spans="1:113" ht="16.5" customHeight="1" thickBot="1">
      <c r="A11" t="s">
        <v>185</v>
      </c>
      <c r="B11">
        <f t="shared" si="51"/>
        <v>107</v>
      </c>
      <c r="C11" t="str">
        <f>AnálisiABI!C107</f>
        <v>BI-RUI-010LD</v>
      </c>
      <c r="D11" s="60" t="s">
        <v>192</v>
      </c>
      <c r="F11" s="46">
        <f>AnálisiABI!E107</f>
        <v>70.459122382469943</v>
      </c>
      <c r="G11" s="46">
        <f>AnálisiABI!F107</f>
        <v>73.586745395870111</v>
      </c>
      <c r="H11" s="47">
        <f>AnálisiABI!G107</f>
        <v>70.8875398083063</v>
      </c>
      <c r="I11" s="3">
        <v>-4.5</v>
      </c>
      <c r="J11" s="46">
        <f t="shared" si="5"/>
        <v>65.959122382469943</v>
      </c>
      <c r="K11" s="3">
        <f t="shared" si="6"/>
        <v>69.086745395870111</v>
      </c>
      <c r="L11" s="47">
        <f t="shared" si="7"/>
        <v>66.3875398083063</v>
      </c>
      <c r="M11" s="46">
        <f>AnálisiABI!H107</f>
        <v>67.851033869150982</v>
      </c>
      <c r="N11" s="3">
        <f>AnálisiABI!I107</f>
        <v>68.270462072908259</v>
      </c>
      <c r="O11" s="3">
        <f>AnálisiABI!J107</f>
        <v>67.045676238625433</v>
      </c>
      <c r="P11" s="3">
        <f>AnálisiABI!K107</f>
        <v>67.116264279847243</v>
      </c>
      <c r="Q11" s="3">
        <f>AnálisiABI!L107</f>
        <v>69.845711265127392</v>
      </c>
      <c r="R11" s="3">
        <f>AnálisiABI!M107</f>
        <v>65.120431589007183</v>
      </c>
      <c r="S11" s="3">
        <f>AnálisiABI!N107</f>
        <v>69.72817641066186</v>
      </c>
      <c r="T11" s="3">
        <f>AnálisiABI!O107</f>
        <v>71.176580611032691</v>
      </c>
      <c r="U11" s="3">
        <f>AnálisiABI!P107</f>
        <v>67.971885174309193</v>
      </c>
      <c r="V11" s="3">
        <f>AnálisiABI!Q107</f>
        <v>69.154743565137565</v>
      </c>
      <c r="W11" s="3">
        <f>AnálisiABI!R107</f>
        <v>73.165329345125144</v>
      </c>
      <c r="X11" s="3">
        <f>AnálisiABI!S107</f>
        <v>68.877623455122446</v>
      </c>
      <c r="Y11" s="3">
        <f>AnálisiABI!T107</f>
        <v>71.401114886683303</v>
      </c>
      <c r="Z11" s="3">
        <f>AnálisiABI!U107</f>
        <v>75.593145218250143</v>
      </c>
      <c r="AA11" s="3">
        <f>AnálisiABI!V107</f>
        <v>71.959906521861711</v>
      </c>
      <c r="AB11" s="3">
        <f>AnálisiABI!W107</f>
        <v>73.52857919095743</v>
      </c>
      <c r="AC11" s="3">
        <f>AnálisiABI!X107</f>
        <v>77.616352553157711</v>
      </c>
      <c r="AD11" s="3">
        <f>AnálisiABI!Y107</f>
        <v>74.063758000426915</v>
      </c>
      <c r="AE11" s="3">
        <f>AnálisiABI!Z107</f>
        <v>71.001538340055276</v>
      </c>
      <c r="AF11" s="3">
        <f>AnálisiABI!AA107</f>
        <v>71.946798667463852</v>
      </c>
      <c r="AG11" s="47">
        <f>AnálisiABI!AB107</f>
        <v>73.496844532684108</v>
      </c>
      <c r="AH11" s="46">
        <f t="shared" si="8"/>
        <v>-0.42841742583635778</v>
      </c>
      <c r="AI11" s="3">
        <f t="shared" si="9"/>
        <v>-3.1276230134001679</v>
      </c>
      <c r="AJ11" s="47">
        <f t="shared" si="10"/>
        <v>2.6992055875638101</v>
      </c>
      <c r="AK11" s="46">
        <f>AnálisiABI!AF107</f>
        <v>0.80535763052554898</v>
      </c>
      <c r="AL11" s="3">
        <f>AnálisiABI!AG107</f>
        <v>1.9958326908400608</v>
      </c>
      <c r="AM11" s="3">
        <f>AnálisiABI!AH107</f>
        <v>1.7562912363526664</v>
      </c>
      <c r="AN11" s="3">
        <f>AnálisiABI!AI107</f>
        <v>0.27712011001511883</v>
      </c>
      <c r="AO11" s="3">
        <f>AnálisiABI!AJ107</f>
        <v>-0.5587916351784088</v>
      </c>
      <c r="AP11" s="3">
        <f>AnálisiABI!AK107</f>
        <v>-0.53517880946948537</v>
      </c>
      <c r="AQ11" s="3">
        <f>AnálisiABI!AL107</f>
        <v>-2.4953061926288314</v>
      </c>
      <c r="AR11" s="46">
        <f>AnálisiABI!AM107</f>
        <v>-0.41942820375727763</v>
      </c>
      <c r="AS11" s="3">
        <f>AnálisiABI!AN107</f>
        <v>1.2247858342828266</v>
      </c>
      <c r="AT11" s="3">
        <f>AnálisiABI!AO107</f>
        <v>-1.4484042003708311</v>
      </c>
      <c r="AU11" s="3">
        <f>AnálisiABI!AP107</f>
        <v>-4.0105857799875793</v>
      </c>
      <c r="AV11" s="3">
        <f>AnálisiABI!AQ107</f>
        <v>-4.1920303315668406</v>
      </c>
      <c r="AW11" s="3">
        <f>AnálisiABI!AR107</f>
        <v>-4.0877733622002808</v>
      </c>
      <c r="AX11" s="3">
        <f>AnálisiABI!AS107</f>
        <v>-0.94526032740857602</v>
      </c>
      <c r="AY11" s="46">
        <f>AnálisiABI!AT107</f>
        <v>1.2247858342828266</v>
      </c>
      <c r="AZ11" s="3">
        <f>AnálisiABI!AU107</f>
        <v>4.7252796761202092</v>
      </c>
      <c r="BA11" s="3">
        <f>AnálisiABI!AV107</f>
        <v>3.2046954367234974</v>
      </c>
      <c r="BB11" s="3">
        <f>AnálisiABI!AW107</f>
        <v>4.2877058900026981</v>
      </c>
      <c r="BC11" s="3">
        <f>AnálisiABI!AX107</f>
        <v>3.6332386963884318</v>
      </c>
      <c r="BD11" s="3">
        <f>AnálisiABI!AY107</f>
        <v>3.5525945527307954</v>
      </c>
      <c r="BE11" s="3">
        <f>AnálisiABI!AZ107</f>
        <v>-1.5500458652202553</v>
      </c>
      <c r="BF11" t="str">
        <f t="shared" si="11"/>
        <v>BI-RUI-010LD</v>
      </c>
      <c r="BG11" t="str">
        <f t="shared" si="12"/>
        <v>Barrenkale barrena 7</v>
      </c>
      <c r="BH11" s="57">
        <v>6</v>
      </c>
      <c r="BK11" s="56" t="str">
        <f t="shared" si="1"/>
        <v>ALTO</v>
      </c>
      <c r="BL11" s="58">
        <f t="shared" si="2"/>
        <v>15.8875398083063</v>
      </c>
      <c r="BM11" s="57"/>
      <c r="BN11" s="56" t="str">
        <f t="shared" si="13"/>
        <v>SI</v>
      </c>
      <c r="BO11" s="58">
        <f t="shared" si="14"/>
        <v>8.5867453958701105</v>
      </c>
      <c r="BQ11" s="56" t="str">
        <f t="shared" si="15"/>
        <v>SI</v>
      </c>
      <c r="BS11" s="46">
        <f t="shared" si="16"/>
        <v>2.1162642798472433</v>
      </c>
      <c r="BT11" s="3">
        <f t="shared" si="17"/>
        <v>8.52857919095743</v>
      </c>
      <c r="BU11" s="84">
        <f t="shared" si="18"/>
        <v>-6.4123149111101867</v>
      </c>
      <c r="BV11" s="46">
        <f t="shared" si="19"/>
        <v>4.8457112651273917</v>
      </c>
      <c r="BW11" s="3">
        <f t="shared" si="20"/>
        <v>12.616352553157711</v>
      </c>
      <c r="BX11" s="84">
        <f t="shared" si="21"/>
        <v>-7.7706412880303191</v>
      </c>
      <c r="BY11" s="46">
        <f t="shared" si="22"/>
        <v>10.120431589007183</v>
      </c>
      <c r="BZ11" s="3">
        <f t="shared" si="23"/>
        <v>18.496844532684108</v>
      </c>
      <c r="CA11" s="84">
        <f t="shared" si="24"/>
        <v>-8.3764129436769252</v>
      </c>
      <c r="CC11" s="57" t="str">
        <f t="shared" si="25"/>
        <v>SI</v>
      </c>
      <c r="CD11" s="57" t="str">
        <f t="shared" si="26"/>
        <v>SI</v>
      </c>
      <c r="CE11" s="57" t="str">
        <f t="shared" si="27"/>
        <v>TAR+NOC</v>
      </c>
      <c r="CF11" t="str">
        <f t="shared" si="28"/>
        <v>Barrenkale barrena 7</v>
      </c>
      <c r="CG11" s="57" t="str">
        <f t="shared" si="29"/>
        <v>SI</v>
      </c>
      <c r="CH11" s="57" t="str">
        <f t="shared" si="30"/>
        <v/>
      </c>
      <c r="CI11" s="57" t="str">
        <f t="shared" si="31"/>
        <v>NOCHE</v>
      </c>
      <c r="CJ11" s="89" t="str">
        <f t="shared" si="32"/>
        <v>SI</v>
      </c>
      <c r="CK11" s="89" t="str">
        <f t="shared" si="33"/>
        <v>SI</v>
      </c>
      <c r="CL11" s="89" t="str">
        <f t="shared" si="34"/>
        <v>SI</v>
      </c>
      <c r="CM11">
        <f t="shared" si="35"/>
        <v>0</v>
      </c>
      <c r="CN11" t="s">
        <v>187</v>
      </c>
      <c r="CO11" t="str">
        <f t="shared" si="36"/>
        <v>SI</v>
      </c>
      <c r="CP11" t="str">
        <f t="shared" si="37"/>
        <v>SI</v>
      </c>
      <c r="CQ11" t="str">
        <f t="shared" si="38"/>
        <v>SI</v>
      </c>
      <c r="CS11" s="57" t="str">
        <f t="shared" si="39"/>
        <v>SI</v>
      </c>
      <c r="CT11" s="57" t="str">
        <f t="shared" si="40"/>
        <v/>
      </c>
      <c r="CU11" s="91" t="str">
        <f>D11</f>
        <v>Barrenkale barrena 7</v>
      </c>
      <c r="CV11">
        <f t="shared" si="52"/>
        <v>6</v>
      </c>
      <c r="CW11" s="57" t="str">
        <f t="shared" si="41"/>
        <v>4</v>
      </c>
      <c r="CX11" s="46">
        <v>70.459122382469943</v>
      </c>
      <c r="CY11" s="3">
        <v>73.586745395870111</v>
      </c>
      <c r="CZ11" s="47">
        <v>70.8875398083063</v>
      </c>
      <c r="DA11" s="46">
        <f t="shared" si="42"/>
        <v>65.959122382469943</v>
      </c>
      <c r="DB11" s="3">
        <f t="shared" si="43"/>
        <v>69.086745395870111</v>
      </c>
      <c r="DC11" s="3">
        <f t="shared" si="44"/>
        <v>66.3875398083063</v>
      </c>
      <c r="DD11" s="46">
        <f t="shared" si="45"/>
        <v>62.616264279847243</v>
      </c>
      <c r="DE11" s="3">
        <f t="shared" si="46"/>
        <v>73.116352553157711</v>
      </c>
      <c r="DF11" s="3">
        <f t="shared" si="47"/>
        <v>68.996844532684108</v>
      </c>
      <c r="DG11" s="46">
        <f t="shared" si="48"/>
        <v>-7.8428581026226993</v>
      </c>
      <c r="DH11" s="46">
        <f t="shared" si="49"/>
        <v>-0.47039284271239978</v>
      </c>
      <c r="DI11" s="46">
        <f t="shared" si="50"/>
        <v>-1.8906952756221926</v>
      </c>
    </row>
    <row r="12" spans="1:113" ht="15.75" thickBot="1">
      <c r="A12" t="s">
        <v>185</v>
      </c>
      <c r="B12">
        <f t="shared" si="51"/>
        <v>120</v>
      </c>
      <c r="C12" t="str">
        <f>AnálisiABI!C120</f>
        <v>BI-RUI-011LD</v>
      </c>
      <c r="D12" s="60" t="s">
        <v>193</v>
      </c>
      <c r="F12" s="46">
        <f>AnálisiABI!E120</f>
        <v>72.908681565254753</v>
      </c>
      <c r="G12" s="46">
        <f>AnálisiABI!F120</f>
        <v>74.48641199986865</v>
      </c>
      <c r="H12" s="47">
        <f>AnálisiABI!G120</f>
        <v>67.688628202992206</v>
      </c>
      <c r="I12" s="3">
        <v>-4.5</v>
      </c>
      <c r="J12" s="46">
        <f t="shared" si="5"/>
        <v>68.408681565254753</v>
      </c>
      <c r="K12" s="3">
        <f t="shared" si="6"/>
        <v>69.98641199986865</v>
      </c>
      <c r="L12" s="47">
        <f t="shared" si="7"/>
        <v>63.188628202992206</v>
      </c>
      <c r="M12" s="46">
        <f>AnálisiABI!H120</f>
        <v>71.201157248169167</v>
      </c>
      <c r="N12" s="3">
        <f>AnálisiABI!I120</f>
        <v>72.034244246956703</v>
      </c>
      <c r="O12" s="3">
        <f>AnálisiABI!J120</f>
        <v>66.057278765983853</v>
      </c>
      <c r="P12" s="3">
        <f>AnálisiABI!K120</f>
        <v>72.180289675944067</v>
      </c>
      <c r="Q12" s="3">
        <f>AnálisiABI!L120</f>
        <v>73.245160172475693</v>
      </c>
      <c r="R12" s="3">
        <f>AnálisiABI!M120</f>
        <v>65.130588033385152</v>
      </c>
      <c r="S12" s="3">
        <f>AnálisiABI!N120</f>
        <v>72.300790402812098</v>
      </c>
      <c r="T12" s="3">
        <f>AnálisiABI!O120</f>
        <v>73.377297617160067</v>
      </c>
      <c r="U12" s="3">
        <f>AnálisiABI!P120</f>
        <v>66.299262071824458</v>
      </c>
      <c r="V12" s="3">
        <f>AnálisiABI!Q120</f>
        <v>72.863086643882781</v>
      </c>
      <c r="W12" s="3">
        <f>AnálisiABI!R120</f>
        <v>74.656192688072139</v>
      </c>
      <c r="X12" s="3">
        <f>AnálisiABI!S120</f>
        <v>66.952993098154877</v>
      </c>
      <c r="Y12" s="3">
        <f>AnálisiABI!T120</f>
        <v>73.094947708040038</v>
      </c>
      <c r="Z12" s="3">
        <f>AnálisiABI!U120</f>
        <v>76.473819587310473</v>
      </c>
      <c r="AA12" s="3">
        <f>AnálisiABI!V120</f>
        <v>68.744027202208258</v>
      </c>
      <c r="AB12" s="3">
        <f>AnálisiABI!W120</f>
        <v>74.155532001142831</v>
      </c>
      <c r="AC12" s="3">
        <f>AnálisiABI!X120</f>
        <v>76.992815520017729</v>
      </c>
      <c r="AD12" s="3">
        <f>AnálisiABI!Y120</f>
        <v>69.606756492199438</v>
      </c>
      <c r="AE12" s="3">
        <f>AnálisiABI!Z120</f>
        <v>73.857512250438489</v>
      </c>
      <c r="AF12" s="3">
        <f>AnálisiABI!AA120</f>
        <v>71.513555535319298</v>
      </c>
      <c r="AG12" s="47">
        <f>AnálisiABI!AB120</f>
        <v>69.016000362765212</v>
      </c>
      <c r="AH12" s="46">
        <f t="shared" si="8"/>
        <v>5.2200533622625471</v>
      </c>
      <c r="AI12" s="3">
        <f t="shared" si="9"/>
        <v>-1.5777304346138976</v>
      </c>
      <c r="AJ12" s="47">
        <f t="shared" si="10"/>
        <v>6.7977837968764447</v>
      </c>
      <c r="AK12" s="46">
        <f>AnálisiABI!AF120</f>
        <v>5.1438784821853147</v>
      </c>
      <c r="AL12" s="3">
        <f>AnálisiABI!AG120</f>
        <v>7.0497016425589152</v>
      </c>
      <c r="AM12" s="3">
        <f>AnálisiABI!AH120</f>
        <v>6.0015283309876395</v>
      </c>
      <c r="AN12" s="3">
        <f>AnálisiABI!AI120</f>
        <v>5.9100935457279036</v>
      </c>
      <c r="AO12" s="3">
        <f>AnálisiABI!AJ120</f>
        <v>4.3509205058317804</v>
      </c>
      <c r="AP12" s="3">
        <f>AnálisiABI!AK120</f>
        <v>4.5487755089433932</v>
      </c>
      <c r="AQ12" s="3">
        <f>AnálisiABI!AL120</f>
        <v>4.8415118876732777</v>
      </c>
      <c r="AR12" s="46">
        <f>AnálisiABI!AM120</f>
        <v>-0.833086998787536</v>
      </c>
      <c r="AS12" s="3">
        <f>AnálisiABI!AN120</f>
        <v>5.9769654809728507</v>
      </c>
      <c r="AT12" s="3">
        <f>AnálisiABI!AO120</f>
        <v>-1.0765072143479699</v>
      </c>
      <c r="AU12" s="3">
        <f>AnálisiABI!AP120</f>
        <v>-1.7931060441893578</v>
      </c>
      <c r="AV12" s="3">
        <f>AnálisiABI!AQ120</f>
        <v>-3.3788718792704344</v>
      </c>
      <c r="AW12" s="3">
        <f>AnálisiABI!AR120</f>
        <v>-2.8372835188748979</v>
      </c>
      <c r="AX12" s="3">
        <f>AnálisiABI!AS120</f>
        <v>2.3439567151191909</v>
      </c>
      <c r="AY12" s="46">
        <f>AnálisiABI!AT120</f>
        <v>5.9769654809728507</v>
      </c>
      <c r="AZ12" s="3">
        <f>AnálisiABI!AU120</f>
        <v>8.1145721390905408</v>
      </c>
      <c r="BA12" s="3">
        <f>AnálisiABI!AV120</f>
        <v>7.0780355453356094</v>
      </c>
      <c r="BB12" s="3">
        <f>AnálisiABI!AW120</f>
        <v>7.7031995899172614</v>
      </c>
      <c r="BC12" s="3">
        <f>AnálisiABI!AX120</f>
        <v>7.7297923851022148</v>
      </c>
      <c r="BD12" s="3">
        <f>AnálisiABI!AY120</f>
        <v>7.3860590278182912</v>
      </c>
      <c r="BE12" s="3">
        <f>AnálisiABI!AZ120</f>
        <v>2.4975551725540868</v>
      </c>
      <c r="BF12" t="str">
        <f t="shared" si="11"/>
        <v>BI-RUI-011LD</v>
      </c>
      <c r="BG12" t="str">
        <f t="shared" si="12"/>
        <v>Jardines 6</v>
      </c>
      <c r="BH12" s="57">
        <v>6</v>
      </c>
      <c r="BK12" s="56" t="str">
        <f t="shared" si="1"/>
        <v/>
      </c>
      <c r="BL12" s="58">
        <f t="shared" si="2"/>
        <v>12.688628202992206</v>
      </c>
      <c r="BM12" s="57"/>
      <c r="BN12" s="56" t="str">
        <f t="shared" si="13"/>
        <v/>
      </c>
      <c r="BO12" s="58">
        <f t="shared" si="14"/>
        <v>9.4864119998686505</v>
      </c>
      <c r="BQ12" s="56" t="str">
        <f t="shared" si="15"/>
        <v/>
      </c>
      <c r="BS12" s="46">
        <f t="shared" si="16"/>
        <v>7.1802896759440671</v>
      </c>
      <c r="BT12" s="3">
        <f t="shared" si="17"/>
        <v>9.1555320011428307</v>
      </c>
      <c r="BU12" s="84">
        <f t="shared" si="18"/>
        <v>-1.9752423251987636</v>
      </c>
      <c r="BV12" s="46">
        <f t="shared" si="19"/>
        <v>8.2451601724756927</v>
      </c>
      <c r="BW12" s="3">
        <f t="shared" si="20"/>
        <v>11.992815520017729</v>
      </c>
      <c r="BX12" s="84">
        <f t="shared" si="21"/>
        <v>-3.747655347542036</v>
      </c>
      <c r="BY12" s="46">
        <f t="shared" si="22"/>
        <v>10.130588033385152</v>
      </c>
      <c r="BZ12" s="3">
        <f t="shared" si="23"/>
        <v>14.016000362765212</v>
      </c>
      <c r="CA12" s="84">
        <f t="shared" si="24"/>
        <v>-3.8854123293800598</v>
      </c>
      <c r="CC12" s="57" t="str">
        <f t="shared" si="25"/>
        <v/>
      </c>
      <c r="CD12" s="57" t="str">
        <f t="shared" si="26"/>
        <v>SI</v>
      </c>
      <c r="CE12" s="57" t="str">
        <f t="shared" si="27"/>
        <v>TARDE</v>
      </c>
      <c r="CF12" t="str">
        <f t="shared" si="28"/>
        <v>Jardines 6</v>
      </c>
      <c r="CG12" s="57" t="str">
        <f t="shared" si="29"/>
        <v/>
      </c>
      <c r="CH12" s="57" t="str">
        <f t="shared" si="30"/>
        <v/>
      </c>
      <c r="CI12" s="57" t="str">
        <f t="shared" si="31"/>
        <v>s.c.</v>
      </c>
      <c r="CJ12" s="89" t="str">
        <f t="shared" si="32"/>
        <v>SI</v>
      </c>
      <c r="CK12" s="89" t="str">
        <f t="shared" si="33"/>
        <v>SI</v>
      </c>
      <c r="CL12" s="89" t="str">
        <f t="shared" si="34"/>
        <v>SI</v>
      </c>
      <c r="CM12">
        <f t="shared" si="35"/>
        <v>0</v>
      </c>
      <c r="CN12" t="s">
        <v>187</v>
      </c>
      <c r="CO12" t="str">
        <f t="shared" si="36"/>
        <v>SI</v>
      </c>
      <c r="CP12" t="str">
        <f t="shared" si="37"/>
        <v>SI</v>
      </c>
      <c r="CQ12" t="str">
        <f t="shared" si="38"/>
        <v>SI</v>
      </c>
      <c r="CS12" s="57" t="str">
        <f t="shared" si="39"/>
        <v/>
      </c>
      <c r="CT12" s="57" t="str">
        <f t="shared" si="40"/>
        <v/>
      </c>
      <c r="CW12" s="57" t="str">
        <f t="shared" si="41"/>
        <v>No prioridad</v>
      </c>
      <c r="CX12" s="46">
        <v>72.908681565254753</v>
      </c>
      <c r="CY12" s="3">
        <v>74.48641199986865</v>
      </c>
      <c r="CZ12" s="47">
        <v>67.688628202992206</v>
      </c>
      <c r="DA12" s="46">
        <f t="shared" si="42"/>
        <v>68.408681565254753</v>
      </c>
      <c r="DB12" s="3">
        <f t="shared" si="43"/>
        <v>69.98641199986865</v>
      </c>
      <c r="DC12" s="3">
        <f t="shared" si="44"/>
        <v>63.188628202992206</v>
      </c>
      <c r="DD12" s="46">
        <f t="shared" si="45"/>
        <v>67.680289675944067</v>
      </c>
      <c r="DE12" s="3">
        <f t="shared" si="46"/>
        <v>72.492815520017729</v>
      </c>
      <c r="DF12" s="3">
        <f t="shared" si="47"/>
        <v>64.516000362765212</v>
      </c>
      <c r="DG12" s="46">
        <f t="shared" si="48"/>
        <v>-5.2283918893106858</v>
      </c>
      <c r="DH12" s="46">
        <f t="shared" si="49"/>
        <v>-1.9935964798509218</v>
      </c>
      <c r="DI12" s="46">
        <f t="shared" si="50"/>
        <v>-3.1726278402269941</v>
      </c>
    </row>
    <row r="13" spans="1:113" ht="15.75" thickBot="1">
      <c r="A13" t="s">
        <v>185</v>
      </c>
      <c r="B13">
        <f t="shared" si="51"/>
        <v>133</v>
      </c>
      <c r="C13" t="str">
        <f>AnálisiABI!C133</f>
        <v>BI-RUI-013LD</v>
      </c>
      <c r="D13" s="60" t="s">
        <v>194</v>
      </c>
      <c r="F13" s="46">
        <f>AnálisiABI!E133</f>
        <v>67.525611390552626</v>
      </c>
      <c r="G13" s="46">
        <f>AnálisiABI!F133</f>
        <v>68.048382737884126</v>
      </c>
      <c r="H13" s="47">
        <f>AnálisiABI!G133</f>
        <v>61.122658634348355</v>
      </c>
      <c r="I13" s="3">
        <v>-4.5</v>
      </c>
      <c r="J13" s="46">
        <f t="shared" si="5"/>
        <v>63.025611390552626</v>
      </c>
      <c r="K13" s="3">
        <f t="shared" si="6"/>
        <v>63.548382737884126</v>
      </c>
      <c r="L13" s="47">
        <f t="shared" si="7"/>
        <v>56.622658634348355</v>
      </c>
      <c r="M13" s="46">
        <f>AnálisiABI!H133</f>
        <v>66.564734977737544</v>
      </c>
      <c r="N13" s="3">
        <f>AnálisiABI!I133</f>
        <v>65.60644831231113</v>
      </c>
      <c r="O13" s="3">
        <f>AnálisiABI!J133</f>
        <v>57.79997142704994</v>
      </c>
      <c r="P13" s="3">
        <f>AnálisiABI!K133</f>
        <v>66.557158123737551</v>
      </c>
      <c r="Q13" s="3">
        <f>AnálisiABI!L133</f>
        <v>66.499374671724027</v>
      </c>
      <c r="R13" s="3">
        <f>AnálisiABI!M133</f>
        <v>58.691218217563843</v>
      </c>
      <c r="S13" s="3">
        <f>AnálisiABI!N133</f>
        <v>66.597437843350789</v>
      </c>
      <c r="T13" s="3">
        <f>AnálisiABI!O133</f>
        <v>66.494472704727315</v>
      </c>
      <c r="U13" s="3">
        <f>AnálisiABI!P133</f>
        <v>58.832023820158824</v>
      </c>
      <c r="V13" s="3">
        <f>AnálisiABI!Q133</f>
        <v>67.417417322311024</v>
      </c>
      <c r="W13" s="3">
        <f>AnálisiABI!R133</f>
        <v>68.598477201569295</v>
      </c>
      <c r="X13" s="3">
        <f>AnálisiABI!S133</f>
        <v>60.157750056157447</v>
      </c>
      <c r="Y13" s="3">
        <f>AnálisiABI!T133</f>
        <v>67.609039626401255</v>
      </c>
      <c r="Z13" s="3">
        <f>AnálisiABI!U133</f>
        <v>69.687262821590167</v>
      </c>
      <c r="AA13" s="3">
        <f>AnálisiABI!V133</f>
        <v>62.343199969627243</v>
      </c>
      <c r="AB13" s="3">
        <f>AnálisiABI!W133</f>
        <v>69.502573151435158</v>
      </c>
      <c r="AC13" s="3">
        <f>AnálisiABI!X133</f>
        <v>71.23373911485271</v>
      </c>
      <c r="AD13" s="3">
        <f>AnálisiABI!Y133</f>
        <v>63.954153705375418</v>
      </c>
      <c r="AE13" s="3">
        <f>AnálisiABI!Z133</f>
        <v>67.609445526263883</v>
      </c>
      <c r="AF13" s="3">
        <f>AnálisiABI!AA133</f>
        <v>63.552362508282556</v>
      </c>
      <c r="AG13" s="47">
        <f>AnálisiABI!AB133</f>
        <v>62.35689363066485</v>
      </c>
      <c r="AH13" s="46">
        <f t="shared" si="8"/>
        <v>6.4029527562042716</v>
      </c>
      <c r="AI13" s="3">
        <f t="shared" si="9"/>
        <v>-0.52277134733149921</v>
      </c>
      <c r="AJ13" s="47">
        <f t="shared" si="10"/>
        <v>6.9257241035357708</v>
      </c>
      <c r="AK13" s="46">
        <f>AnálisiABI!AF133</f>
        <v>8.7647635506876043</v>
      </c>
      <c r="AL13" s="3">
        <f>AnálisiABI!AG133</f>
        <v>7.8659399061737076</v>
      </c>
      <c r="AM13" s="3">
        <f>AnálisiABI!AH133</f>
        <v>7.7654140231919655</v>
      </c>
      <c r="AN13" s="3">
        <f>AnálisiABI!AI133</f>
        <v>7.2596672661535777</v>
      </c>
      <c r="AO13" s="3">
        <f>AnálisiABI!AJ133</f>
        <v>5.2658396567740127</v>
      </c>
      <c r="AP13" s="3">
        <f>AnálisiABI!AK133</f>
        <v>5.5484194460597394</v>
      </c>
      <c r="AQ13" s="3">
        <f>AnálisiABI!AL133</f>
        <v>5.2525518955990336</v>
      </c>
      <c r="AR13" s="46">
        <f>AnálisiABI!AM133</f>
        <v>0.95828666542641372</v>
      </c>
      <c r="AS13" s="3">
        <f>AnálisiABI!AN133</f>
        <v>7.8064768852611905</v>
      </c>
      <c r="AT13" s="3">
        <f>AnálisiABI!AO133</f>
        <v>0.10296513862347467</v>
      </c>
      <c r="AU13" s="3">
        <f>AnálisiABI!AP133</f>
        <v>-1.1810598792582709</v>
      </c>
      <c r="AV13" s="3">
        <f>AnálisiABI!AQ133</f>
        <v>-2.0782231951889116</v>
      </c>
      <c r="AW13" s="3">
        <f>AnálisiABI!AR133</f>
        <v>-1.7311659634175527</v>
      </c>
      <c r="AX13" s="3">
        <f>AnálisiABI!AS133</f>
        <v>4.0570830179813271</v>
      </c>
      <c r="AY13" s="46">
        <f>AnálisiABI!AT133</f>
        <v>7.8064768852611905</v>
      </c>
      <c r="AZ13" s="3">
        <f>AnálisiABI!AU133</f>
        <v>7.8081564541601836</v>
      </c>
      <c r="BA13" s="3">
        <f>AnálisiABI!AV133</f>
        <v>7.6624488845684908</v>
      </c>
      <c r="BB13" s="3">
        <f>AnálisiABI!AW133</f>
        <v>8.4407271454118487</v>
      </c>
      <c r="BC13" s="3">
        <f>AnálisiABI!AX133</f>
        <v>7.3440628519629243</v>
      </c>
      <c r="BD13" s="3">
        <f>AnálisiABI!AY133</f>
        <v>7.279585409477292</v>
      </c>
      <c r="BE13" s="3">
        <f>AnálisiABI!AZ133</f>
        <v>1.1954688776177065</v>
      </c>
      <c r="BF13" t="str">
        <f t="shared" si="11"/>
        <v>BI-RUI-013LD</v>
      </c>
      <c r="BG13" t="str">
        <f t="shared" si="12"/>
        <v>Jardines Frente 1</v>
      </c>
      <c r="BH13" s="57">
        <v>6</v>
      </c>
      <c r="BK13" s="56" t="str">
        <f t="shared" si="1"/>
        <v/>
      </c>
      <c r="BL13" s="58">
        <f t="shared" si="2"/>
        <v>6.1226586343483547</v>
      </c>
      <c r="BM13" s="57"/>
      <c r="BN13" s="56" t="str">
        <f t="shared" si="13"/>
        <v/>
      </c>
      <c r="BO13" s="58">
        <f t="shared" si="14"/>
        <v>3.0483827378841255</v>
      </c>
      <c r="BQ13" s="56" t="str">
        <f t="shared" si="15"/>
        <v/>
      </c>
      <c r="BS13" s="46">
        <f t="shared" si="16"/>
        <v>1.5571581237375511</v>
      </c>
      <c r="BT13" s="3">
        <f t="shared" si="17"/>
        <v>4.5025731514351577</v>
      </c>
      <c r="BU13" s="84">
        <f t="shared" si="18"/>
        <v>-2.9454150276976065</v>
      </c>
      <c r="BV13" s="46">
        <f t="shared" si="19"/>
        <v>1.4993746717240271</v>
      </c>
      <c r="BW13" s="3">
        <f t="shared" si="20"/>
        <v>6.2337391148527104</v>
      </c>
      <c r="BX13" s="84">
        <f t="shared" si="21"/>
        <v>-4.7343644431286833</v>
      </c>
      <c r="BY13" s="46">
        <f t="shared" si="22"/>
        <v>3.6912182175638435</v>
      </c>
      <c r="BZ13" s="3">
        <f t="shared" si="23"/>
        <v>7.3568936306648496</v>
      </c>
      <c r="CA13" s="84">
        <f t="shared" si="24"/>
        <v>-3.6656754131010061</v>
      </c>
      <c r="CC13" s="57" t="str">
        <f t="shared" si="25"/>
        <v/>
      </c>
      <c r="CD13" s="57" t="str">
        <f t="shared" si="26"/>
        <v/>
      </c>
      <c r="CE13" s="57" t="str">
        <f t="shared" si="27"/>
        <v>s.c.</v>
      </c>
      <c r="CF13" t="str">
        <f t="shared" si="28"/>
        <v>Jardines Frente 1</v>
      </c>
      <c r="CG13" s="57" t="str">
        <f t="shared" si="29"/>
        <v/>
      </c>
      <c r="CH13" s="57" t="str">
        <f t="shared" si="30"/>
        <v/>
      </c>
      <c r="CI13" s="57" t="str">
        <f t="shared" si="31"/>
        <v>s.c.</v>
      </c>
      <c r="CJ13" t="str">
        <f t="shared" si="32"/>
        <v/>
      </c>
      <c r="CK13" t="str">
        <f t="shared" si="33"/>
        <v/>
      </c>
      <c r="CL13" s="91" t="str">
        <f t="shared" si="34"/>
        <v>SI</v>
      </c>
      <c r="CM13">
        <f t="shared" si="35"/>
        <v>0</v>
      </c>
      <c r="CN13" t="s">
        <v>187</v>
      </c>
      <c r="CO13" t="str">
        <f t="shared" si="36"/>
        <v/>
      </c>
      <c r="CP13" t="str">
        <f t="shared" si="37"/>
        <v/>
      </c>
      <c r="CQ13" s="64" t="str">
        <f t="shared" si="38"/>
        <v/>
      </c>
      <c r="CS13" s="57" t="str">
        <f t="shared" si="39"/>
        <v/>
      </c>
      <c r="CT13" s="57" t="str">
        <f t="shared" si="40"/>
        <v/>
      </c>
      <c r="CW13" s="57" t="str">
        <f t="shared" si="41"/>
        <v>No prioridad</v>
      </c>
      <c r="CX13" s="46">
        <v>67.525611390552626</v>
      </c>
      <c r="CY13" s="3">
        <v>68.048382737884126</v>
      </c>
      <c r="CZ13" s="47">
        <v>61.122658634348355</v>
      </c>
      <c r="DA13" s="46">
        <f t="shared" si="42"/>
        <v>63.025611390552626</v>
      </c>
      <c r="DB13" s="3">
        <f t="shared" si="43"/>
        <v>63.548382737884126</v>
      </c>
      <c r="DC13" s="3">
        <f t="shared" si="44"/>
        <v>56.622658634348355</v>
      </c>
      <c r="DD13" s="46">
        <f t="shared" si="45"/>
        <v>62.057158123737551</v>
      </c>
      <c r="DE13" s="3">
        <f t="shared" si="46"/>
        <v>66.73373911485271</v>
      </c>
      <c r="DF13" s="3">
        <f t="shared" si="47"/>
        <v>57.85689363066485</v>
      </c>
      <c r="DG13" s="46">
        <f t="shared" si="48"/>
        <v>-5.4684532668150752</v>
      </c>
      <c r="DH13" s="46">
        <f t="shared" si="49"/>
        <v>-1.3146436230314151</v>
      </c>
      <c r="DI13" s="46">
        <f t="shared" si="50"/>
        <v>-3.2657650036835051</v>
      </c>
    </row>
    <row r="14" spans="1:113" ht="15.75" thickBot="1">
      <c r="A14" t="s">
        <v>185</v>
      </c>
      <c r="B14">
        <f t="shared" si="51"/>
        <v>146</v>
      </c>
      <c r="C14" t="str">
        <f>AnálisiABI!C146</f>
        <v>BI-RUI-015LD</v>
      </c>
      <c r="D14" s="60" t="s">
        <v>195</v>
      </c>
      <c r="F14" s="46">
        <f>AnálisiABI!E146</f>
        <v>67.396514236405082</v>
      </c>
      <c r="G14" s="46">
        <f>AnálisiABI!F146</f>
        <v>72.202268227184078</v>
      </c>
      <c r="H14" s="47">
        <f>AnálisiABI!G146</f>
        <v>69.968327392293247</v>
      </c>
      <c r="I14" s="3">
        <v>-4.5</v>
      </c>
      <c r="J14" s="46">
        <f t="shared" si="5"/>
        <v>62.896514236405082</v>
      </c>
      <c r="K14" s="3">
        <f t="shared" si="6"/>
        <v>67.702268227184078</v>
      </c>
      <c r="L14" s="47">
        <f t="shared" si="7"/>
        <v>65.468327392293247</v>
      </c>
      <c r="M14" s="46">
        <f>AnálisiABI!H146</f>
        <v>66.188271954122541</v>
      </c>
      <c r="N14" s="3">
        <f>AnálisiABI!I146</f>
        <v>67.234698112529841</v>
      </c>
      <c r="O14" s="3">
        <f>AnálisiABI!J146</f>
        <v>64.59491151400303</v>
      </c>
      <c r="P14" s="3">
        <f>AnálisiABI!K146</f>
        <v>65.846374829291307</v>
      </c>
      <c r="Q14" s="3">
        <f>AnálisiABI!L146</f>
        <v>69.445390042922426</v>
      </c>
      <c r="R14" s="3">
        <f>AnálisiABI!M146</f>
        <v>64.589809105798579</v>
      </c>
      <c r="S14" s="3">
        <f>AnálisiABI!N146</f>
        <v>66.314339119798774</v>
      </c>
      <c r="T14" s="3">
        <f>AnálisiABI!O146</f>
        <v>69.887441539326403</v>
      </c>
      <c r="U14" s="3">
        <f>AnálisiABI!P146</f>
        <v>65.834600757096041</v>
      </c>
      <c r="V14" s="3">
        <f>AnálisiABI!Q146</f>
        <v>66.914404081137064</v>
      </c>
      <c r="W14" s="3">
        <f>AnálisiABI!R146</f>
        <v>71.123995229652095</v>
      </c>
      <c r="X14" s="3">
        <f>AnálisiABI!S146</f>
        <v>67.328093121863262</v>
      </c>
      <c r="Y14" s="3">
        <f>AnálisiABI!T146</f>
        <v>67.629372982730771</v>
      </c>
      <c r="Z14" s="3">
        <f>AnálisiABI!U146</f>
        <v>74.276443322401306</v>
      </c>
      <c r="AA14" s="3">
        <f>AnálisiABI!V146</f>
        <v>69.783449236661397</v>
      </c>
      <c r="AB14" s="3">
        <f>AnálisiABI!W146</f>
        <v>69.793277342743352</v>
      </c>
      <c r="AC14" s="3">
        <f>AnálisiABI!X146</f>
        <v>76.400140516207742</v>
      </c>
      <c r="AD14" s="3">
        <f>AnálisiABI!Y146</f>
        <v>73.742672748130346</v>
      </c>
      <c r="AE14" s="3">
        <f>AnálisiABI!Z146</f>
        <v>67.719011853450525</v>
      </c>
      <c r="AF14" s="3">
        <f>AnálisiABI!AA146</f>
        <v>69.551915470761443</v>
      </c>
      <c r="AG14" s="47">
        <f>AnálisiABI!AB146</f>
        <v>73.28554741675066</v>
      </c>
      <c r="AH14" s="46">
        <f t="shared" si="8"/>
        <v>-2.5718131558881652</v>
      </c>
      <c r="AI14" s="3">
        <f t="shared" si="9"/>
        <v>-4.8057539907789959</v>
      </c>
      <c r="AJ14" s="47">
        <f t="shared" si="10"/>
        <v>2.2339408348908307</v>
      </c>
      <c r="AK14" s="46">
        <f>AnálisiABI!AF146</f>
        <v>1.5933604401195112</v>
      </c>
      <c r="AL14" s="3">
        <f>AnálisiABI!AG146</f>
        <v>1.2565657234927272</v>
      </c>
      <c r="AM14" s="3">
        <f>AnálisiABI!AH146</f>
        <v>0.47973836270273296</v>
      </c>
      <c r="AN14" s="3">
        <f>AnálisiABI!AI146</f>
        <v>-0.41368904072619728</v>
      </c>
      <c r="AO14" s="3">
        <f>AnálisiABI!AJ146</f>
        <v>-2.1540762539306257</v>
      </c>
      <c r="AP14" s="3">
        <f>AnálisiABI!AK146</f>
        <v>-3.9493954053869942</v>
      </c>
      <c r="AQ14" s="3">
        <f>AnálisiABI!AL146</f>
        <v>-5.5665355633001354</v>
      </c>
      <c r="AR14" s="46">
        <f>AnálisiABI!AM146</f>
        <v>-1.0464261584073</v>
      </c>
      <c r="AS14" s="3">
        <f>AnálisiABI!AN146</f>
        <v>2.6397865985268112</v>
      </c>
      <c r="AT14" s="3">
        <f>AnálisiABI!AO146</f>
        <v>-3.5731024195276291</v>
      </c>
      <c r="AU14" s="3">
        <f>AnálisiABI!AP146</f>
        <v>-4.209591148515031</v>
      </c>
      <c r="AV14" s="3">
        <f>AnálisiABI!AQ146</f>
        <v>-6.6470703396705346</v>
      </c>
      <c r="AW14" s="3">
        <f>AnálisiABI!AR146</f>
        <v>-6.6068631734643901</v>
      </c>
      <c r="AX14" s="3">
        <f>AnálisiABI!AS146</f>
        <v>-1.8329036173109188</v>
      </c>
      <c r="AY14" s="46">
        <f>AnálisiABI!AT146</f>
        <v>2.6397865985268112</v>
      </c>
      <c r="AZ14" s="3">
        <f>AnálisiABI!AU146</f>
        <v>4.8555809371238468</v>
      </c>
      <c r="BA14" s="3">
        <f>AnálisiABI!AV146</f>
        <v>4.052840782230362</v>
      </c>
      <c r="BB14" s="3">
        <f>AnálisiABI!AW146</f>
        <v>3.7959021077888337</v>
      </c>
      <c r="BC14" s="3">
        <f>AnálisiABI!AX146</f>
        <v>4.4929940857399089</v>
      </c>
      <c r="BD14" s="3">
        <f>AnálisiABI!AY146</f>
        <v>2.6574677680773959</v>
      </c>
      <c r="BE14" s="3">
        <f>AnálisiABI!AZ146</f>
        <v>-3.7336319459892167</v>
      </c>
      <c r="BF14" t="str">
        <f t="shared" si="11"/>
        <v>BI-RUI-015LD</v>
      </c>
      <c r="BG14" t="str">
        <f t="shared" si="12"/>
        <v>De La Torre 5</v>
      </c>
      <c r="BH14" s="57">
        <v>6</v>
      </c>
      <c r="BK14" s="56" t="str">
        <f t="shared" si="1"/>
        <v>ALTO</v>
      </c>
      <c r="BL14" s="58">
        <f t="shared" si="2"/>
        <v>14.968327392293247</v>
      </c>
      <c r="BM14" s="57"/>
      <c r="BN14" s="56" t="str">
        <f t="shared" si="13"/>
        <v>SI</v>
      </c>
      <c r="BO14" s="58">
        <f t="shared" si="14"/>
        <v>7.2022682271840779</v>
      </c>
      <c r="BQ14" s="56" t="str">
        <f t="shared" si="15"/>
        <v>SI</v>
      </c>
      <c r="BS14" s="46">
        <f t="shared" si="16"/>
        <v>0.8463748292913067</v>
      </c>
      <c r="BT14" s="3">
        <f t="shared" si="17"/>
        <v>4.7932773427433517</v>
      </c>
      <c r="BU14" s="84">
        <f t="shared" si="18"/>
        <v>-3.946902513452045</v>
      </c>
      <c r="BV14" s="46">
        <f t="shared" si="19"/>
        <v>4.4453900429224262</v>
      </c>
      <c r="BW14" s="3">
        <f t="shared" si="20"/>
        <v>11.400140516207742</v>
      </c>
      <c r="BX14" s="84">
        <f t="shared" si="21"/>
        <v>-6.9547504732853156</v>
      </c>
      <c r="BY14" s="46">
        <f t="shared" si="22"/>
        <v>9.5898091057985795</v>
      </c>
      <c r="BZ14" s="3">
        <f t="shared" si="23"/>
        <v>18.28554741675066</v>
      </c>
      <c r="CA14" s="84">
        <f t="shared" si="24"/>
        <v>-8.6957383109520805</v>
      </c>
      <c r="CC14" s="57" t="str">
        <f t="shared" si="25"/>
        <v>SI</v>
      </c>
      <c r="CD14" s="57" t="str">
        <f t="shared" si="26"/>
        <v>SI</v>
      </c>
      <c r="CE14" s="57" t="str">
        <f t="shared" si="27"/>
        <v>TAR+NOC</v>
      </c>
      <c r="CF14" t="str">
        <f t="shared" si="28"/>
        <v>De La Torre 5</v>
      </c>
      <c r="CG14" s="57" t="str">
        <f t="shared" si="29"/>
        <v>SI</v>
      </c>
      <c r="CH14" s="57" t="str">
        <f t="shared" si="30"/>
        <v/>
      </c>
      <c r="CI14" s="57" t="str">
        <f t="shared" si="31"/>
        <v>NOCHE</v>
      </c>
      <c r="CJ14" t="str">
        <f t="shared" si="32"/>
        <v/>
      </c>
      <c r="CK14" s="90" t="str">
        <f t="shared" si="33"/>
        <v>SI</v>
      </c>
      <c r="CL14" s="90" t="str">
        <f t="shared" si="34"/>
        <v>SI</v>
      </c>
      <c r="CM14">
        <f t="shared" si="35"/>
        <v>0</v>
      </c>
      <c r="CN14" t="s">
        <v>187</v>
      </c>
      <c r="CO14" t="str">
        <f t="shared" si="36"/>
        <v/>
      </c>
      <c r="CP14" t="str">
        <f t="shared" si="37"/>
        <v>SI</v>
      </c>
      <c r="CQ14" t="str">
        <f t="shared" si="38"/>
        <v>SI</v>
      </c>
      <c r="CS14" s="57" t="str">
        <f t="shared" si="39"/>
        <v>SI</v>
      </c>
      <c r="CT14" s="57" t="str">
        <f t="shared" si="40"/>
        <v/>
      </c>
      <c r="CU14" s="94" t="str">
        <f t="shared" ref="CU14:CU16" si="54">D14</f>
        <v>De La Torre 5</v>
      </c>
      <c r="CV14">
        <f t="shared" ref="CV14:CV16" si="55">BH14</f>
        <v>6</v>
      </c>
      <c r="CW14" s="57" t="str">
        <f t="shared" si="41"/>
        <v>5</v>
      </c>
      <c r="CX14" s="46">
        <v>67.396514236405082</v>
      </c>
      <c r="CY14" s="3">
        <v>72.202268227184078</v>
      </c>
      <c r="CZ14" s="47">
        <v>69.968327392293247</v>
      </c>
      <c r="DA14" s="46">
        <f t="shared" si="42"/>
        <v>62.896514236405082</v>
      </c>
      <c r="DB14" s="3">
        <f t="shared" si="43"/>
        <v>67.702268227184078</v>
      </c>
      <c r="DC14" s="3">
        <f t="shared" si="44"/>
        <v>65.468327392293247</v>
      </c>
      <c r="DD14" s="46">
        <f t="shared" si="45"/>
        <v>61.346374829291307</v>
      </c>
      <c r="DE14" s="3">
        <f t="shared" si="46"/>
        <v>71.900140516207742</v>
      </c>
      <c r="DF14" s="3">
        <f t="shared" si="47"/>
        <v>68.78554741675066</v>
      </c>
      <c r="DG14" s="46">
        <f t="shared" si="48"/>
        <v>-6.0501394071137753</v>
      </c>
      <c r="DH14" s="46">
        <f t="shared" si="49"/>
        <v>-0.30212771097633606</v>
      </c>
      <c r="DI14" s="46">
        <f t="shared" si="50"/>
        <v>-1.1827799755425872</v>
      </c>
    </row>
    <row r="15" spans="1:113" ht="15.75" thickBot="1">
      <c r="A15" t="s">
        <v>185</v>
      </c>
      <c r="B15">
        <f t="shared" si="51"/>
        <v>159</v>
      </c>
      <c r="C15" t="str">
        <f>AnálisiABI!C159</f>
        <v>BI-RUI-016LD</v>
      </c>
      <c r="D15" s="60" t="s">
        <v>196</v>
      </c>
      <c r="F15" s="46">
        <f>AnálisiABI!E159</f>
        <v>67.2610782940571</v>
      </c>
      <c r="G15" s="46">
        <f>AnálisiABI!F159</f>
        <v>72.913955311802084</v>
      </c>
      <c r="H15" s="47">
        <f>AnálisiABI!G159</f>
        <v>70.717864340702633</v>
      </c>
      <c r="I15" s="3">
        <v>-4.5</v>
      </c>
      <c r="J15" s="46">
        <f t="shared" si="5"/>
        <v>62.7610782940571</v>
      </c>
      <c r="K15" s="3">
        <f t="shared" si="6"/>
        <v>68.413955311802084</v>
      </c>
      <c r="L15" s="47">
        <f t="shared" si="7"/>
        <v>66.217864340702633</v>
      </c>
      <c r="M15" s="46">
        <f>AnálisiABI!H159</f>
        <v>66.125604681945674</v>
      </c>
      <c r="N15" s="3">
        <f>AnálisiABI!I159</f>
        <v>71.107781287740522</v>
      </c>
      <c r="O15" s="3">
        <f>AnálisiABI!J159</f>
        <v>66.459150688882985</v>
      </c>
      <c r="P15" s="3">
        <f>AnálisiABI!K159</f>
        <v>63.393916746851254</v>
      </c>
      <c r="Q15" s="3">
        <f>AnálisiABI!L159</f>
        <v>69.03366990526365</v>
      </c>
      <c r="R15" s="3">
        <f>AnálisiABI!M159</f>
        <v>65.970957829676394</v>
      </c>
      <c r="S15" s="3">
        <f>AnálisiABI!N159</f>
        <v>64.904299287901935</v>
      </c>
      <c r="T15" s="3">
        <f>AnálisiABI!O159</f>
        <v>69.950094968460533</v>
      </c>
      <c r="U15" s="3">
        <f>AnálisiABI!P159</f>
        <v>66.882510341671036</v>
      </c>
      <c r="V15" s="3">
        <f>AnálisiABI!Q159</f>
        <v>66.480080331978698</v>
      </c>
      <c r="W15" s="3">
        <f>AnálisiABI!R159</f>
        <v>72.003375178341358</v>
      </c>
      <c r="X15" s="3">
        <f>AnálisiABI!S159</f>
        <v>68.936190705586199</v>
      </c>
      <c r="Y15" s="3">
        <f>AnálisiABI!T159</f>
        <v>67.339022396759404</v>
      </c>
      <c r="Z15" s="3">
        <f>AnálisiABI!U159</f>
        <v>75.286204100061468</v>
      </c>
      <c r="AA15" s="3">
        <f>AnálisiABI!V159</f>
        <v>70.876473311726386</v>
      </c>
      <c r="AB15" s="3">
        <f>AnálisiABI!W159</f>
        <v>71.098651645605571</v>
      </c>
      <c r="AC15" s="3">
        <f>AnálisiABI!X159</f>
        <v>76.524866403282786</v>
      </c>
      <c r="AD15" s="3">
        <f>AnálisiABI!Y159</f>
        <v>74.496887239765655</v>
      </c>
      <c r="AE15" s="3">
        <f>AnálisiABI!Z159</f>
        <v>67.107264587819117</v>
      </c>
      <c r="AF15" s="3">
        <f>AnálisiABI!AA159</f>
        <v>70.632924389559363</v>
      </c>
      <c r="AG15" s="47">
        <f>AnálisiABI!AB159</f>
        <v>73.242182089844846</v>
      </c>
      <c r="AH15" s="46">
        <f t="shared" si="8"/>
        <v>-3.4567860466455329</v>
      </c>
      <c r="AI15" s="3">
        <f t="shared" si="9"/>
        <v>-5.6528770177449843</v>
      </c>
      <c r="AJ15" s="47">
        <f t="shared" si="10"/>
        <v>2.1960909710994514</v>
      </c>
      <c r="AK15" s="46">
        <f>AnálisiABI!AF159</f>
        <v>-0.33354600693731129</v>
      </c>
      <c r="AL15" s="3">
        <f>AnálisiABI!AG159</f>
        <v>-2.57704108282514</v>
      </c>
      <c r="AM15" s="3">
        <f>AnálisiABI!AH159</f>
        <v>-1.9782110537691011</v>
      </c>
      <c r="AN15" s="3">
        <f>AnálisiABI!AI159</f>
        <v>-2.4561103736075012</v>
      </c>
      <c r="AO15" s="3">
        <f>AnálisiABI!AJ159</f>
        <v>-3.5374509149669819</v>
      </c>
      <c r="AP15" s="3">
        <f>AnálisiABI!AK159</f>
        <v>-3.3982355941600844</v>
      </c>
      <c r="AQ15" s="3">
        <f>AnálisiABI!AL159</f>
        <v>-6.1349175020257292</v>
      </c>
      <c r="AR15" s="46">
        <f>AnálisiABI!AM159</f>
        <v>-4.982176605794848</v>
      </c>
      <c r="AS15" s="3">
        <f>AnálisiABI!AN159</f>
        <v>4.6486305988575367</v>
      </c>
      <c r="AT15" s="3">
        <f>AnálisiABI!AO159</f>
        <v>-5.045795680558598</v>
      </c>
      <c r="AU15" s="3">
        <f>AnálisiABI!AP159</f>
        <v>-5.5232948463626599</v>
      </c>
      <c r="AV15" s="3">
        <f>AnálisiABI!AQ159</f>
        <v>-7.9471817033020642</v>
      </c>
      <c r="AW15" s="3">
        <f>AnálisiABI!AR159</f>
        <v>-5.4262147576772151</v>
      </c>
      <c r="AX15" s="3">
        <f>AnálisiABI!AS159</f>
        <v>-3.5256598017402467</v>
      </c>
      <c r="AY15" s="46">
        <f>AnálisiABI!AT159</f>
        <v>4.6486305988575367</v>
      </c>
      <c r="AZ15" s="3">
        <f>AnálisiABI!AU159</f>
        <v>3.0627120755872568</v>
      </c>
      <c r="BA15" s="3">
        <f>AnálisiABI!AV159</f>
        <v>3.0675846267894968</v>
      </c>
      <c r="BB15" s="3">
        <f>AnálisiABI!AW159</f>
        <v>3.0671844727551587</v>
      </c>
      <c r="BC15" s="3">
        <f>AnálisiABI!AX159</f>
        <v>4.4097307883350823</v>
      </c>
      <c r="BD15" s="3">
        <f>AnálisiABI!AY159</f>
        <v>2.0279791635171307</v>
      </c>
      <c r="BE15" s="3">
        <f>AnálisiABI!AZ159</f>
        <v>-2.6092577002854824</v>
      </c>
      <c r="BF15" t="str">
        <f t="shared" si="11"/>
        <v>BI-RUI-016LD</v>
      </c>
      <c r="BG15" t="str">
        <f t="shared" si="12"/>
        <v>De La Torre (Esquina Barrenkale Barrena)</v>
      </c>
      <c r="BH15" s="57">
        <v>6</v>
      </c>
      <c r="BK15" s="56" t="str">
        <f t="shared" si="1"/>
        <v>MUY ALTO</v>
      </c>
      <c r="BL15" s="58">
        <f t="shared" si="2"/>
        <v>15.717864340702633</v>
      </c>
      <c r="BM15" s="57"/>
      <c r="BN15" s="56" t="str">
        <f t="shared" si="13"/>
        <v>ALTO</v>
      </c>
      <c r="BO15" s="58">
        <f t="shared" si="14"/>
        <v>7.9139553118020842</v>
      </c>
      <c r="BQ15" s="56" t="str">
        <f t="shared" si="15"/>
        <v>SI</v>
      </c>
      <c r="BS15" s="46">
        <f t="shared" si="16"/>
        <v>-1.6060832531487463</v>
      </c>
      <c r="BT15" s="3">
        <f t="shared" si="17"/>
        <v>6.098651645605571</v>
      </c>
      <c r="BU15" s="84">
        <f t="shared" si="18"/>
        <v>-7.7047348987543174</v>
      </c>
      <c r="BV15" s="46">
        <f t="shared" si="19"/>
        <v>4.0336699052636504</v>
      </c>
      <c r="BW15" s="3">
        <f t="shared" si="20"/>
        <v>11.524866403282786</v>
      </c>
      <c r="BX15" s="84">
        <f t="shared" si="21"/>
        <v>-7.4911964980191357</v>
      </c>
      <c r="BY15" s="46">
        <f t="shared" si="22"/>
        <v>10.970957829676394</v>
      </c>
      <c r="BZ15" s="3">
        <f t="shared" si="23"/>
        <v>18.242182089844846</v>
      </c>
      <c r="CA15" s="84">
        <f t="shared" si="24"/>
        <v>-7.2712242601684522</v>
      </c>
      <c r="CC15" s="57" t="str">
        <f t="shared" si="25"/>
        <v>SI</v>
      </c>
      <c r="CD15" s="57" t="str">
        <f t="shared" si="26"/>
        <v>SI</v>
      </c>
      <c r="CE15" s="57" t="str">
        <f t="shared" si="27"/>
        <v>TAR+NOC</v>
      </c>
      <c r="CF15" t="str">
        <f t="shared" si="28"/>
        <v>De La Torre (Esquina Barrenkale Barrena)</v>
      </c>
      <c r="CG15" s="57" t="str">
        <f t="shared" si="29"/>
        <v>SI</v>
      </c>
      <c r="CH15" s="57" t="str">
        <f t="shared" si="30"/>
        <v>SI</v>
      </c>
      <c r="CI15" s="57" t="str">
        <f t="shared" si="31"/>
        <v>TAR+NOC</v>
      </c>
      <c r="CJ15" t="str">
        <f t="shared" si="32"/>
        <v/>
      </c>
      <c r="CK15" s="90" t="str">
        <f t="shared" si="33"/>
        <v>SI</v>
      </c>
      <c r="CL15" s="90" t="str">
        <f t="shared" si="34"/>
        <v>SI</v>
      </c>
      <c r="CM15">
        <f t="shared" si="35"/>
        <v>0</v>
      </c>
      <c r="CN15" t="s">
        <v>187</v>
      </c>
      <c r="CO15" t="str">
        <f t="shared" si="36"/>
        <v/>
      </c>
      <c r="CP15" t="str">
        <f t="shared" si="37"/>
        <v>SI</v>
      </c>
      <c r="CQ15" t="str">
        <f t="shared" si="38"/>
        <v>SI</v>
      </c>
      <c r="CS15" s="57" t="str">
        <f t="shared" si="39"/>
        <v>SI</v>
      </c>
      <c r="CT15" s="57" t="str">
        <f t="shared" si="40"/>
        <v>SI</v>
      </c>
      <c r="CU15" s="93" t="str">
        <f t="shared" si="54"/>
        <v>De La Torre (Esquina Barrenkale Barrena)</v>
      </c>
      <c r="CV15">
        <f t="shared" si="55"/>
        <v>6</v>
      </c>
      <c r="CW15" s="57" t="str">
        <f t="shared" si="41"/>
        <v>4</v>
      </c>
      <c r="CX15" s="46">
        <v>67.2610782940571</v>
      </c>
      <c r="CY15" s="3">
        <v>72.913955311802084</v>
      </c>
      <c r="CZ15" s="47">
        <v>70.717864340702633</v>
      </c>
      <c r="DA15" s="46">
        <f t="shared" si="42"/>
        <v>62.7610782940571</v>
      </c>
      <c r="DB15" s="3">
        <f t="shared" si="43"/>
        <v>68.413955311802084</v>
      </c>
      <c r="DC15" s="3">
        <f t="shared" si="44"/>
        <v>66.217864340702633</v>
      </c>
      <c r="DD15" s="46">
        <f t="shared" si="45"/>
        <v>58.893916746851254</v>
      </c>
      <c r="DE15" s="3">
        <f t="shared" si="46"/>
        <v>72.024866403282786</v>
      </c>
      <c r="DF15" s="3">
        <f t="shared" si="47"/>
        <v>68.742182089844846</v>
      </c>
      <c r="DG15" s="46">
        <f t="shared" si="48"/>
        <v>-8.3671615472058463</v>
      </c>
      <c r="DH15" s="46">
        <f t="shared" si="49"/>
        <v>-0.88908890851929812</v>
      </c>
      <c r="DI15" s="46">
        <f t="shared" si="50"/>
        <v>-1.9756822508577869</v>
      </c>
    </row>
    <row r="16" spans="1:113" ht="15.75" thickBot="1">
      <c r="A16" t="s">
        <v>185</v>
      </c>
      <c r="B16">
        <f t="shared" si="51"/>
        <v>172</v>
      </c>
      <c r="C16" t="str">
        <f>AnálisiABI!C172</f>
        <v>BI-RUI-017LD</v>
      </c>
      <c r="D16" s="60" t="s">
        <v>197</v>
      </c>
      <c r="F16" s="46">
        <f>AnálisiABI!E172</f>
        <v>68.059889718783808</v>
      </c>
      <c r="G16" s="46">
        <f>AnálisiABI!F172</f>
        <v>75.218903791563363</v>
      </c>
      <c r="H16" s="47">
        <f>AnálisiABI!G172</f>
        <v>68.479433903295401</v>
      </c>
      <c r="I16" s="3">
        <v>-4.5</v>
      </c>
      <c r="J16" s="46">
        <f t="shared" si="5"/>
        <v>63.559889718783808</v>
      </c>
      <c r="K16" s="3">
        <f t="shared" si="6"/>
        <v>70.718903791563363</v>
      </c>
      <c r="L16" s="47">
        <f t="shared" si="7"/>
        <v>63.979433903295401</v>
      </c>
      <c r="M16" s="46">
        <f>AnálisiABI!H172</f>
        <v>64.427662215142533</v>
      </c>
      <c r="N16" s="3">
        <f>AnálisiABI!I172</f>
        <v>72.907785005910767</v>
      </c>
      <c r="O16" s="3">
        <f>AnálisiABI!J172</f>
        <v>63.193694142241277</v>
      </c>
      <c r="P16" s="3">
        <f>AnálisiABI!K172</f>
        <v>65.464957987798755</v>
      </c>
      <c r="Q16" s="3">
        <f>AnálisiABI!L172</f>
        <v>72.778477090169758</v>
      </c>
      <c r="R16" s="3">
        <f>AnálisiABI!M172</f>
        <v>63.08974480817956</v>
      </c>
      <c r="S16" s="3">
        <f>AnálisiABI!N172</f>
        <v>65.93674219038553</v>
      </c>
      <c r="T16" s="3">
        <f>AnálisiABI!O172</f>
        <v>71.359640558564109</v>
      </c>
      <c r="U16" s="3">
        <f>AnálisiABI!P172</f>
        <v>63.058984194921933</v>
      </c>
      <c r="V16" s="3">
        <f>AnálisiABI!Q172</f>
        <v>65.280352007377033</v>
      </c>
      <c r="W16" s="3">
        <f>AnálisiABI!R172</f>
        <v>76.947853563203395</v>
      </c>
      <c r="X16" s="3">
        <f>AnálisiABI!S172</f>
        <v>67.397102873078225</v>
      </c>
      <c r="Y16" s="3">
        <f>AnálisiABI!T172</f>
        <v>67.177238823929628</v>
      </c>
      <c r="Z16" s="3">
        <f>AnálisiABI!U172</f>
        <v>77.182512171409911</v>
      </c>
      <c r="AA16" s="3">
        <f>AnálisiABI!V172</f>
        <v>71.024840477878257</v>
      </c>
      <c r="AB16" s="3">
        <f>AnálisiABI!W172</f>
        <v>72.863126414908251</v>
      </c>
      <c r="AC16" s="3">
        <f>AnálisiABI!X172</f>
        <v>78.37179425925919</v>
      </c>
      <c r="AD16" s="3">
        <f>AnálisiABI!Y172</f>
        <v>72.118501696447595</v>
      </c>
      <c r="AE16" s="3">
        <f>AnálisiABI!Z172</f>
        <v>68.220349087618288</v>
      </c>
      <c r="AF16" s="3">
        <f>AnálisiABI!AA172</f>
        <v>70.046352909966387</v>
      </c>
      <c r="AG16" s="47">
        <f>AnálisiABI!AB172</f>
        <v>69.413026965368914</v>
      </c>
      <c r="AH16" s="46">
        <f t="shared" si="8"/>
        <v>-0.4195441845115937</v>
      </c>
      <c r="AI16" s="3">
        <f t="shared" si="9"/>
        <v>-7.1590140727795557</v>
      </c>
      <c r="AJ16" s="47">
        <f t="shared" si="10"/>
        <v>6.739469888267962</v>
      </c>
      <c r="AK16" s="46">
        <f>AnálisiABI!AF172</f>
        <v>1.2339680729012557</v>
      </c>
      <c r="AL16" s="3">
        <f>AnálisiABI!AG172</f>
        <v>2.3752131796191946</v>
      </c>
      <c r="AM16" s="3">
        <f>AnálisiABI!AH172</f>
        <v>2.8777579954635968</v>
      </c>
      <c r="AN16" s="3">
        <f>AnálisiABI!AI172</f>
        <v>-2.1167508657011922</v>
      </c>
      <c r="AO16" s="3">
        <f>AnálisiABI!AJ172</f>
        <v>-3.8476016539486295</v>
      </c>
      <c r="AP16" s="3">
        <f>AnálisiABI!AK172</f>
        <v>0.74462471846065625</v>
      </c>
      <c r="AQ16" s="3">
        <f>AnálisiABI!AL172</f>
        <v>-1.1926778777506257</v>
      </c>
      <c r="AR16" s="46">
        <f>AnálisiABI!AM172</f>
        <v>-8.4801227907682346</v>
      </c>
      <c r="AS16" s="3">
        <f>AnálisiABI!AN172</f>
        <v>9.7140908636694903</v>
      </c>
      <c r="AT16" s="3">
        <f>AnálisiABI!AO172</f>
        <v>-5.4228983681785792</v>
      </c>
      <c r="AU16" s="3">
        <f>AnálisiABI!AP172</f>
        <v>-11.667501555826362</v>
      </c>
      <c r="AV16" s="3">
        <f>AnálisiABI!AQ172</f>
        <v>-10.005273347480284</v>
      </c>
      <c r="AW16" s="3">
        <f>AnálisiABI!AR172</f>
        <v>-5.5086678443509385</v>
      </c>
      <c r="AX16" s="3">
        <f>AnálisiABI!AS172</f>
        <v>-1.826003822348099</v>
      </c>
      <c r="AY16" s="46">
        <f>AnálisiABI!AT172</f>
        <v>9.7140908636694903</v>
      </c>
      <c r="AZ16" s="3">
        <f>AnálisiABI!AU172</f>
        <v>9.6887322819901982</v>
      </c>
      <c r="BA16" s="3">
        <f>AnálisiABI!AV172</f>
        <v>8.300656363642176</v>
      </c>
      <c r="BB16" s="3">
        <f>AnálisiABI!AW172</f>
        <v>9.5507506901251702</v>
      </c>
      <c r="BC16" s="3">
        <f>AnálisiABI!AX172</f>
        <v>6.157671693531654</v>
      </c>
      <c r="BD16" s="3">
        <f>AnálisiABI!AY172</f>
        <v>6.2532925628115947</v>
      </c>
      <c r="BE16" s="3">
        <f>AnálisiABI!AZ172</f>
        <v>0.63332594459747327</v>
      </c>
      <c r="BF16" t="str">
        <f t="shared" si="11"/>
        <v>BI-RUI-017LD</v>
      </c>
      <c r="BG16" t="str">
        <f t="shared" si="12"/>
        <v>Somera Frente 43 Aldaxka</v>
      </c>
      <c r="BH16" s="57">
        <v>6</v>
      </c>
      <c r="BK16" s="56" t="str">
        <f t="shared" si="1"/>
        <v>ALTO</v>
      </c>
      <c r="BL16" s="58">
        <f t="shared" si="2"/>
        <v>13.479433903295401</v>
      </c>
      <c r="BM16" s="57"/>
      <c r="BN16" s="56" t="str">
        <f t="shared" si="13"/>
        <v>ALTO</v>
      </c>
      <c r="BO16" s="58">
        <f t="shared" si="14"/>
        <v>10.218903791563363</v>
      </c>
      <c r="BQ16" s="56" t="str">
        <f t="shared" si="15"/>
        <v/>
      </c>
      <c r="BS16" s="46">
        <f t="shared" si="16"/>
        <v>0.46495798779875486</v>
      </c>
      <c r="BT16" s="3">
        <f t="shared" si="17"/>
        <v>7.8631264149082511</v>
      </c>
      <c r="BU16" s="84">
        <f t="shared" si="18"/>
        <v>-7.3981684271094963</v>
      </c>
      <c r="BV16" s="46">
        <f t="shared" si="19"/>
        <v>7.7784770901697584</v>
      </c>
      <c r="BW16" s="3">
        <f t="shared" si="20"/>
        <v>13.37179425925919</v>
      </c>
      <c r="BX16" s="84">
        <f t="shared" si="21"/>
        <v>-5.5933171690894312</v>
      </c>
      <c r="BY16" s="46">
        <f t="shared" si="22"/>
        <v>8.0897448081795602</v>
      </c>
      <c r="BZ16" s="3">
        <f t="shared" si="23"/>
        <v>14.413026965368914</v>
      </c>
      <c r="CA16" s="84">
        <f t="shared" si="24"/>
        <v>-6.3232821571893538</v>
      </c>
      <c r="CC16" s="57" t="str">
        <f t="shared" si="25"/>
        <v>SI</v>
      </c>
      <c r="CD16" s="57" t="str">
        <f t="shared" si="26"/>
        <v>SI</v>
      </c>
      <c r="CE16" s="57" t="str">
        <f t="shared" si="27"/>
        <v>TAR+NOC</v>
      </c>
      <c r="CF16" t="str">
        <f t="shared" si="28"/>
        <v>Somera Frente 43 Aldaxka</v>
      </c>
      <c r="CG16" s="57" t="str">
        <f t="shared" si="29"/>
        <v>SI</v>
      </c>
      <c r="CH16" s="57" t="str">
        <f t="shared" si="30"/>
        <v>SI</v>
      </c>
      <c r="CI16" s="57" t="str">
        <f t="shared" si="31"/>
        <v>TAR+NOC</v>
      </c>
      <c r="CJ16" t="str">
        <f t="shared" si="32"/>
        <v/>
      </c>
      <c r="CK16" s="90" t="str">
        <f t="shared" si="33"/>
        <v>SI</v>
      </c>
      <c r="CL16" s="90" t="str">
        <f t="shared" si="34"/>
        <v>SI</v>
      </c>
      <c r="CM16">
        <f t="shared" si="35"/>
        <v>0</v>
      </c>
      <c r="CN16" t="s">
        <v>187</v>
      </c>
      <c r="CO16" t="str">
        <f t="shared" si="36"/>
        <v/>
      </c>
      <c r="CP16" t="str">
        <f t="shared" si="37"/>
        <v>SI</v>
      </c>
      <c r="CQ16" t="str">
        <f t="shared" si="38"/>
        <v>SI</v>
      </c>
      <c r="CS16" s="57" t="str">
        <f t="shared" si="39"/>
        <v>SI</v>
      </c>
      <c r="CT16" s="57" t="str">
        <f t="shared" si="40"/>
        <v>SI</v>
      </c>
      <c r="CU16" s="93" t="str">
        <f t="shared" si="54"/>
        <v>Somera Frente 43 Aldaxka</v>
      </c>
      <c r="CV16">
        <f t="shared" si="55"/>
        <v>6</v>
      </c>
      <c r="CW16" s="57" t="str">
        <f t="shared" si="41"/>
        <v>5</v>
      </c>
      <c r="CX16" s="46">
        <v>68.059889718783808</v>
      </c>
      <c r="CY16" s="3">
        <v>75.218903791563363</v>
      </c>
      <c r="CZ16" s="47">
        <v>68.479433903295401</v>
      </c>
      <c r="DA16" s="46">
        <f t="shared" si="42"/>
        <v>63.559889718783808</v>
      </c>
      <c r="DB16" s="3">
        <f t="shared" si="43"/>
        <v>70.718903791563363</v>
      </c>
      <c r="DC16" s="3">
        <f t="shared" si="44"/>
        <v>63.979433903295401</v>
      </c>
      <c r="DD16" s="46">
        <f t="shared" si="45"/>
        <v>60.964957987798755</v>
      </c>
      <c r="DE16" s="3">
        <f t="shared" si="46"/>
        <v>73.87179425925919</v>
      </c>
      <c r="DF16" s="3">
        <f t="shared" si="47"/>
        <v>64.913026965368914</v>
      </c>
      <c r="DG16" s="46">
        <f t="shared" si="48"/>
        <v>-7.0949317309850528</v>
      </c>
      <c r="DH16" s="46">
        <f t="shared" si="49"/>
        <v>-1.3471095323041737</v>
      </c>
      <c r="DI16" s="46">
        <f t="shared" si="50"/>
        <v>-3.5664069379264873</v>
      </c>
    </row>
    <row r="17" spans="1:113" ht="15.75" thickBot="1">
      <c r="A17" s="86" t="s">
        <v>185</v>
      </c>
      <c r="B17">
        <v>184</v>
      </c>
      <c r="C17" t="str">
        <f>AnálisiABI!C185</f>
        <v>BI-RUI-019LD</v>
      </c>
      <c r="D17" t="str">
        <f>AnálisiABI!D173</f>
        <v>Zunzunegi</v>
      </c>
      <c r="E17" s="57" t="s">
        <v>189</v>
      </c>
      <c r="F17" s="46">
        <f>AnálisiABI!E184</f>
        <v>69.155539762858297</v>
      </c>
      <c r="G17" s="46">
        <f>AnálisiABI!F184</f>
        <v>69.797882679534311</v>
      </c>
      <c r="H17" s="47">
        <f>AnálisiABI!G184</f>
        <v>63.973963305620636</v>
      </c>
      <c r="I17" s="161">
        <v>0</v>
      </c>
      <c r="J17" s="46">
        <f t="shared" si="5"/>
        <v>69.155539762858297</v>
      </c>
      <c r="K17" s="3">
        <f t="shared" si="6"/>
        <v>69.797882679534311</v>
      </c>
      <c r="L17" s="47">
        <f t="shared" si="7"/>
        <v>63.973963305620636</v>
      </c>
      <c r="M17" s="46">
        <f>AnálisiABI!H184</f>
        <v>69.424678490304487</v>
      </c>
      <c r="N17" s="3">
        <f>AnálisiABI!I184</f>
        <v>69.273010853372995</v>
      </c>
      <c r="O17" s="3">
        <f>AnálisiABI!J184</f>
        <v>62.621732565201569</v>
      </c>
      <c r="P17" s="3">
        <f>AnálisiABI!K184</f>
        <v>69.270479657901078</v>
      </c>
      <c r="Q17" s="3">
        <f>AnálisiABI!L184</f>
        <v>69.156512691151661</v>
      </c>
      <c r="R17" s="3">
        <f>AnálisiABI!M184</f>
        <v>62.238471422581476</v>
      </c>
      <c r="S17" s="3">
        <f>AnálisiABI!N184</f>
        <v>69.565952371050884</v>
      </c>
      <c r="T17" s="3">
        <f>AnálisiABI!O184</f>
        <v>68.975790075612707</v>
      </c>
      <c r="U17" s="3">
        <f>AnálisiABI!P184</f>
        <v>62.67747776363278</v>
      </c>
      <c r="V17" s="3">
        <f>AnálisiABI!Q184</f>
        <v>69.522458721946705</v>
      </c>
      <c r="W17" s="3">
        <f>AnálisiABI!R184</f>
        <v>70.570786880825693</v>
      </c>
      <c r="X17" s="3">
        <f>AnálisiABI!S184</f>
        <v>63.370766331569612</v>
      </c>
      <c r="Y17" s="3">
        <f>AnálisiABI!T184</f>
        <v>69.637316512118275</v>
      </c>
      <c r="Z17" s="3">
        <f>AnálisiABI!U184</f>
        <v>70.667963591968231</v>
      </c>
      <c r="AA17" s="3">
        <f>AnálisiABI!V184</f>
        <v>64.919032978534545</v>
      </c>
      <c r="AB17" s="3">
        <f>AnálisiABI!W184</f>
        <v>68.881824153458794</v>
      </c>
      <c r="AC17" s="3">
        <f>AnálisiABI!X184</f>
        <v>70.981628002308156</v>
      </c>
      <c r="AD17" s="3">
        <f>AnálisiABI!Y184</f>
        <v>65.617196825846619</v>
      </c>
      <c r="AE17" s="3">
        <f>AnálisiABI!Z184</f>
        <v>67.38859111463691</v>
      </c>
      <c r="AF17" s="3">
        <f>AnálisiABI!AA184</f>
        <v>68.209272076940977</v>
      </c>
      <c r="AG17" s="47">
        <f>AnálisiABI!AB184</f>
        <v>65.051945720470854</v>
      </c>
      <c r="AH17" s="46">
        <f t="shared" si="8"/>
        <v>5.1815764572376608</v>
      </c>
      <c r="AI17" s="3">
        <f t="shared" si="9"/>
        <v>-0.6423429166760144</v>
      </c>
      <c r="AJ17" s="47">
        <f t="shared" si="10"/>
        <v>5.8239193739136752</v>
      </c>
      <c r="AK17" s="46">
        <f>AnálisiABI!AF184</f>
        <v>6.8029459251029181</v>
      </c>
      <c r="AL17" s="3">
        <f>AnálisiABI!AG184</f>
        <v>7.0320082353196014</v>
      </c>
      <c r="AM17" s="3">
        <f>AnálisiABI!AH184</f>
        <v>6.8884746074181038</v>
      </c>
      <c r="AN17" s="3">
        <f>AnálisiABI!AI184</f>
        <v>6.151692390377093</v>
      </c>
      <c r="AO17" s="3">
        <f>AnálisiABI!AJ184</f>
        <v>4.7182835335837296</v>
      </c>
      <c r="AP17" s="3">
        <f>AnálisiABI!AK184</f>
        <v>3.2646273276121747</v>
      </c>
      <c r="AQ17" s="3">
        <f>AnálisiABI!AL184</f>
        <v>2.3366453941660552</v>
      </c>
      <c r="AR17" s="46">
        <f>AnálisiABI!AM184</f>
        <v>0.15166763693149221</v>
      </c>
      <c r="AS17" s="3">
        <f>AnálisiABI!AN184</f>
        <v>6.6512782881714259</v>
      </c>
      <c r="AT17" s="3">
        <f>AnálisiABI!AO184</f>
        <v>0.59016229543817644</v>
      </c>
      <c r="AU17" s="3">
        <f>AnálisiABI!AP184</f>
        <v>-1.0483281588789879</v>
      </c>
      <c r="AV17" s="3">
        <f>AnálisiABI!AQ184</f>
        <v>-1.0306470798499561</v>
      </c>
      <c r="AW17" s="3">
        <f>AnálisiABI!AR184</f>
        <v>-2.099803848849362</v>
      </c>
      <c r="AX17" s="3">
        <f>AnálisiABI!AS184</f>
        <v>-0.82068096230406695</v>
      </c>
      <c r="AY17" s="46">
        <f>AnálisiABI!AT184</f>
        <v>6.6512782881714259</v>
      </c>
      <c r="AZ17" s="3">
        <f>AnálisiABI!AU184</f>
        <v>6.9180412685701853</v>
      </c>
      <c r="BA17" s="3">
        <f>AnálisiABI!AV184</f>
        <v>6.2983123119799274</v>
      </c>
      <c r="BB17" s="3">
        <f>AnálisiABI!AW184</f>
        <v>7.2000205492560809</v>
      </c>
      <c r="BC17" s="3">
        <f>AnálisiABI!AX184</f>
        <v>5.7489306134336857</v>
      </c>
      <c r="BD17" s="3">
        <f>AnálisiABI!AY184</f>
        <v>5.3644311764615367</v>
      </c>
      <c r="BE17" s="3">
        <f>AnálisiABI!AZ184</f>
        <v>3.1573263564701222</v>
      </c>
      <c r="BF17" t="str">
        <f t="shared" si="11"/>
        <v>BI-RUI-019LD</v>
      </c>
      <c r="BG17" t="str">
        <f t="shared" si="12"/>
        <v>Zunzunegi</v>
      </c>
      <c r="BH17" s="57">
        <v>5</v>
      </c>
      <c r="BI17" s="57" t="s">
        <v>189</v>
      </c>
      <c r="BK17" s="56" t="str">
        <f t="shared" si="1"/>
        <v/>
      </c>
      <c r="BL17" s="58">
        <f t="shared" si="2"/>
        <v>8.9739633056206358</v>
      </c>
      <c r="BM17" s="57"/>
      <c r="BN17" s="56" t="str">
        <f t="shared" si="13"/>
        <v/>
      </c>
      <c r="BO17" s="58">
        <f t="shared" si="14"/>
        <v>4.797882679534311</v>
      </c>
      <c r="BQ17" s="56" t="str">
        <f t="shared" si="15"/>
        <v/>
      </c>
      <c r="BS17" s="46">
        <f t="shared" si="16"/>
        <v>4.2704796579010775</v>
      </c>
      <c r="BT17" s="3">
        <f t="shared" si="17"/>
        <v>3.8818241534587941</v>
      </c>
      <c r="BU17" s="84">
        <f t="shared" si="18"/>
        <v>0.38865550444228347</v>
      </c>
      <c r="BV17" s="46">
        <f t="shared" si="19"/>
        <v>4.1565126911516614</v>
      </c>
      <c r="BW17" s="3">
        <f t="shared" si="20"/>
        <v>5.9816280023081561</v>
      </c>
      <c r="BX17" s="84">
        <f t="shared" si="21"/>
        <v>-1.8251153111564946</v>
      </c>
      <c r="BY17" s="46">
        <f t="shared" si="22"/>
        <v>7.2384714225814761</v>
      </c>
      <c r="BZ17" s="3">
        <f t="shared" si="23"/>
        <v>10.051945720470854</v>
      </c>
      <c r="CA17" s="84">
        <f t="shared" si="24"/>
        <v>-2.8134742978893783</v>
      </c>
      <c r="CC17" s="57" t="str">
        <f t="shared" si="25"/>
        <v/>
      </c>
      <c r="CD17" s="57" t="str">
        <f t="shared" si="26"/>
        <v/>
      </c>
      <c r="CE17" s="57" t="str">
        <f t="shared" si="27"/>
        <v>s.c.</v>
      </c>
      <c r="CF17" t="str">
        <f t="shared" si="28"/>
        <v>Zunzunegi</v>
      </c>
      <c r="CG17" s="57" t="str">
        <f t="shared" si="29"/>
        <v/>
      </c>
      <c r="CH17" s="57" t="str">
        <f t="shared" si="30"/>
        <v/>
      </c>
      <c r="CI17" s="57" t="str">
        <f t="shared" si="31"/>
        <v>s.c.</v>
      </c>
      <c r="CJ17" t="str">
        <f t="shared" si="32"/>
        <v/>
      </c>
      <c r="CK17" t="str">
        <f t="shared" si="33"/>
        <v/>
      </c>
      <c r="CL17" s="87" t="str">
        <f t="shared" si="34"/>
        <v>SI</v>
      </c>
      <c r="CM17" s="87" t="str">
        <f t="shared" si="35"/>
        <v>Trafico</v>
      </c>
      <c r="CO17" t="str">
        <f t="shared" si="36"/>
        <v/>
      </c>
      <c r="CP17" t="str">
        <f t="shared" si="37"/>
        <v/>
      </c>
      <c r="CQ17" t="str">
        <f t="shared" si="38"/>
        <v>SI</v>
      </c>
      <c r="CS17" s="57" t="str">
        <f t="shared" si="39"/>
        <v/>
      </c>
      <c r="CT17" s="57" t="str">
        <f t="shared" si="40"/>
        <v/>
      </c>
      <c r="CW17" s="57" t="str">
        <f t="shared" si="41"/>
        <v>No prioridad</v>
      </c>
      <c r="CX17" s="46">
        <v>69.155539762858297</v>
      </c>
      <c r="CY17" s="3">
        <v>69.797882679534311</v>
      </c>
      <c r="CZ17" s="47">
        <v>63.973963305620636</v>
      </c>
      <c r="DA17" s="46">
        <f t="shared" si="42"/>
        <v>69.155539762858297</v>
      </c>
      <c r="DB17" s="3">
        <f t="shared" si="43"/>
        <v>69.797882679534311</v>
      </c>
      <c r="DC17" s="3">
        <f t="shared" si="44"/>
        <v>63.973963305620636</v>
      </c>
      <c r="DD17" s="46">
        <f t="shared" si="45"/>
        <v>69.270479657901078</v>
      </c>
      <c r="DE17" s="3">
        <f t="shared" si="46"/>
        <v>70.981628002308156</v>
      </c>
      <c r="DF17" s="3">
        <f t="shared" si="47"/>
        <v>65.051945720470854</v>
      </c>
      <c r="DG17" s="46">
        <f t="shared" si="48"/>
        <v>0.1149398950427809</v>
      </c>
      <c r="DH17" s="46">
        <f t="shared" si="49"/>
        <v>1.183745322773845</v>
      </c>
      <c r="DI17" s="46">
        <f t="shared" si="50"/>
        <v>1.0779824148502186</v>
      </c>
    </row>
    <row r="18" spans="1:113" ht="15.75" thickBot="1">
      <c r="A18" s="86" t="s">
        <v>185</v>
      </c>
      <c r="B18">
        <v>198</v>
      </c>
      <c r="C18" t="str">
        <f>AnálisiABI!C198</f>
        <v>BI-RUI-020LD</v>
      </c>
      <c r="D18" s="60" t="s">
        <v>198</v>
      </c>
      <c r="F18" s="46">
        <f>AnálisiABI!E198</f>
        <v>73.758055241258248</v>
      </c>
      <c r="G18" s="54">
        <f>AnálisiABI!F198</f>
        <v>77.076525446179275</v>
      </c>
      <c r="H18" s="47">
        <f>AnálisiABI!G198</f>
        <v>72.249109026356834</v>
      </c>
      <c r="I18" s="3">
        <v>0</v>
      </c>
      <c r="J18" s="46">
        <f t="shared" si="5"/>
        <v>73.758055241258248</v>
      </c>
      <c r="K18" s="3">
        <f t="shared" si="6"/>
        <v>77.076525446179275</v>
      </c>
      <c r="L18" s="47">
        <f t="shared" si="7"/>
        <v>72.249109026356834</v>
      </c>
      <c r="M18" s="46">
        <f>AnálisiABI!H198</f>
        <v>72.474858734029112</v>
      </c>
      <c r="N18" s="3">
        <f>AnálisiABI!I198</f>
        <v>76.584302644853821</v>
      </c>
      <c r="O18" s="3">
        <f>AnálisiABI!J198</f>
        <v>71.819110821218018</v>
      </c>
      <c r="P18" s="3">
        <f>AnálisiABI!K198</f>
        <v>72.775198570475865</v>
      </c>
      <c r="Q18" s="3">
        <f>AnálisiABI!L198</f>
        <v>76.094721059091853</v>
      </c>
      <c r="R18" s="3">
        <f>AnálisiABI!M198</f>
        <v>69.804560039301862</v>
      </c>
      <c r="S18" s="3">
        <f>AnálisiABI!N198</f>
        <v>74.962334304228108</v>
      </c>
      <c r="T18" s="3">
        <f>AnálisiABI!O198</f>
        <v>77.13165641745276</v>
      </c>
      <c r="U18" s="3">
        <f>AnálisiABI!P198</f>
        <v>70.799932514796694</v>
      </c>
      <c r="V18" s="3">
        <f>AnálisiABI!Q198</f>
        <v>73.651524877511605</v>
      </c>
      <c r="W18" s="3">
        <f>AnálisiABI!R198</f>
        <v>78.613281339020219</v>
      </c>
      <c r="X18" s="3">
        <f>AnálisiABI!S198</f>
        <v>69.110660815795399</v>
      </c>
      <c r="Y18" s="3">
        <f>AnálisiABI!T198</f>
        <v>73.423660780526077</v>
      </c>
      <c r="Z18" s="3">
        <f>AnálisiABI!U198</f>
        <v>75.817583498446993</v>
      </c>
      <c r="AA18" s="3">
        <f>AnálisiABI!V198</f>
        <v>74.330705130930454</v>
      </c>
      <c r="AB18" s="3">
        <f>AnálisiABI!W198</f>
        <v>75.09879103084684</v>
      </c>
      <c r="AC18" s="3">
        <f>AnálisiABI!X198</f>
        <v>78.845831889216399</v>
      </c>
      <c r="AD18" s="3">
        <f>AnálisiABI!Y198</f>
        <v>72.730534070071073</v>
      </c>
      <c r="AE18" s="3">
        <f>AnálisiABI!Z198</f>
        <v>73.180383810023827</v>
      </c>
      <c r="AF18" s="3">
        <f>AnálisiABI!AA198</f>
        <v>75.006855989534543</v>
      </c>
      <c r="AG18" s="47">
        <f>AnálisiABI!AB198</f>
        <v>74.265201393879579</v>
      </c>
      <c r="AH18" s="46">
        <f t="shared" si="8"/>
        <v>1.5089462149014139</v>
      </c>
      <c r="AI18" s="3">
        <f t="shared" si="9"/>
        <v>-3.3184702049210273</v>
      </c>
      <c r="AJ18" s="47">
        <f t="shared" si="10"/>
        <v>4.8274164198224412</v>
      </c>
      <c r="AK18" s="46">
        <f>AnálisiABI!AF198</f>
        <v>0.65574791281109412</v>
      </c>
      <c r="AL18" s="3">
        <f>AnálisiABI!AG198</f>
        <v>2.9706385311740036</v>
      </c>
      <c r="AM18" s="3">
        <f>AnálisiABI!AH198</f>
        <v>4.1624017894314136</v>
      </c>
      <c r="AN18" s="3">
        <f>AnálisiABI!AI198</f>
        <v>4.5408640617162064</v>
      </c>
      <c r="AO18" s="3">
        <f>AnálisiABI!AJ198</f>
        <v>-0.90704435040437659</v>
      </c>
      <c r="AP18" s="3">
        <f>AnálisiABI!AK198</f>
        <v>2.3682569607757671</v>
      </c>
      <c r="AQ18" s="3">
        <f>AnálisiABI!AL198</f>
        <v>-1.0848175838557523</v>
      </c>
      <c r="AR18" s="46">
        <f>AnálisiABI!AM198</f>
        <v>-4.1094439108247087</v>
      </c>
      <c r="AS18" s="3">
        <f>AnálisiABI!AN198</f>
        <v>4.7651918236358028</v>
      </c>
      <c r="AT18" s="3">
        <f>AnálisiABI!AO198</f>
        <v>-2.1693221132246521</v>
      </c>
      <c r="AU18" s="3">
        <f>AnálisiABI!AP198</f>
        <v>-4.9617564615086138</v>
      </c>
      <c r="AV18" s="3">
        <f>AnálisiABI!AQ198</f>
        <v>-2.3939227179209155</v>
      </c>
      <c r="AW18" s="3">
        <f>AnálisiABI!AR198</f>
        <v>-3.7470408583695587</v>
      </c>
      <c r="AX18" s="3">
        <f>AnálisiABI!AS198</f>
        <v>-1.8264721795107164</v>
      </c>
      <c r="AY18" s="46">
        <f>AnálisiABI!AT198</f>
        <v>4.7651918236358028</v>
      </c>
      <c r="AZ18" s="3">
        <f>AnálisiABI!AU198</f>
        <v>6.2901610197899913</v>
      </c>
      <c r="BA18" s="3">
        <f>AnálisiABI!AV198</f>
        <v>6.3317239026560657</v>
      </c>
      <c r="BB18" s="3">
        <f>AnálisiABI!AW198</f>
        <v>9.5026205232248202</v>
      </c>
      <c r="BC18" s="3">
        <f>AnálisiABI!AX198</f>
        <v>1.4868783675165389</v>
      </c>
      <c r="BD18" s="3">
        <f>AnálisiABI!AY198</f>
        <v>6.1152978191453258</v>
      </c>
      <c r="BE18" s="3">
        <f>AnálisiABI!AZ198</f>
        <v>0.74165459565496406</v>
      </c>
      <c r="BF18" t="str">
        <f t="shared" si="11"/>
        <v>BI-RUI-020LD</v>
      </c>
      <c r="BG18" t="str">
        <f t="shared" si="12"/>
        <v>Poza 48</v>
      </c>
      <c r="BH18" s="57">
        <v>3</v>
      </c>
      <c r="BK18" s="56" t="str">
        <f t="shared" si="1"/>
        <v>SI</v>
      </c>
      <c r="BL18" s="58">
        <f t="shared" si="2"/>
        <v>17.249109026356834</v>
      </c>
      <c r="BM18" s="57"/>
      <c r="BN18" s="56" t="str">
        <f t="shared" si="13"/>
        <v>SI</v>
      </c>
      <c r="BO18" s="58">
        <f t="shared" si="14"/>
        <v>12.076525446179275</v>
      </c>
      <c r="BQ18" s="56" t="str">
        <f t="shared" si="15"/>
        <v>SI</v>
      </c>
      <c r="BS18" s="46">
        <f t="shared" si="16"/>
        <v>7.7751985704758653</v>
      </c>
      <c r="BT18" s="3">
        <f t="shared" si="17"/>
        <v>10.09879103084684</v>
      </c>
      <c r="BU18" s="84">
        <f t="shared" si="18"/>
        <v>-2.3235924603709748</v>
      </c>
      <c r="BV18" s="46">
        <f t="shared" si="19"/>
        <v>11.094721059091853</v>
      </c>
      <c r="BW18" s="3">
        <f t="shared" si="20"/>
        <v>13.845831889216399</v>
      </c>
      <c r="BX18" s="84">
        <f t="shared" si="21"/>
        <v>-2.7511108301245457</v>
      </c>
      <c r="BY18" s="46">
        <f t="shared" si="22"/>
        <v>14.804560039301862</v>
      </c>
      <c r="BZ18" s="3">
        <f t="shared" si="23"/>
        <v>19.265201393879579</v>
      </c>
      <c r="CA18" s="84">
        <f t="shared" si="24"/>
        <v>-4.4606413545777173</v>
      </c>
      <c r="CC18" s="57" t="str">
        <f t="shared" si="25"/>
        <v>SI</v>
      </c>
      <c r="CD18" s="57" t="str">
        <f t="shared" si="26"/>
        <v>SI</v>
      </c>
      <c r="CE18" s="57" t="str">
        <f t="shared" si="27"/>
        <v>TAR+NOC</v>
      </c>
      <c r="CF18" t="str">
        <f t="shared" si="28"/>
        <v>Poza 48</v>
      </c>
      <c r="CG18" s="57" t="str">
        <f t="shared" si="29"/>
        <v/>
      </c>
      <c r="CH18" s="57" t="str">
        <f t="shared" si="30"/>
        <v/>
      </c>
      <c r="CI18" s="57" t="str">
        <f t="shared" si="31"/>
        <v>s.c.</v>
      </c>
      <c r="CJ18" s="89" t="str">
        <f t="shared" si="32"/>
        <v>SI</v>
      </c>
      <c r="CK18" s="89" t="str">
        <f t="shared" si="33"/>
        <v>SI</v>
      </c>
      <c r="CL18" s="89" t="str">
        <f t="shared" si="34"/>
        <v>SI</v>
      </c>
      <c r="CM18">
        <f t="shared" si="35"/>
        <v>0</v>
      </c>
      <c r="CN18" t="s">
        <v>186</v>
      </c>
      <c r="CO18" t="str">
        <f t="shared" si="36"/>
        <v>SI</v>
      </c>
      <c r="CP18" t="str">
        <f t="shared" si="37"/>
        <v>SI</v>
      </c>
      <c r="CQ18" t="str">
        <f t="shared" si="38"/>
        <v>SI</v>
      </c>
      <c r="CS18" s="57" t="str">
        <f t="shared" si="39"/>
        <v>SI</v>
      </c>
      <c r="CT18" s="57" t="str">
        <f t="shared" si="40"/>
        <v/>
      </c>
      <c r="CU18" s="91" t="str">
        <f t="shared" ref="CU18:CU22" si="56">D18</f>
        <v>Poza 48</v>
      </c>
      <c r="CV18">
        <v>3</v>
      </c>
      <c r="CW18" s="57" t="str">
        <f t="shared" si="41"/>
        <v>2</v>
      </c>
      <c r="CX18" s="46">
        <v>73.758055241258248</v>
      </c>
      <c r="CY18" s="3">
        <v>77.076525446179275</v>
      </c>
      <c r="CZ18" s="47">
        <v>72.249109026356805</v>
      </c>
      <c r="DA18" s="46">
        <f t="shared" si="42"/>
        <v>73.758055241258248</v>
      </c>
      <c r="DB18" s="3">
        <f t="shared" si="43"/>
        <v>77.076525446179275</v>
      </c>
      <c r="DC18" s="3">
        <f t="shared" si="44"/>
        <v>72.249109026356834</v>
      </c>
      <c r="DD18" s="46">
        <f t="shared" si="45"/>
        <v>72.775198570475865</v>
      </c>
      <c r="DE18" s="3">
        <f t="shared" si="46"/>
        <v>78.845831889216399</v>
      </c>
      <c r="DF18" s="3">
        <f t="shared" si="47"/>
        <v>74.265201393879579</v>
      </c>
      <c r="DG18" s="46">
        <f t="shared" si="48"/>
        <v>-0.98285667078238248</v>
      </c>
      <c r="DH18" s="46">
        <f t="shared" si="49"/>
        <v>1.7693064430371237</v>
      </c>
      <c r="DI18" s="46">
        <f t="shared" si="50"/>
        <v>2.0160923675227735</v>
      </c>
    </row>
    <row r="19" spans="1:113" ht="15.75" thickBot="1">
      <c r="A19" t="s">
        <v>185</v>
      </c>
      <c r="B19">
        <f t="shared" si="51"/>
        <v>211</v>
      </c>
      <c r="C19" t="str">
        <f>AnálisiABI!C211</f>
        <v>BI-RUI-021LD</v>
      </c>
      <c r="D19" s="60" t="s">
        <v>199</v>
      </c>
      <c r="F19" s="54">
        <f>AnálisiABI!E211</f>
        <v>77.60454937922556</v>
      </c>
      <c r="G19" s="54">
        <f>AnálisiABI!F211</f>
        <v>82.25585781302189</v>
      </c>
      <c r="H19" s="47">
        <f>AnálisiABI!G211</f>
        <v>79.515020714893836</v>
      </c>
      <c r="I19" s="3">
        <v>0</v>
      </c>
      <c r="J19" s="46">
        <f t="shared" si="5"/>
        <v>77.60454937922556</v>
      </c>
      <c r="K19" s="3">
        <f t="shared" si="6"/>
        <v>82.25585781302189</v>
      </c>
      <c r="L19" s="47">
        <f t="shared" si="7"/>
        <v>79.515020714893836</v>
      </c>
      <c r="M19" s="46">
        <f>AnálisiABI!H211</f>
        <v>77.513262056456369</v>
      </c>
      <c r="N19" s="3">
        <f>AnálisiABI!I211</f>
        <v>76.048018282093636</v>
      </c>
      <c r="O19" s="3">
        <f>AnálisiABI!J211</f>
        <v>71.650798041697342</v>
      </c>
      <c r="P19" s="3">
        <f>AnálisiABI!K211</f>
        <v>79.635820474745401</v>
      </c>
      <c r="Q19" s="3">
        <f>AnálisiABI!L211</f>
        <v>82.045744087986947</v>
      </c>
      <c r="R19" s="3">
        <f>AnálisiABI!M211</f>
        <v>74.990160819771944</v>
      </c>
      <c r="S19" s="3">
        <f>AnálisiABI!N211</f>
        <v>78.126659410278762</v>
      </c>
      <c r="T19" s="3">
        <f>AnálisiABI!O211</f>
        <v>80.029225525653345</v>
      </c>
      <c r="U19" s="3">
        <f>AnálisiABI!P211</f>
        <v>77.164868188192528</v>
      </c>
      <c r="V19" s="3">
        <f>AnálisiABI!Q211</f>
        <v>77.532911758417754</v>
      </c>
      <c r="W19" s="3">
        <f>AnálisiABI!R211</f>
        <v>84.057516473220261</v>
      </c>
      <c r="X19" s="3">
        <f>AnálisiABI!S211</f>
        <v>77.744726112978313</v>
      </c>
      <c r="Y19" s="3">
        <f>AnálisiABI!T211</f>
        <v>77.62523458393683</v>
      </c>
      <c r="Z19" s="3">
        <f>AnálisiABI!U211</f>
        <v>82.555577112149535</v>
      </c>
      <c r="AA19" s="3">
        <f>AnálisiABI!V211</f>
        <v>80.788909017338497</v>
      </c>
      <c r="AB19" s="3">
        <f>AnálisiABI!W211</f>
        <v>76.273038673370351</v>
      </c>
      <c r="AC19" s="3">
        <f>AnálisiABI!X211</f>
        <v>85.796055630705553</v>
      </c>
      <c r="AD19" s="3">
        <f>AnálisiABI!Y211</f>
        <v>82.039409426402898</v>
      </c>
      <c r="AE19" s="3">
        <f>AnálisiABI!Z211</f>
        <v>75.181115301236133</v>
      </c>
      <c r="AF19" s="3">
        <f>AnálisiABI!AA211</f>
        <v>77.864176191776295</v>
      </c>
      <c r="AG19" s="47">
        <f>AnálisiABI!AB211</f>
        <v>82.752094758878684</v>
      </c>
      <c r="AH19" s="46">
        <f t="shared" si="8"/>
        <v>-1.9104713356682765</v>
      </c>
      <c r="AI19" s="3">
        <f t="shared" si="9"/>
        <v>-4.6513084337963306</v>
      </c>
      <c r="AJ19" s="47">
        <f t="shared" si="10"/>
        <v>2.7408370981280541</v>
      </c>
      <c r="AK19" s="46">
        <f>AnálisiABI!AF211</f>
        <v>5.862464014759027</v>
      </c>
      <c r="AL19" s="3">
        <f>AnálisiABI!AG211</f>
        <v>4.645659654973457</v>
      </c>
      <c r="AM19" s="3">
        <f>AnálisiABI!AH211</f>
        <v>0.96179122208623369</v>
      </c>
      <c r="AN19" s="3">
        <f>AnálisiABI!AI211</f>
        <v>-0.21181435456055908</v>
      </c>
      <c r="AO19" s="3">
        <f>AnálisiABI!AJ211</f>
        <v>-3.1636744334016669</v>
      </c>
      <c r="AP19" s="3">
        <f>AnálisiABI!AK211</f>
        <v>-5.7663707530325468</v>
      </c>
      <c r="AQ19" s="3">
        <f>AnálisiABI!AL211</f>
        <v>-7.5709794576425509</v>
      </c>
      <c r="AR19" s="46">
        <f>AnálisiABI!AM211</f>
        <v>1.4652437743627331</v>
      </c>
      <c r="AS19" s="3">
        <f>AnálisiABI!AN211</f>
        <v>4.3972202403962939</v>
      </c>
      <c r="AT19" s="3">
        <f>AnálisiABI!AO211</f>
        <v>-1.902566115374583</v>
      </c>
      <c r="AU19" s="3">
        <f>AnálisiABI!AP211</f>
        <v>-6.524604714802507</v>
      </c>
      <c r="AV19" s="3">
        <f>AnálisiABI!AQ211</f>
        <v>-4.9303425282127051</v>
      </c>
      <c r="AW19" s="3">
        <f>AnálisiABI!AR211</f>
        <v>-9.5230169573352015</v>
      </c>
      <c r="AX19" s="3">
        <f>AnálisiABI!AS211</f>
        <v>-2.6830608905401618</v>
      </c>
      <c r="AY19" s="46">
        <f>AnálisiABI!AT211</f>
        <v>4.3972202403962939</v>
      </c>
      <c r="AZ19" s="3">
        <f>AnálisiABI!AU211</f>
        <v>7.0555832682150026</v>
      </c>
      <c r="BA19" s="3">
        <f>AnálisiABI!AV211</f>
        <v>2.8643573374608167</v>
      </c>
      <c r="BB19" s="3">
        <f>AnálisiABI!AW211</f>
        <v>6.312790360241948</v>
      </c>
      <c r="BC19" s="3">
        <f>AnálisiABI!AX211</f>
        <v>1.7666680948110383</v>
      </c>
      <c r="BD19" s="3">
        <f>AnálisiABI!AY211</f>
        <v>3.7566462043026547</v>
      </c>
      <c r="BE19" s="3">
        <f>AnálisiABI!AZ211</f>
        <v>-4.887918567102389</v>
      </c>
      <c r="BF19" t="str">
        <f t="shared" si="11"/>
        <v>BI-RUI-021LD</v>
      </c>
      <c r="BG19" t="str">
        <f t="shared" si="12"/>
        <v>Poza 53</v>
      </c>
      <c r="BH19" s="57">
        <v>3</v>
      </c>
      <c r="BK19" s="56" t="str">
        <f t="shared" si="1"/>
        <v>ALTO</v>
      </c>
      <c r="BL19" s="58">
        <f t="shared" si="2"/>
        <v>24.515020714893836</v>
      </c>
      <c r="BM19" s="57"/>
      <c r="BN19" s="56" t="str">
        <f t="shared" si="13"/>
        <v>SI</v>
      </c>
      <c r="BO19" s="58">
        <f t="shared" si="14"/>
        <v>17.25585781302189</v>
      </c>
      <c r="BQ19" s="56" t="str">
        <f t="shared" si="15"/>
        <v>SI</v>
      </c>
      <c r="BS19" s="46">
        <f t="shared" si="16"/>
        <v>14.635820474745401</v>
      </c>
      <c r="BT19" s="3">
        <f t="shared" si="17"/>
        <v>11.273038673370351</v>
      </c>
      <c r="BU19" s="84">
        <f t="shared" si="18"/>
        <v>3.3627818013750499</v>
      </c>
      <c r="BV19" s="46">
        <f t="shared" si="19"/>
        <v>17.045744087986947</v>
      </c>
      <c r="BW19" s="3">
        <f t="shared" si="20"/>
        <v>20.796055630705553</v>
      </c>
      <c r="BX19" s="84">
        <f t="shared" si="21"/>
        <v>-3.750311542718606</v>
      </c>
      <c r="BY19" s="46">
        <f t="shared" si="22"/>
        <v>19.990160819771944</v>
      </c>
      <c r="BZ19" s="3">
        <f t="shared" si="23"/>
        <v>27.752094758878684</v>
      </c>
      <c r="CA19" s="84">
        <f t="shared" si="24"/>
        <v>-7.7619339391067399</v>
      </c>
      <c r="CC19" s="57" t="str">
        <f t="shared" si="25"/>
        <v>SI</v>
      </c>
      <c r="CD19" s="57" t="str">
        <f t="shared" si="26"/>
        <v>SI</v>
      </c>
      <c r="CE19" s="57" t="str">
        <f t="shared" si="27"/>
        <v>TAR+NOC</v>
      </c>
      <c r="CF19" t="str">
        <f t="shared" si="28"/>
        <v>Poza 53</v>
      </c>
      <c r="CG19" s="57" t="str">
        <f t="shared" si="29"/>
        <v>SI</v>
      </c>
      <c r="CH19" s="57" t="str">
        <f t="shared" si="30"/>
        <v/>
      </c>
      <c r="CI19" s="57" t="str">
        <f t="shared" si="31"/>
        <v>NOCHE</v>
      </c>
      <c r="CJ19" s="89" t="str">
        <f t="shared" si="32"/>
        <v>SI</v>
      </c>
      <c r="CK19" s="89" t="str">
        <f t="shared" si="33"/>
        <v>SI</v>
      </c>
      <c r="CL19" s="89" t="str">
        <f t="shared" si="34"/>
        <v>SI</v>
      </c>
      <c r="CM19">
        <f t="shared" si="35"/>
        <v>0</v>
      </c>
      <c r="CN19" t="s">
        <v>186</v>
      </c>
      <c r="CO19" t="str">
        <f t="shared" si="36"/>
        <v>SI</v>
      </c>
      <c r="CP19" t="str">
        <f t="shared" si="37"/>
        <v>SI</v>
      </c>
      <c r="CQ19" t="str">
        <f t="shared" si="38"/>
        <v>SI</v>
      </c>
      <c r="CS19" s="57" t="str">
        <f t="shared" si="39"/>
        <v>SI</v>
      </c>
      <c r="CT19" s="57" t="str">
        <f t="shared" si="40"/>
        <v/>
      </c>
      <c r="CU19" s="91" t="str">
        <f t="shared" si="56"/>
        <v>Poza 53</v>
      </c>
      <c r="CV19">
        <f t="shared" ref="CV19:CV20" si="57">BH19</f>
        <v>3</v>
      </c>
      <c r="CW19" s="57" t="str">
        <f t="shared" si="41"/>
        <v>1</v>
      </c>
      <c r="CX19" s="54">
        <v>77.60454937922556</v>
      </c>
      <c r="CY19" s="73">
        <v>82.25585781302189</v>
      </c>
      <c r="CZ19" s="47">
        <v>79.515020714893836</v>
      </c>
      <c r="DA19" s="54">
        <f t="shared" si="42"/>
        <v>77.60454937922556</v>
      </c>
      <c r="DB19" s="73">
        <f t="shared" si="43"/>
        <v>82.25585781302189</v>
      </c>
      <c r="DC19" s="3">
        <f t="shared" si="44"/>
        <v>79.515020714893836</v>
      </c>
      <c r="DD19" s="46">
        <f t="shared" si="45"/>
        <v>79.635820474745401</v>
      </c>
      <c r="DE19" s="3">
        <f t="shared" si="46"/>
        <v>85.796055630705553</v>
      </c>
      <c r="DF19" s="3">
        <f t="shared" si="47"/>
        <v>82.752094758878684</v>
      </c>
      <c r="DG19" s="46">
        <f t="shared" si="48"/>
        <v>2.0312710955198412</v>
      </c>
      <c r="DH19" s="46">
        <f t="shared" si="49"/>
        <v>3.5401978176836622</v>
      </c>
      <c r="DI19" s="46">
        <f t="shared" si="50"/>
        <v>3.2370740439848475</v>
      </c>
    </row>
    <row r="20" spans="1:113" ht="15.75" thickBot="1">
      <c r="A20" t="s">
        <v>185</v>
      </c>
      <c r="B20">
        <f t="shared" si="51"/>
        <v>224</v>
      </c>
      <c r="C20" t="str">
        <f>AnálisiABI!C224</f>
        <v>BI-RUI-022LD</v>
      </c>
      <c r="D20" s="60" t="s">
        <v>200</v>
      </c>
      <c r="F20" s="54">
        <f>AnálisiABI!E224</f>
        <v>66.659571924643785</v>
      </c>
      <c r="G20" s="54">
        <f>AnálisiABI!F224</f>
        <v>69.618202373718191</v>
      </c>
      <c r="H20" s="47">
        <f>AnálisiABI!G224</f>
        <v>67.708084431916674</v>
      </c>
      <c r="I20" s="3">
        <v>0</v>
      </c>
      <c r="J20" s="46">
        <f t="shared" si="5"/>
        <v>66.659571924643785</v>
      </c>
      <c r="K20" s="3">
        <f t="shared" si="6"/>
        <v>69.618202373718191</v>
      </c>
      <c r="L20" s="47">
        <f t="shared" si="7"/>
        <v>67.708084431916674</v>
      </c>
      <c r="M20" s="46">
        <f>AnálisiABI!H224</f>
        <v>67.770557916064163</v>
      </c>
      <c r="N20" s="3">
        <f>AnálisiABI!I224</f>
        <v>64.08610685456722</v>
      </c>
      <c r="O20" s="3">
        <f>AnálisiABI!J224</f>
        <v>64.596899579510577</v>
      </c>
      <c r="P20" s="3">
        <f>AnálisiABI!K224</f>
        <v>66.224605918435969</v>
      </c>
      <c r="Q20" s="3">
        <f>AnálisiABI!L224</f>
        <v>68.793825873863113</v>
      </c>
      <c r="R20" s="3">
        <f>AnálisiABI!M224</f>
        <v>63.529518287900856</v>
      </c>
      <c r="S20" s="3">
        <f>AnálisiABI!N224</f>
        <v>66.750942642495843</v>
      </c>
      <c r="T20" s="3">
        <f>AnálisiABI!O224</f>
        <v>65.528708807839323</v>
      </c>
      <c r="U20" s="3">
        <f>AnálisiABI!P224</f>
        <v>63.85174927179974</v>
      </c>
      <c r="V20" s="3">
        <f>AnálisiABI!Q224</f>
        <v>66.541545631940949</v>
      </c>
      <c r="W20" s="3">
        <f>AnálisiABI!R224</f>
        <v>71.84572813038254</v>
      </c>
      <c r="X20" s="3">
        <f>AnálisiABI!S224</f>
        <v>64.482145271386258</v>
      </c>
      <c r="Y20" s="3">
        <f>AnálisiABI!T224</f>
        <v>67.355434809462508</v>
      </c>
      <c r="Z20" s="3">
        <f>AnálisiABI!U224</f>
        <v>71.337833939492754</v>
      </c>
      <c r="AA20" s="3">
        <f>AnálisiABI!V224</f>
        <v>68.251136488570054</v>
      </c>
      <c r="AB20" s="3">
        <f>AnálisiABI!W224</f>
        <v>66.808236787094799</v>
      </c>
      <c r="AC20" s="3">
        <f>AnálisiABI!X224</f>
        <v>72.683287553869476</v>
      </c>
      <c r="AD20" s="3">
        <f>AnálisiABI!Y224</f>
        <v>70.101785161414938</v>
      </c>
      <c r="AE20" s="3">
        <f>AnálisiABI!Z224</f>
        <v>64.446408519804166</v>
      </c>
      <c r="AF20" s="3">
        <f>AnálisiABI!AA224</f>
        <v>64.694108998089291</v>
      </c>
      <c r="AG20" s="47">
        <f>AnálisiABI!AB224</f>
        <v>71.46226101147289</v>
      </c>
      <c r="AH20" s="46">
        <f t="shared" si="8"/>
        <v>-1.0485125072728891</v>
      </c>
      <c r="AI20" s="3">
        <f t="shared" si="9"/>
        <v>-2.9586304490744055</v>
      </c>
      <c r="AJ20" s="47">
        <f t="shared" si="10"/>
        <v>1.9101179418015164</v>
      </c>
      <c r="AK20" s="46">
        <f>AnálisiABI!AF224</f>
        <v>3.1736583365535864</v>
      </c>
      <c r="AL20" s="3">
        <f>AnálisiABI!AG224</f>
        <v>2.695087630535113</v>
      </c>
      <c r="AM20" s="3">
        <f>AnálisiABI!AH224</f>
        <v>2.8991933706961035</v>
      </c>
      <c r="AN20" s="3">
        <f>AnálisiABI!AI224</f>
        <v>2.0594003605546902</v>
      </c>
      <c r="AO20" s="3">
        <f>AnálisiABI!AJ224</f>
        <v>-0.89570167910754606</v>
      </c>
      <c r="AP20" s="3">
        <f>AnálisiABI!AK224</f>
        <v>-3.2935483743201388</v>
      </c>
      <c r="AQ20" s="3">
        <f>AnálisiABI!AL224</f>
        <v>-7.0158524916687242</v>
      </c>
      <c r="AR20" s="46">
        <f>AnálisiABI!AM224</f>
        <v>3.6844510614969437</v>
      </c>
      <c r="AS20" s="3">
        <f>AnálisiABI!AN224</f>
        <v>-0.51079272494335726</v>
      </c>
      <c r="AT20" s="3">
        <f>AnálisiABI!AO224</f>
        <v>1.2222338346565209</v>
      </c>
      <c r="AU20" s="3">
        <f>AnálisiABI!AP224</f>
        <v>-5.3041824984415911</v>
      </c>
      <c r="AV20" s="3">
        <f>AnálisiABI!AQ224</f>
        <v>-3.9823991300302453</v>
      </c>
      <c r="AW20" s="3">
        <f>AnálisiABI!AR224</f>
        <v>-5.8750507667746774</v>
      </c>
      <c r="AX20" s="3">
        <f>AnálisiABI!AS224</f>
        <v>-0.24770047828512531</v>
      </c>
      <c r="AY20" s="46">
        <f>AnálisiABI!AT224</f>
        <v>-0.51079272494335726</v>
      </c>
      <c r="AZ20" s="3">
        <f>AnálisiABI!AU224</f>
        <v>5.264307585962257</v>
      </c>
      <c r="BA20" s="3">
        <f>AnálisiABI!AV224</f>
        <v>1.6769595360395826</v>
      </c>
      <c r="BB20" s="3">
        <f>AnálisiABI!AW224</f>
        <v>7.3635828589962813</v>
      </c>
      <c r="BC20" s="3">
        <f>AnálisiABI!AX224</f>
        <v>3.0866974509226992</v>
      </c>
      <c r="BD20" s="3">
        <f>AnálisiABI!AY224</f>
        <v>2.5815023924545386</v>
      </c>
      <c r="BE20" s="3">
        <f>AnálisiABI!AZ224</f>
        <v>-6.7681520133835988</v>
      </c>
      <c r="BF20" t="str">
        <f t="shared" si="11"/>
        <v>BI-RUI-022LD</v>
      </c>
      <c r="BG20" t="str">
        <f t="shared" si="12"/>
        <v>Poza 30</v>
      </c>
      <c r="BH20" s="57">
        <v>3</v>
      </c>
      <c r="BK20" s="56" t="str">
        <f t="shared" si="1"/>
        <v>ALTO</v>
      </c>
      <c r="BL20" s="58">
        <f t="shared" si="2"/>
        <v>12.708084431916674</v>
      </c>
      <c r="BM20" s="57"/>
      <c r="BN20" s="56" t="str">
        <f t="shared" si="13"/>
        <v>SI</v>
      </c>
      <c r="BO20" s="58">
        <f t="shared" si="14"/>
        <v>4.6182023737181908</v>
      </c>
      <c r="BQ20" s="56" t="str">
        <f t="shared" si="15"/>
        <v>SI</v>
      </c>
      <c r="BS20" s="46">
        <f t="shared" si="16"/>
        <v>1.2246059184359694</v>
      </c>
      <c r="BT20" s="3">
        <f t="shared" si="17"/>
        <v>1.8082367870947991</v>
      </c>
      <c r="BU20" s="84">
        <f t="shared" si="18"/>
        <v>-0.58363086865882963</v>
      </c>
      <c r="BV20" s="46">
        <f t="shared" si="19"/>
        <v>3.7938258738631134</v>
      </c>
      <c r="BW20" s="3">
        <f t="shared" si="20"/>
        <v>7.6832875538694765</v>
      </c>
      <c r="BX20" s="84">
        <f t="shared" si="21"/>
        <v>-3.8894616800063631</v>
      </c>
      <c r="BY20" s="46">
        <f t="shared" si="22"/>
        <v>8.5295182879008564</v>
      </c>
      <c r="BZ20" s="3">
        <f t="shared" si="23"/>
        <v>16.46226101147289</v>
      </c>
      <c r="CA20" s="84">
        <f t="shared" si="24"/>
        <v>-7.9327427235720336</v>
      </c>
      <c r="CC20" s="57" t="str">
        <f t="shared" si="25"/>
        <v>SI</v>
      </c>
      <c r="CD20" s="57" t="str">
        <f t="shared" si="26"/>
        <v>SI</v>
      </c>
      <c r="CE20" s="57" t="str">
        <f t="shared" si="27"/>
        <v>TAR+NOC</v>
      </c>
      <c r="CF20" t="str">
        <f t="shared" si="28"/>
        <v>Poza 30</v>
      </c>
      <c r="CG20" s="57" t="str">
        <f t="shared" si="29"/>
        <v>SI</v>
      </c>
      <c r="CH20" s="57" t="str">
        <f t="shared" si="30"/>
        <v/>
      </c>
      <c r="CI20" s="57" t="str">
        <f t="shared" si="31"/>
        <v>NOCHE</v>
      </c>
      <c r="CJ20" t="str">
        <f t="shared" si="32"/>
        <v/>
      </c>
      <c r="CK20" t="str">
        <f t="shared" si="33"/>
        <v/>
      </c>
      <c r="CL20" s="91" t="str">
        <f t="shared" si="34"/>
        <v>SI</v>
      </c>
      <c r="CM20">
        <f t="shared" si="35"/>
        <v>0</v>
      </c>
      <c r="CN20" t="s">
        <v>186</v>
      </c>
      <c r="CO20" t="str">
        <f t="shared" si="36"/>
        <v/>
      </c>
      <c r="CP20" t="str">
        <f t="shared" si="37"/>
        <v/>
      </c>
      <c r="CQ20" t="str">
        <f t="shared" si="38"/>
        <v>SI</v>
      </c>
      <c r="CS20" s="57" t="str">
        <f t="shared" si="39"/>
        <v>SI</v>
      </c>
      <c r="CT20" s="57" t="str">
        <f t="shared" si="40"/>
        <v/>
      </c>
      <c r="CU20" s="91" t="str">
        <f t="shared" si="56"/>
        <v>Poza 30</v>
      </c>
      <c r="CV20">
        <f t="shared" si="57"/>
        <v>3</v>
      </c>
      <c r="CW20" s="57" t="str">
        <f t="shared" si="41"/>
        <v>4</v>
      </c>
      <c r="CX20" s="54">
        <v>66.659571924643785</v>
      </c>
      <c r="CY20" s="73">
        <v>69.618202373718191</v>
      </c>
      <c r="CZ20" s="47">
        <v>67.708084431916674</v>
      </c>
      <c r="DA20" s="154">
        <f t="shared" si="42"/>
        <v>66.659571924643785</v>
      </c>
      <c r="DB20" s="155">
        <f t="shared" si="43"/>
        <v>69.618202373718191</v>
      </c>
      <c r="DC20" s="3">
        <f t="shared" si="44"/>
        <v>67.708084431916674</v>
      </c>
      <c r="DD20" s="46">
        <f t="shared" si="45"/>
        <v>66.224605918435969</v>
      </c>
      <c r="DE20" s="3">
        <f t="shared" si="46"/>
        <v>72.683287553869476</v>
      </c>
      <c r="DF20" s="3">
        <f t="shared" si="47"/>
        <v>71.46226101147289</v>
      </c>
      <c r="DG20" s="46">
        <f t="shared" si="48"/>
        <v>-0.43496600620781578</v>
      </c>
      <c r="DH20" s="46">
        <f t="shared" si="49"/>
        <v>3.0650851801512857</v>
      </c>
      <c r="DI20" s="46">
        <f t="shared" si="50"/>
        <v>3.7541765795562156</v>
      </c>
    </row>
    <row r="21" spans="1:113" ht="15.75" thickBot="1">
      <c r="A21" t="s">
        <v>185</v>
      </c>
      <c r="B21">
        <f t="shared" si="51"/>
        <v>237</v>
      </c>
      <c r="C21" t="str">
        <f>AnálisiABI!C237</f>
        <v>BI-RUI-023LD</v>
      </c>
      <c r="D21" s="60" t="s">
        <v>201</v>
      </c>
      <c r="E21" s="57" t="s">
        <v>189</v>
      </c>
      <c r="F21" s="46">
        <f>AnálisiABI!E237</f>
        <v>64.282427009854942</v>
      </c>
      <c r="G21" s="46">
        <f>AnálisiABI!F237</f>
        <v>62.612953392393969</v>
      </c>
      <c r="H21" s="47">
        <f>AnálisiABI!G237</f>
        <v>59.838291346498309</v>
      </c>
      <c r="I21" s="161"/>
      <c r="J21" s="46">
        <f t="shared" si="5"/>
        <v>64.282427009854942</v>
      </c>
      <c r="K21" s="3">
        <f t="shared" si="6"/>
        <v>62.612953392393969</v>
      </c>
      <c r="L21" s="47">
        <f t="shared" si="7"/>
        <v>59.838291346498309</v>
      </c>
      <c r="M21" s="46">
        <f>AnálisiABI!H237</f>
        <v>64.736257160700617</v>
      </c>
      <c r="N21" s="3">
        <f>AnálisiABI!I237</f>
        <v>62.695807122119277</v>
      </c>
      <c r="O21" s="3">
        <f>AnálisiABI!J237</f>
        <v>59.011585977080507</v>
      </c>
      <c r="P21" s="3">
        <f>AnálisiABI!K237</f>
        <v>65.581646474519673</v>
      </c>
      <c r="Q21" s="3">
        <f>AnálisiABI!L237</f>
        <v>63.649341721405278</v>
      </c>
      <c r="R21" s="3">
        <f>AnálisiABI!M237</f>
        <v>60.399433625827747</v>
      </c>
      <c r="S21" s="3">
        <f>AnálisiABI!N237</f>
        <v>65.632890778498833</v>
      </c>
      <c r="T21" s="3">
        <f>AnálisiABI!O237</f>
        <v>62.214043572151638</v>
      </c>
      <c r="U21" s="3">
        <f>AnálisiABI!P237</f>
        <v>61.237240438075759</v>
      </c>
      <c r="V21" s="3">
        <f>AnálisiABI!Q237</f>
        <v>64.663019221402607</v>
      </c>
      <c r="W21" s="3">
        <f>AnálisiABI!R237</f>
        <v>62.612711526686468</v>
      </c>
      <c r="X21" s="3">
        <f>AnálisiABI!S237</f>
        <v>59.24960556985404</v>
      </c>
      <c r="Y21" s="3">
        <f>AnálisiABI!T237</f>
        <v>64.577032631761554</v>
      </c>
      <c r="Z21" s="3">
        <f>AnálisiABI!U237</f>
        <v>62.039448936192315</v>
      </c>
      <c r="AA21" s="3">
        <f>AnálisiABI!V237</f>
        <v>59.465623871450731</v>
      </c>
      <c r="AB21" s="3">
        <f>AnálisiABI!W237</f>
        <v>61.48408680282283</v>
      </c>
      <c r="AC21" s="3">
        <f>AnálisiABI!X237</f>
        <v>63.045990733038757</v>
      </c>
      <c r="AD21" s="3">
        <f>AnálisiABI!Y237</f>
        <v>59.886831244180357</v>
      </c>
      <c r="AE21" s="3">
        <f>AnálisiABI!Z237</f>
        <v>61.18093668115651</v>
      </c>
      <c r="AF21" s="3">
        <f>AnálisiABI!AA237</f>
        <v>61.739916038716807</v>
      </c>
      <c r="AG21" s="47">
        <f>AnálisiABI!AB237</f>
        <v>59.148365223175688</v>
      </c>
      <c r="AH21" s="46">
        <f t="shared" si="8"/>
        <v>4.4441356633566329</v>
      </c>
      <c r="AI21" s="3">
        <f t="shared" si="9"/>
        <v>1.669473617460973</v>
      </c>
      <c r="AJ21" s="47">
        <f t="shared" si="10"/>
        <v>2.7746620458956599</v>
      </c>
      <c r="AK21" s="46">
        <f>AnálisiABI!AF237</f>
        <v>5.7246711836201101</v>
      </c>
      <c r="AL21" s="3">
        <f>AnálisiABI!AG237</f>
        <v>5.1822128486919254</v>
      </c>
      <c r="AM21" s="3">
        <f>AnálisiABI!AH237</f>
        <v>4.3956503404230745</v>
      </c>
      <c r="AN21" s="3">
        <f>AnálisiABI!AI237</f>
        <v>5.4134136515485665</v>
      </c>
      <c r="AO21" s="3">
        <f>AnálisiABI!AJ237</f>
        <v>5.1114087603108231</v>
      </c>
      <c r="AP21" s="3">
        <f>AnálisiABI!AK237</f>
        <v>1.5972555586424733</v>
      </c>
      <c r="AQ21" s="3">
        <f>AnálisiABI!AL237</f>
        <v>2.0325714579808221</v>
      </c>
      <c r="AR21" s="46">
        <f>AnálisiABI!AM237</f>
        <v>2.0404500385813407</v>
      </c>
      <c r="AS21" s="3">
        <f>AnálisiABI!AN237</f>
        <v>3.6842211450387694</v>
      </c>
      <c r="AT21" s="3">
        <f>AnálisiABI!AO237</f>
        <v>3.4188472063471949</v>
      </c>
      <c r="AU21" s="3">
        <f>AnálisiABI!AP237</f>
        <v>2.0503076947161389</v>
      </c>
      <c r="AV21" s="3">
        <f>AnálisiABI!AQ237</f>
        <v>2.5375836955692392</v>
      </c>
      <c r="AW21" s="3">
        <f>AnálisiABI!AR237</f>
        <v>-1.5619039302159266</v>
      </c>
      <c r="AX21" s="3">
        <f>AnálisiABI!AS237</f>
        <v>-0.55897935756029682</v>
      </c>
      <c r="AY21" s="46">
        <f>AnálisiABI!AT237</f>
        <v>3.6842211450387694</v>
      </c>
      <c r="AZ21" s="3">
        <f>AnálisiABI!AU237</f>
        <v>3.2499080955775312</v>
      </c>
      <c r="BA21" s="3">
        <f>AnálisiABI!AV237</f>
        <v>0.9768031340758796</v>
      </c>
      <c r="BB21" s="3">
        <f>AnálisiABI!AW237</f>
        <v>3.3631059568324275</v>
      </c>
      <c r="BC21" s="3">
        <f>AnálisiABI!AX237</f>
        <v>2.5738250647415839</v>
      </c>
      <c r="BD21" s="3">
        <f>AnálisiABI!AY237</f>
        <v>3.1591594888583998</v>
      </c>
      <c r="BE21" s="3">
        <f>AnálisiABI!AZ237</f>
        <v>2.5915508155411189</v>
      </c>
      <c r="BF21" t="str">
        <f t="shared" si="11"/>
        <v>BI-RUI-023LD</v>
      </c>
      <c r="BG21" t="str">
        <f t="shared" si="12"/>
        <v>Zarandoa (Esquina Colegio)</v>
      </c>
      <c r="BH21" s="57">
        <v>7</v>
      </c>
      <c r="BI21" s="57" t="s">
        <v>189</v>
      </c>
      <c r="BJ21" s="57" t="s">
        <v>202</v>
      </c>
      <c r="BK21" s="56" t="str">
        <f t="shared" si="1"/>
        <v>SI</v>
      </c>
      <c r="BL21" s="58">
        <f t="shared" si="2"/>
        <v>4.8382913464983091</v>
      </c>
      <c r="BM21" s="57"/>
      <c r="BN21" s="56" t="str">
        <f t="shared" si="13"/>
        <v/>
      </c>
      <c r="BO21" s="58">
        <f t="shared" si="14"/>
        <v>-2.387046607606031</v>
      </c>
      <c r="BQ21" s="56" t="str">
        <f t="shared" si="15"/>
        <v>SI</v>
      </c>
      <c r="BS21" s="46">
        <f t="shared" si="16"/>
        <v>0.58164647451967255</v>
      </c>
      <c r="BT21" s="3">
        <f t="shared" si="17"/>
        <v>-3.51591319717717</v>
      </c>
      <c r="BU21" s="84">
        <f t="shared" si="18"/>
        <v>4.0975596716968425</v>
      </c>
      <c r="BV21" s="46">
        <f t="shared" si="19"/>
        <v>-1.3506582785947217</v>
      </c>
      <c r="BW21" s="3">
        <f t="shared" si="20"/>
        <v>-1.9540092669612434</v>
      </c>
      <c r="BX21" s="84">
        <f t="shared" si="21"/>
        <v>0.60335098836652179</v>
      </c>
      <c r="BY21" s="46">
        <f t="shared" si="22"/>
        <v>5.3994336258277471</v>
      </c>
      <c r="BZ21" s="3">
        <f t="shared" si="23"/>
        <v>4.1483652231756878</v>
      </c>
      <c r="CA21" s="84">
        <f t="shared" si="24"/>
        <v>1.2510684026520593</v>
      </c>
      <c r="CC21" s="57" t="str">
        <f t="shared" si="25"/>
        <v>SI</v>
      </c>
      <c r="CD21" s="57" t="str">
        <f t="shared" si="26"/>
        <v/>
      </c>
      <c r="CE21" s="57" t="str">
        <f t="shared" si="27"/>
        <v>NOCHE</v>
      </c>
      <c r="CF21" t="str">
        <f t="shared" si="28"/>
        <v>Zarandoa (Esquina Colegio)</v>
      </c>
      <c r="CG21" s="57" t="str">
        <f t="shared" si="29"/>
        <v/>
      </c>
      <c r="CH21" s="57" t="str">
        <f t="shared" si="30"/>
        <v/>
      </c>
      <c r="CI21" s="57" t="str">
        <f t="shared" si="31"/>
        <v>s.c.</v>
      </c>
      <c r="CJ21" t="str">
        <f t="shared" si="32"/>
        <v/>
      </c>
      <c r="CK21" t="str">
        <f t="shared" si="33"/>
        <v/>
      </c>
      <c r="CL21" t="str">
        <f t="shared" si="34"/>
        <v/>
      </c>
      <c r="CM21" t="str">
        <f t="shared" si="35"/>
        <v>Trafico</v>
      </c>
      <c r="CO21" t="str">
        <f t="shared" si="36"/>
        <v/>
      </c>
      <c r="CP21" t="str">
        <f t="shared" si="37"/>
        <v/>
      </c>
      <c r="CQ21" t="str">
        <f t="shared" si="38"/>
        <v/>
      </c>
      <c r="CS21" s="57" t="str">
        <f t="shared" si="39"/>
        <v/>
      </c>
      <c r="CT21" s="57" t="str">
        <f t="shared" si="40"/>
        <v/>
      </c>
      <c r="CW21" s="57" t="str">
        <f t="shared" si="41"/>
        <v>No prioridad</v>
      </c>
      <c r="CX21" s="46">
        <v>64.282427009854942</v>
      </c>
      <c r="CY21" s="3">
        <v>62.612953392393969</v>
      </c>
      <c r="CZ21" s="47">
        <v>59.838291346498309</v>
      </c>
      <c r="DA21" s="46">
        <f t="shared" si="42"/>
        <v>64.282427009854942</v>
      </c>
      <c r="DB21" s="3">
        <f t="shared" si="43"/>
        <v>62.612953392393969</v>
      </c>
      <c r="DC21" s="3">
        <f t="shared" si="44"/>
        <v>59.838291346498309</v>
      </c>
      <c r="DD21" s="46">
        <f t="shared" si="45"/>
        <v>65.581646474519673</v>
      </c>
      <c r="DE21" s="3">
        <f t="shared" si="46"/>
        <v>63.045990733038757</v>
      </c>
      <c r="DF21" s="3">
        <f t="shared" si="47"/>
        <v>59.148365223175688</v>
      </c>
      <c r="DG21" s="46">
        <f t="shared" si="48"/>
        <v>1.2992194646647306</v>
      </c>
      <c r="DH21" s="46">
        <f t="shared" si="49"/>
        <v>0.43303734064478761</v>
      </c>
      <c r="DI21" s="46">
        <f t="shared" si="50"/>
        <v>-0.68992612332262127</v>
      </c>
    </row>
    <row r="22" spans="1:113" ht="15.75" thickBot="1">
      <c r="A22" t="s">
        <v>185</v>
      </c>
      <c r="B22">
        <f t="shared" si="51"/>
        <v>250</v>
      </c>
      <c r="C22" t="str">
        <f>AnálisiABI!C250</f>
        <v>BI-RUI-025LD</v>
      </c>
      <c r="D22" t="s">
        <v>203</v>
      </c>
      <c r="F22" s="46">
        <f>AnálisiABI!E250</f>
        <v>67.365108208541557</v>
      </c>
      <c r="G22" s="46">
        <f>AnálisiABI!F250</f>
        <v>74.75729531711093</v>
      </c>
      <c r="H22" s="47">
        <f>AnálisiABI!G250</f>
        <v>73.972824022539641</v>
      </c>
      <c r="I22" s="3">
        <v>0</v>
      </c>
      <c r="J22" s="46">
        <f t="shared" si="5"/>
        <v>67.365108208541557</v>
      </c>
      <c r="K22" s="3">
        <f t="shared" si="6"/>
        <v>74.75729531711093</v>
      </c>
      <c r="L22" s="47">
        <f t="shared" si="7"/>
        <v>73.972824022539641</v>
      </c>
      <c r="M22" s="46">
        <f>AnálisiABI!H250</f>
        <v>66.045197325916021</v>
      </c>
      <c r="N22" s="3">
        <f>AnálisiABI!I250</f>
        <v>68.289770250202153</v>
      </c>
      <c r="O22" s="3">
        <f>AnálisiABI!J250</f>
        <v>66.666597837328084</v>
      </c>
      <c r="P22" s="3">
        <f>AnálisiABI!K250</f>
        <v>66.888935815354273</v>
      </c>
      <c r="Q22" s="3">
        <f>AnálisiABI!L250</f>
        <v>71.645164296824589</v>
      </c>
      <c r="R22" s="3">
        <f>AnálisiABI!M250</f>
        <v>67.527206935886284</v>
      </c>
      <c r="S22" s="3">
        <f>AnálisiABI!N250</f>
        <v>67.901333121579356</v>
      </c>
      <c r="T22" s="3">
        <f>AnálisiABI!O250</f>
        <v>73.266876535538984</v>
      </c>
      <c r="U22" s="3">
        <f>AnálisiABI!P250</f>
        <v>69.486844862268541</v>
      </c>
      <c r="V22" s="3">
        <f>AnálisiABI!Q250</f>
        <v>67.908209034749362</v>
      </c>
      <c r="W22" s="3">
        <f>AnálisiABI!R250</f>
        <v>75.382604029028059</v>
      </c>
      <c r="X22" s="3">
        <f>AnálisiABI!S250</f>
        <v>72.006308284886174</v>
      </c>
      <c r="Y22" s="3">
        <f>AnálisiABI!T250</f>
        <v>67.877968548931051</v>
      </c>
      <c r="Z22" s="3">
        <f>AnálisiABI!U250</f>
        <v>77.327306884524447</v>
      </c>
      <c r="AA22" s="3">
        <f>AnálisiABI!V250</f>
        <v>76.986598453723019</v>
      </c>
      <c r="AB22" s="3">
        <f>AnálisiABI!W250</f>
        <v>67.818231554962111</v>
      </c>
      <c r="AC22" s="3">
        <f>AnálisiABI!X250</f>
        <v>77.681380433236029</v>
      </c>
      <c r="AD22" s="3">
        <f>AnálisiABI!Y250</f>
        <v>75.644797062996915</v>
      </c>
      <c r="AE22" s="3">
        <f>AnálisiABI!Z250</f>
        <v>66.740197178317999</v>
      </c>
      <c r="AF22" s="3">
        <f>AnálisiABI!AA250</f>
        <v>72.911707814981909</v>
      </c>
      <c r="AG22" s="47">
        <f>AnálisiABI!AB250</f>
        <v>77.245123386902648</v>
      </c>
      <c r="AH22" s="46">
        <f t="shared" si="8"/>
        <v>-6.6077158139980838</v>
      </c>
      <c r="AI22" s="3">
        <f t="shared" si="9"/>
        <v>-7.3921871085693738</v>
      </c>
      <c r="AJ22" s="47">
        <f t="shared" si="10"/>
        <v>0.78447129457128995</v>
      </c>
      <c r="AK22" s="46">
        <f>AnálisiABI!AF250</f>
        <v>-0.62140051141206243</v>
      </c>
      <c r="AL22" s="3">
        <f>AnálisiABI!AG250</f>
        <v>-0.63827112053201063</v>
      </c>
      <c r="AM22" s="3">
        <f>AnálisiABI!AH250</f>
        <v>-1.585511740689185</v>
      </c>
      <c r="AN22" s="3">
        <f>AnálisiABI!AI250</f>
        <v>-4.0980992501368121</v>
      </c>
      <c r="AO22" s="3">
        <f>AnálisiABI!AJ250</f>
        <v>-9.1086299047919681</v>
      </c>
      <c r="AP22" s="3">
        <f>AnálisiABI!AK250</f>
        <v>-7.826565508034804</v>
      </c>
      <c r="AQ22" s="3">
        <f>AnálisiABI!AL250</f>
        <v>-10.504926208584649</v>
      </c>
      <c r="AR22" s="46">
        <f>AnálisiABI!AM250</f>
        <v>-2.2445729242861319</v>
      </c>
      <c r="AS22" s="3">
        <f>AnálisiABI!AN250</f>
        <v>1.6231724128740694</v>
      </c>
      <c r="AT22" s="3">
        <f>AnálisiABI!AO250</f>
        <v>-5.3655434139596281</v>
      </c>
      <c r="AU22" s="3">
        <f>AnálisiABI!AP250</f>
        <v>-7.4743949942786969</v>
      </c>
      <c r="AV22" s="3">
        <f>AnálisiABI!AQ250</f>
        <v>-9.4493383355933958</v>
      </c>
      <c r="AW22" s="3">
        <f>AnálisiABI!AR250</f>
        <v>-9.8631488782739183</v>
      </c>
      <c r="AX22" s="3">
        <f>AnálisiABI!AS250</f>
        <v>-6.1715106366639105</v>
      </c>
      <c r="AY22" s="46">
        <f>AnálisiABI!AT250</f>
        <v>1.6231724128740694</v>
      </c>
      <c r="AZ22" s="3">
        <f>AnálisiABI!AU250</f>
        <v>4.1179573609383056</v>
      </c>
      <c r="BA22" s="3">
        <f>AnálisiABI!AV250</f>
        <v>3.7800316732704431</v>
      </c>
      <c r="BB22" s="3">
        <f>AnálisiABI!AW250</f>
        <v>3.3762957441418848</v>
      </c>
      <c r="BC22" s="3">
        <f>AnálisiABI!AX250</f>
        <v>0.34070843080142765</v>
      </c>
      <c r="BD22" s="3">
        <f>AnálisiABI!AY250</f>
        <v>2.0365833702391143</v>
      </c>
      <c r="BE22" s="3">
        <f>AnálisiABI!AZ250</f>
        <v>-4.3334155719207388</v>
      </c>
      <c r="BF22" t="str">
        <f t="shared" si="11"/>
        <v>BI-RUI-025LD</v>
      </c>
      <c r="BG22" t="str">
        <f t="shared" si="12"/>
        <v>Príncipe 1</v>
      </c>
      <c r="BH22" s="57">
        <v>6</v>
      </c>
      <c r="BK22" s="56" t="str">
        <f t="shared" si="1"/>
        <v>MUY ALTO</v>
      </c>
      <c r="BL22" s="58">
        <f t="shared" si="2"/>
        <v>18.972824022539641</v>
      </c>
      <c r="BM22" s="57"/>
      <c r="BN22" s="56" t="str">
        <f t="shared" si="13"/>
        <v>ALTO</v>
      </c>
      <c r="BO22" s="58">
        <f t="shared" si="14"/>
        <v>9.7572953171109305</v>
      </c>
      <c r="BQ22" s="56" t="str">
        <f t="shared" si="15"/>
        <v>SI</v>
      </c>
      <c r="BS22" s="46">
        <f t="shared" si="16"/>
        <v>1.888935815354273</v>
      </c>
      <c r="BT22" s="3">
        <f t="shared" si="17"/>
        <v>2.8182315549621109</v>
      </c>
      <c r="BU22" s="84">
        <f t="shared" si="18"/>
        <v>-0.92929573960783785</v>
      </c>
      <c r="BV22" s="46">
        <f t="shared" si="19"/>
        <v>6.6451642968245892</v>
      </c>
      <c r="BW22" s="3">
        <f t="shared" si="20"/>
        <v>12.681380433236029</v>
      </c>
      <c r="BX22" s="84">
        <f t="shared" si="21"/>
        <v>-6.0362161364114399</v>
      </c>
      <c r="BY22" s="46">
        <f t="shared" si="22"/>
        <v>12.527206935886284</v>
      </c>
      <c r="BZ22" s="3">
        <f t="shared" si="23"/>
        <v>22.245123386902648</v>
      </c>
      <c r="CA22" s="84">
        <f t="shared" si="24"/>
        <v>-9.7179164510163645</v>
      </c>
      <c r="CC22" s="57" t="str">
        <f t="shared" si="25"/>
        <v>SI</v>
      </c>
      <c r="CD22" s="57" t="str">
        <f t="shared" si="26"/>
        <v>SI</v>
      </c>
      <c r="CE22" s="57" t="str">
        <f t="shared" si="27"/>
        <v>TAR+NOC</v>
      </c>
      <c r="CF22" t="str">
        <f t="shared" si="28"/>
        <v>Príncipe 1</v>
      </c>
      <c r="CG22" s="57" t="str">
        <f t="shared" si="29"/>
        <v>SI</v>
      </c>
      <c r="CH22" s="57" t="str">
        <f t="shared" si="30"/>
        <v>SI</v>
      </c>
      <c r="CI22" s="57" t="str">
        <f t="shared" si="31"/>
        <v>TAR+NOC</v>
      </c>
      <c r="CJ22" t="str">
        <f t="shared" si="32"/>
        <v/>
      </c>
      <c r="CK22" s="90" t="str">
        <f t="shared" si="33"/>
        <v>SI</v>
      </c>
      <c r="CL22" s="90" t="str">
        <f t="shared" si="34"/>
        <v>SI</v>
      </c>
      <c r="CM22">
        <f t="shared" si="35"/>
        <v>0</v>
      </c>
      <c r="CN22" t="s">
        <v>204</v>
      </c>
      <c r="CO22" t="str">
        <f t="shared" si="36"/>
        <v/>
      </c>
      <c r="CP22" t="str">
        <f t="shared" si="37"/>
        <v>SI</v>
      </c>
      <c r="CQ22" t="str">
        <f t="shared" si="38"/>
        <v>SI</v>
      </c>
      <c r="CS22" s="57" t="str">
        <f t="shared" si="39"/>
        <v>SI</v>
      </c>
      <c r="CT22" s="57" t="str">
        <f t="shared" si="40"/>
        <v>SI</v>
      </c>
      <c r="CU22" s="93" t="str">
        <f t="shared" si="56"/>
        <v>Príncipe 1</v>
      </c>
      <c r="CV22">
        <f>BH22</f>
        <v>6</v>
      </c>
      <c r="CW22" s="57" t="str">
        <f t="shared" si="41"/>
        <v>2</v>
      </c>
      <c r="CX22" s="46">
        <v>67.365108208541557</v>
      </c>
      <c r="CY22" s="3">
        <v>74.75729531711093</v>
      </c>
      <c r="CZ22" s="47">
        <v>73.972824022539641</v>
      </c>
      <c r="DA22" s="46">
        <f t="shared" si="42"/>
        <v>67.365108208541557</v>
      </c>
      <c r="DB22" s="3">
        <f t="shared" si="43"/>
        <v>74.75729531711093</v>
      </c>
      <c r="DC22" s="3">
        <f t="shared" si="44"/>
        <v>73.972824022539641</v>
      </c>
      <c r="DD22" s="46">
        <f t="shared" si="45"/>
        <v>66.888935815354273</v>
      </c>
      <c r="DE22" s="3">
        <f t="shared" si="46"/>
        <v>77.681380433236029</v>
      </c>
      <c r="DF22" s="3">
        <f t="shared" si="47"/>
        <v>77.245123386902648</v>
      </c>
      <c r="DG22" s="46">
        <f t="shared" si="48"/>
        <v>-0.47617239318728366</v>
      </c>
      <c r="DH22" s="46">
        <f t="shared" si="49"/>
        <v>2.9240851161250987</v>
      </c>
      <c r="DI22" s="46">
        <f t="shared" si="50"/>
        <v>3.2722993643630076</v>
      </c>
    </row>
    <row r="23" spans="1:113" ht="15.75" thickBot="1">
      <c r="A23" t="s">
        <v>185</v>
      </c>
      <c r="B23">
        <f t="shared" si="51"/>
        <v>263</v>
      </c>
      <c r="C23" t="str">
        <f>AnálisiABI!C263</f>
        <v>BI-RUI-BR11LD</v>
      </c>
      <c r="D23" s="60" t="s">
        <v>205</v>
      </c>
      <c r="F23" s="46">
        <f>AnálisiABI!E263</f>
        <v>64.628410864520575</v>
      </c>
      <c r="G23" s="46">
        <f>AnálisiABI!F263</f>
        <v>64.836630780610733</v>
      </c>
      <c r="H23" s="47">
        <f>AnálisiABI!G263</f>
        <v>58.290405680625248</v>
      </c>
      <c r="I23" s="161">
        <v>0</v>
      </c>
      <c r="J23" s="46">
        <f t="shared" si="5"/>
        <v>64.628410864520575</v>
      </c>
      <c r="K23" s="3">
        <f t="shared" si="6"/>
        <v>64.836630780610733</v>
      </c>
      <c r="L23" s="47">
        <f t="shared" si="7"/>
        <v>58.290405680625248</v>
      </c>
      <c r="M23" s="46">
        <f>AnálisiABI!H263</f>
        <v>65.7354774887243</v>
      </c>
      <c r="N23" s="3">
        <f>AnálisiABI!I263</f>
        <v>64.979702162978754</v>
      </c>
      <c r="O23" s="3">
        <f>AnálisiABI!J263</f>
        <v>57.454554223460605</v>
      </c>
      <c r="P23" s="3">
        <f>AnálisiABI!K263</f>
        <v>64.456951568126229</v>
      </c>
      <c r="Q23" s="3">
        <f>AnálisiABI!L263</f>
        <v>64.887008791449304</v>
      </c>
      <c r="R23" s="3">
        <f>AnálisiABI!M263</f>
        <v>57.08786924124</v>
      </c>
      <c r="S23" s="3">
        <f>AnálisiABI!N263</f>
        <v>65.031463317445713</v>
      </c>
      <c r="T23" s="3">
        <f>AnálisiABI!O263</f>
        <v>64.354977820348665</v>
      </c>
      <c r="U23" s="3">
        <f>AnálisiABI!P263</f>
        <v>57.326461601412205</v>
      </c>
      <c r="V23" s="3">
        <f>AnálisiABI!Q263</f>
        <v>64.761078160496893</v>
      </c>
      <c r="W23" s="3">
        <f>AnálisiABI!R263</f>
        <v>65.163986237190414</v>
      </c>
      <c r="X23" s="3">
        <f>AnálisiABI!S263</f>
        <v>58.057194793267044</v>
      </c>
      <c r="Y23" s="3">
        <f>AnálisiABI!T263</f>
        <v>65.167445772207685</v>
      </c>
      <c r="Z23" s="3">
        <f>AnálisiABI!U263</f>
        <v>65.107219112374835</v>
      </c>
      <c r="AA23" s="3">
        <f>AnálisiABI!V263</f>
        <v>58.313743901877729</v>
      </c>
      <c r="AB23" s="3">
        <f>AnálisiABI!W263</f>
        <v>63.545202960916654</v>
      </c>
      <c r="AC23" s="3">
        <f>AnálisiABI!X263</f>
        <v>65.030849327461794</v>
      </c>
      <c r="AD23" s="3">
        <f>AnálisiABI!Y263</f>
        <v>59.303545681913654</v>
      </c>
      <c r="AE23" s="3">
        <f>AnálisiABI!Z263</f>
        <v>63.132986308024989</v>
      </c>
      <c r="AF23" s="3">
        <f>AnálisiABI!AA263</f>
        <v>64.239323567074379</v>
      </c>
      <c r="AG23" s="47">
        <f>AnálisiABI!AB263</f>
        <v>59.752130410656662</v>
      </c>
      <c r="AH23" s="46">
        <f t="shared" si="8"/>
        <v>6.3380051838953264</v>
      </c>
      <c r="AI23" s="3">
        <f t="shared" si="9"/>
        <v>-0.20821991609015811</v>
      </c>
      <c r="AJ23" s="47">
        <f t="shared" si="10"/>
        <v>6.5462250999854845</v>
      </c>
      <c r="AK23" s="46">
        <f>AnálisiABI!AF263</f>
        <v>8.280923265263695</v>
      </c>
      <c r="AL23" s="3">
        <f>AnálisiABI!AG263</f>
        <v>7.3690823268862289</v>
      </c>
      <c r="AM23" s="3">
        <f>AnálisiABI!AH263</f>
        <v>7.7050017160335074</v>
      </c>
      <c r="AN23" s="3">
        <f>AnálisiABI!AI263</f>
        <v>6.7038833672298495</v>
      </c>
      <c r="AO23" s="3">
        <f>AnálisiABI!AJ263</f>
        <v>6.8537018703299566</v>
      </c>
      <c r="AP23" s="3">
        <f>AnálisiABI!AK263</f>
        <v>4.2416572790030003</v>
      </c>
      <c r="AQ23" s="3">
        <f>AnálisiABI!AL263</f>
        <v>3.3808558973683276</v>
      </c>
      <c r="AR23" s="46">
        <f>AnálisiABI!AM263</f>
        <v>0.75577532574554596</v>
      </c>
      <c r="AS23" s="3">
        <f>AnálisiABI!AN263</f>
        <v>7.5251479395181491</v>
      </c>
      <c r="AT23" s="3">
        <f>AnálisiABI!AO263</f>
        <v>0.67648549709704753</v>
      </c>
      <c r="AU23" s="3">
        <f>AnálisiABI!AP263</f>
        <v>-0.40290807669352091</v>
      </c>
      <c r="AV23" s="3">
        <f>AnálisiABI!AQ263</f>
        <v>6.0226659832849805E-2</v>
      </c>
      <c r="AW23" s="3">
        <f>AnálisiABI!AR263</f>
        <v>-1.48564636654514</v>
      </c>
      <c r="AX23" s="3">
        <f>AnálisiABI!AS263</f>
        <v>-1.1063372590493898</v>
      </c>
      <c r="AY23" s="46">
        <f>AnálisiABI!AT263</f>
        <v>7.5251479395181491</v>
      </c>
      <c r="AZ23" s="3">
        <f>AnálisiABI!AU263</f>
        <v>7.7991395502093042</v>
      </c>
      <c r="BA23" s="3">
        <f>AnálisiABI!AV263</f>
        <v>7.0285162189364598</v>
      </c>
      <c r="BB23" s="3">
        <f>AnálisiABI!AW263</f>
        <v>7.1067914439233704</v>
      </c>
      <c r="BC23" s="3">
        <f>AnálisiABI!AX263</f>
        <v>6.7934752104971068</v>
      </c>
      <c r="BD23" s="3">
        <f>AnálisiABI!AY263</f>
        <v>5.7273036455481403</v>
      </c>
      <c r="BE23" s="3">
        <f>AnálisiABI!AZ263</f>
        <v>4.4871931564177174</v>
      </c>
      <c r="BF23" t="str">
        <f t="shared" si="11"/>
        <v>BI-RUI-BR11LD</v>
      </c>
      <c r="BG23" t="str">
        <f t="shared" si="12"/>
        <v>Zabalbide con Santa Clara</v>
      </c>
      <c r="BH23" s="57">
        <v>9</v>
      </c>
      <c r="BK23" s="56" t="str">
        <f t="shared" si="1"/>
        <v/>
      </c>
      <c r="BL23" s="58">
        <f t="shared" si="2"/>
        <v>3.2904056806252484</v>
      </c>
      <c r="BM23" s="57"/>
      <c r="BN23" s="56" t="str">
        <f t="shared" si="13"/>
        <v/>
      </c>
      <c r="BO23" s="58">
        <f t="shared" si="14"/>
        <v>-0.16336921938926707</v>
      </c>
      <c r="BQ23" s="56" t="str">
        <f t="shared" si="15"/>
        <v/>
      </c>
      <c r="BS23" s="46">
        <f t="shared" si="16"/>
        <v>-0.54304843187377116</v>
      </c>
      <c r="BT23" s="3">
        <f t="shared" si="17"/>
        <v>-1.4547970390833456</v>
      </c>
      <c r="BU23" s="84">
        <f t="shared" si="18"/>
        <v>0.9117486072095744</v>
      </c>
      <c r="BV23" s="46">
        <f t="shared" si="19"/>
        <v>-0.11299120855069589</v>
      </c>
      <c r="BW23" s="3">
        <f t="shared" si="20"/>
        <v>3.0849327461794473E-2</v>
      </c>
      <c r="BX23" s="84">
        <f t="shared" si="21"/>
        <v>-0.14384053601249036</v>
      </c>
      <c r="BY23" s="46">
        <f t="shared" si="22"/>
        <v>2.08786924124</v>
      </c>
      <c r="BZ23" s="3">
        <f t="shared" si="23"/>
        <v>4.7521304106566618</v>
      </c>
      <c r="CA23" s="84">
        <f t="shared" si="24"/>
        <v>-2.6642611694166618</v>
      </c>
      <c r="CC23" s="57" t="str">
        <f t="shared" si="25"/>
        <v/>
      </c>
      <c r="CD23" s="57" t="str">
        <f t="shared" si="26"/>
        <v/>
      </c>
      <c r="CE23" s="57" t="str">
        <f t="shared" si="27"/>
        <v>s.c.</v>
      </c>
      <c r="CF23" t="str">
        <f t="shared" si="28"/>
        <v>Zabalbide con Santa Clara</v>
      </c>
      <c r="CG23" s="57" t="str">
        <f t="shared" si="29"/>
        <v/>
      </c>
      <c r="CH23" s="57" t="str">
        <f t="shared" si="30"/>
        <v/>
      </c>
      <c r="CI23" s="57" t="str">
        <f t="shared" si="31"/>
        <v>s.c.</v>
      </c>
      <c r="CJ23" t="str">
        <f t="shared" si="32"/>
        <v/>
      </c>
      <c r="CK23" t="str">
        <f t="shared" si="33"/>
        <v/>
      </c>
      <c r="CL23" t="str">
        <f t="shared" si="34"/>
        <v/>
      </c>
      <c r="CM23">
        <f t="shared" si="35"/>
        <v>0</v>
      </c>
      <c r="CO23" t="str">
        <f t="shared" si="36"/>
        <v/>
      </c>
      <c r="CP23" t="str">
        <f t="shared" si="37"/>
        <v/>
      </c>
      <c r="CQ23" t="str">
        <f t="shared" si="38"/>
        <v/>
      </c>
      <c r="CS23" s="57" t="str">
        <f t="shared" si="39"/>
        <v/>
      </c>
      <c r="CT23" s="57" t="str">
        <f t="shared" si="40"/>
        <v/>
      </c>
      <c r="CW23" s="57" t="str">
        <f t="shared" si="41"/>
        <v>No prioridad</v>
      </c>
      <c r="CX23" s="46">
        <v>64.628410864520575</v>
      </c>
      <c r="CY23" s="3">
        <v>64.836630780610733</v>
      </c>
      <c r="CZ23" s="47">
        <v>58.290405680625248</v>
      </c>
      <c r="DA23" s="46">
        <f t="shared" si="42"/>
        <v>64.628410864520575</v>
      </c>
      <c r="DB23" s="3">
        <f t="shared" si="43"/>
        <v>64.836630780610733</v>
      </c>
      <c r="DC23" s="3">
        <f t="shared" si="44"/>
        <v>58.290405680625248</v>
      </c>
      <c r="DD23" s="46">
        <f t="shared" si="45"/>
        <v>64.456951568126229</v>
      </c>
      <c r="DE23" s="3">
        <f t="shared" si="46"/>
        <v>65.030849327461794</v>
      </c>
      <c r="DF23" s="3">
        <f t="shared" si="47"/>
        <v>59.752130410656662</v>
      </c>
      <c r="DG23" s="46">
        <f t="shared" si="48"/>
        <v>-0.17145929639434598</v>
      </c>
      <c r="DH23" s="46">
        <f t="shared" si="49"/>
        <v>0.19421854685106155</v>
      </c>
      <c r="DI23" s="46">
        <f t="shared" si="50"/>
        <v>1.4617247300314133</v>
      </c>
    </row>
    <row r="24" spans="1:113" ht="15.75" thickBot="1">
      <c r="A24" s="19">
        <v>1</v>
      </c>
      <c r="B24">
        <f t="shared" si="51"/>
        <v>276</v>
      </c>
      <c r="C24" t="str">
        <f>AnálisiABI!C276</f>
        <v>BI-RUI-BR15LD</v>
      </c>
      <c r="D24" s="60" t="s">
        <v>206</v>
      </c>
      <c r="E24" s="57" t="s">
        <v>189</v>
      </c>
      <c r="F24" s="46">
        <f>AnálisiABI!E276</f>
        <v>72.227993526188598</v>
      </c>
      <c r="G24" s="46">
        <f>AnálisiABI!F276</f>
        <v>72.331415165647584</v>
      </c>
      <c r="H24" s="47">
        <f>AnálisiABI!G276</f>
        <v>67.463223654321595</v>
      </c>
      <c r="I24" s="161">
        <v>0</v>
      </c>
      <c r="J24" s="46">
        <f t="shared" si="5"/>
        <v>72.227993526188598</v>
      </c>
      <c r="K24" s="3">
        <f t="shared" si="6"/>
        <v>72.331415165647584</v>
      </c>
      <c r="L24" s="47">
        <f t="shared" si="7"/>
        <v>67.463223654321595</v>
      </c>
      <c r="M24" s="46">
        <f>AnálisiABI!H276</f>
        <v>72.386322979544161</v>
      </c>
      <c r="N24" s="3">
        <f>AnálisiABI!I276</f>
        <v>72.645090065441536</v>
      </c>
      <c r="O24" s="3">
        <f>AnálisiABI!J276</f>
        <v>65.37745247172667</v>
      </c>
      <c r="P24" s="3">
        <f>AnálisiABI!K276</f>
        <v>72.576943052111488</v>
      </c>
      <c r="Q24" s="3">
        <f>AnálisiABI!L276</f>
        <v>72.080981480602134</v>
      </c>
      <c r="R24" s="3">
        <f>AnálisiABI!M276</f>
        <v>64.708444612134997</v>
      </c>
      <c r="S24" s="3">
        <f>AnálisiABI!N276</f>
        <v>72.59982327116937</v>
      </c>
      <c r="T24" s="3">
        <f>AnálisiABI!O276</f>
        <v>72.000774341347338</v>
      </c>
      <c r="U24" s="3">
        <f>AnálisiABI!P276</f>
        <v>67.240491424083444</v>
      </c>
      <c r="V24" s="3">
        <f>AnálisiABI!Q276</f>
        <v>73.091951883641443</v>
      </c>
      <c r="W24" s="3">
        <f>AnálisiABI!R276</f>
        <v>72.253268296014966</v>
      </c>
      <c r="X24" s="3">
        <f>AnálisiABI!S276</f>
        <v>66.455061320193408</v>
      </c>
      <c r="Y24" s="3">
        <f>AnálisiABI!T276</f>
        <v>72.820841076278228</v>
      </c>
      <c r="Z24" s="3">
        <f>AnálisiABI!U276</f>
        <v>73.330075630358039</v>
      </c>
      <c r="AA24" s="3">
        <f>AnálisiABI!V276</f>
        <v>68.2663014072468</v>
      </c>
      <c r="AB24" s="3">
        <f>AnálisiABI!W276</f>
        <v>71.320495465701072</v>
      </c>
      <c r="AC24" s="3">
        <f>AnálisiABI!X276</f>
        <v>73.133131761504217</v>
      </c>
      <c r="AD24" s="3">
        <f>AnálisiABI!Y276</f>
        <v>68.738687339473586</v>
      </c>
      <c r="AE24" s="3">
        <f>AnálisiABI!Z276</f>
        <v>70.095671423680315</v>
      </c>
      <c r="AF24" s="3">
        <f>AnálisiABI!AA276</f>
        <v>70.191812244650805</v>
      </c>
      <c r="AG24" s="47">
        <f>AnálisiABI!AB276</f>
        <v>69.404917389374248</v>
      </c>
      <c r="AH24" s="46">
        <f t="shared" si="8"/>
        <v>4.7647698718670028</v>
      </c>
      <c r="AI24" s="3">
        <f t="shared" si="9"/>
        <v>-0.10342163945898619</v>
      </c>
      <c r="AJ24" s="47">
        <f t="shared" si="10"/>
        <v>4.868191511325989</v>
      </c>
      <c r="AK24" s="46">
        <f>AnálisiABI!AF276</f>
        <v>7.0088705078174911</v>
      </c>
      <c r="AL24" s="3">
        <f>AnálisiABI!AG276</f>
        <v>7.8684984399764915</v>
      </c>
      <c r="AM24" s="3">
        <f>AnálisiABI!AH276</f>
        <v>5.3593318470859259</v>
      </c>
      <c r="AN24" s="3">
        <f>AnálisiABI!AI276</f>
        <v>6.6368905634480342</v>
      </c>
      <c r="AO24" s="3">
        <f>AnálisiABI!AJ276</f>
        <v>4.5545396690314277</v>
      </c>
      <c r="AP24" s="3">
        <f>AnálisiABI!AK276</f>
        <v>2.5818081262274859</v>
      </c>
      <c r="AQ24" s="3">
        <f>AnálisiABI!AL276</f>
        <v>0.69075403430606741</v>
      </c>
      <c r="AR24" s="46">
        <f>AnálisiABI!AM276</f>
        <v>-0.25876708589737518</v>
      </c>
      <c r="AS24" s="3">
        <f>AnálisiABI!AN276</f>
        <v>7.2676375937148663</v>
      </c>
      <c r="AT24" s="3">
        <f>AnálisiABI!AO276</f>
        <v>0.59904892982203251</v>
      </c>
      <c r="AU24" s="3">
        <f>AnálisiABI!AP276</f>
        <v>0.83868358762647688</v>
      </c>
      <c r="AV24" s="3">
        <f>AnálisiABI!AQ276</f>
        <v>-0.50923455407981066</v>
      </c>
      <c r="AW24" s="3">
        <f>AnálisiABI!AR276</f>
        <v>-1.812636295803145</v>
      </c>
      <c r="AX24" s="3">
        <f>AnálisiABI!AS276</f>
        <v>-9.6140820970489926E-2</v>
      </c>
      <c r="AY24" s="46">
        <f>AnálisiABI!AT276</f>
        <v>7.2676375937148663</v>
      </c>
      <c r="AZ24" s="3">
        <f>AnálisiABI!AU276</f>
        <v>7.3725368684671366</v>
      </c>
      <c r="BA24" s="3">
        <f>AnálisiABI!AV276</f>
        <v>4.7602829172638934</v>
      </c>
      <c r="BB24" s="3">
        <f>AnálisiABI!AW276</f>
        <v>5.7982069758215573</v>
      </c>
      <c r="BC24" s="3">
        <f>AnálisiABI!AX276</f>
        <v>5.0637742231112384</v>
      </c>
      <c r="BD24" s="3">
        <f>AnálisiABI!AY276</f>
        <v>4.3944444220306309</v>
      </c>
      <c r="BE24" s="3">
        <f>AnálisiABI!AZ276</f>
        <v>0.78689485527655734</v>
      </c>
      <c r="BF24" t="str">
        <f t="shared" si="11"/>
        <v>BI-RUI-BR15LD</v>
      </c>
      <c r="BG24" t="str">
        <f t="shared" si="12"/>
        <v>Alameda Urquijo con Doctor Areilza</v>
      </c>
      <c r="BH24" s="57">
        <v>5</v>
      </c>
      <c r="BI24" s="57" t="s">
        <v>189</v>
      </c>
      <c r="BJ24" s="57" t="s">
        <v>207</v>
      </c>
      <c r="BK24" s="56" t="str">
        <f t="shared" si="1"/>
        <v>SI</v>
      </c>
      <c r="BL24" s="58">
        <f t="shared" si="2"/>
        <v>12.463223654321595</v>
      </c>
      <c r="BM24" s="57"/>
      <c r="BN24" s="56" t="str">
        <f t="shared" si="13"/>
        <v/>
      </c>
      <c r="BO24" s="58">
        <f t="shared" si="14"/>
        <v>7.3314151656475843</v>
      </c>
      <c r="BQ24" s="56" t="str">
        <f t="shared" si="15"/>
        <v>SI</v>
      </c>
      <c r="BS24" s="46">
        <f t="shared" si="16"/>
        <v>7.5769430521114884</v>
      </c>
      <c r="BT24" s="3">
        <f t="shared" si="17"/>
        <v>6.3204954657010717</v>
      </c>
      <c r="BU24" s="84">
        <f t="shared" si="18"/>
        <v>1.2564475864104168</v>
      </c>
      <c r="BV24" s="46">
        <f t="shared" si="19"/>
        <v>7.0809814806021336</v>
      </c>
      <c r="BW24" s="3">
        <f t="shared" si="20"/>
        <v>8.1331317615042167</v>
      </c>
      <c r="BX24" s="84">
        <f t="shared" si="21"/>
        <v>-1.0521502809020831</v>
      </c>
      <c r="BY24" s="46">
        <f t="shared" si="22"/>
        <v>9.708444612134997</v>
      </c>
      <c r="BZ24" s="3">
        <f t="shared" si="23"/>
        <v>14.404917389374248</v>
      </c>
      <c r="CA24" s="84">
        <f t="shared" si="24"/>
        <v>-4.6964727772392507</v>
      </c>
      <c r="CC24" s="57" t="str">
        <f t="shared" si="25"/>
        <v>SI</v>
      </c>
      <c r="CD24" s="57" t="str">
        <f t="shared" si="26"/>
        <v>SI</v>
      </c>
      <c r="CE24" s="57" t="str">
        <f t="shared" si="27"/>
        <v>TAR+NOC</v>
      </c>
      <c r="CF24" t="str">
        <f t="shared" si="28"/>
        <v>Alameda Urquijo con Doctor Areilza</v>
      </c>
      <c r="CG24" s="57" t="str">
        <f t="shared" si="29"/>
        <v/>
      </c>
      <c r="CH24" s="57" t="str">
        <f t="shared" si="30"/>
        <v/>
      </c>
      <c r="CI24" s="57" t="str">
        <f t="shared" si="31"/>
        <v>s.c.</v>
      </c>
      <c r="CJ24" s="87" t="str">
        <f t="shared" si="32"/>
        <v>SI</v>
      </c>
      <c r="CK24" s="87" t="str">
        <f t="shared" si="33"/>
        <v>SI</v>
      </c>
      <c r="CL24" s="87" t="str">
        <f t="shared" si="34"/>
        <v>SI</v>
      </c>
      <c r="CM24" s="87" t="str">
        <f t="shared" si="35"/>
        <v>Trafico</v>
      </c>
      <c r="CO24" s="64" t="str">
        <f t="shared" si="36"/>
        <v/>
      </c>
      <c r="CP24" t="str">
        <f t="shared" si="37"/>
        <v>SI</v>
      </c>
      <c r="CQ24" t="str">
        <f t="shared" si="38"/>
        <v>SI</v>
      </c>
      <c r="CS24" s="57" t="str">
        <f t="shared" si="39"/>
        <v>SI</v>
      </c>
      <c r="CT24" s="57" t="str">
        <f t="shared" si="40"/>
        <v/>
      </c>
      <c r="CU24" s="87" t="str">
        <f t="shared" ref="CU24:CU26" si="58">D24</f>
        <v>Alameda Urquijo con Doctor Areilza</v>
      </c>
      <c r="CV24">
        <f t="shared" ref="CV24:CV26" si="59">BH24</f>
        <v>5</v>
      </c>
      <c r="CW24" s="57" t="str">
        <f t="shared" si="41"/>
        <v>4</v>
      </c>
      <c r="CX24" s="46">
        <v>72.227993526188598</v>
      </c>
      <c r="CY24" s="3">
        <v>72.331415165647584</v>
      </c>
      <c r="CZ24" s="47">
        <v>67.463223654321595</v>
      </c>
      <c r="DA24" s="46">
        <f t="shared" si="42"/>
        <v>72.227993526188598</v>
      </c>
      <c r="DB24" s="3">
        <f t="shared" si="43"/>
        <v>72.331415165647584</v>
      </c>
      <c r="DC24" s="3">
        <f t="shared" si="44"/>
        <v>67.463223654321595</v>
      </c>
      <c r="DD24" s="46">
        <f t="shared" si="45"/>
        <v>72.576943052111488</v>
      </c>
      <c r="DE24" s="3">
        <f t="shared" si="46"/>
        <v>73.133131761504217</v>
      </c>
      <c r="DF24" s="3">
        <f t="shared" si="47"/>
        <v>69.404917389374248</v>
      </c>
      <c r="DG24" s="46">
        <f t="shared" si="48"/>
        <v>0.3489495259228903</v>
      </c>
      <c r="DH24" s="46">
        <f t="shared" si="49"/>
        <v>0.80171659585663235</v>
      </c>
      <c r="DI24" s="46">
        <f t="shared" si="50"/>
        <v>1.9416937350526524</v>
      </c>
    </row>
    <row r="25" spans="1:113" ht="15.75" thickBot="1">
      <c r="A25" s="19">
        <v>1</v>
      </c>
      <c r="B25">
        <f t="shared" si="51"/>
        <v>289</v>
      </c>
      <c r="C25" t="str">
        <f>AnálisiABI!C289</f>
        <v>BI-RUI-BR1LD</v>
      </c>
      <c r="D25" s="60" t="s">
        <v>208</v>
      </c>
      <c r="F25" s="46">
        <f>AnálisiABI!E289</f>
        <v>66.356825485714225</v>
      </c>
      <c r="G25" s="46">
        <f>AnálisiABI!F289</f>
        <v>68.848008081512432</v>
      </c>
      <c r="H25" s="47">
        <f>AnálisiABI!G289</f>
        <v>70.647402917524971</v>
      </c>
      <c r="I25" s="3">
        <v>0</v>
      </c>
      <c r="J25" s="46">
        <f t="shared" si="5"/>
        <v>66.356825485714225</v>
      </c>
      <c r="K25" s="3">
        <f t="shared" si="6"/>
        <v>68.848008081512432</v>
      </c>
      <c r="L25" s="47">
        <f t="shared" si="7"/>
        <v>70.647402917524971</v>
      </c>
      <c r="M25" s="46">
        <f>AnálisiABI!H289</f>
        <v>66.576403556287133</v>
      </c>
      <c r="N25" s="3">
        <f>AnálisiABI!I289</f>
        <v>66.951579137967315</v>
      </c>
      <c r="O25" s="3">
        <f>AnálisiABI!J289</f>
        <v>70.314417613144897</v>
      </c>
      <c r="P25" s="3">
        <f>AnálisiABI!K289</f>
        <v>66.261879847123069</v>
      </c>
      <c r="Q25" s="3">
        <f>AnálisiABI!L289</f>
        <v>68.030722330047936</v>
      </c>
      <c r="R25" s="3">
        <f>AnálisiABI!M289</f>
        <v>69.691393661681246</v>
      </c>
      <c r="S25" s="3">
        <f>AnálisiABI!N289</f>
        <v>67.180766059019888</v>
      </c>
      <c r="T25" s="3">
        <f>AnálisiABI!O289</f>
        <v>66.963663970133723</v>
      </c>
      <c r="U25" s="3">
        <f>AnálisiABI!P289</f>
        <v>69.560923466098558</v>
      </c>
      <c r="V25" s="3">
        <f>AnálisiABI!Q289</f>
        <v>66.384473860978261</v>
      </c>
      <c r="W25" s="3">
        <f>AnálisiABI!R289</f>
        <v>68.322381905114739</v>
      </c>
      <c r="X25" s="3">
        <f>AnálisiABI!S289</f>
        <v>69.493695947243125</v>
      </c>
      <c r="Y25" s="3">
        <f>AnálisiABI!T289</f>
        <v>65.922853639662577</v>
      </c>
      <c r="Z25" s="3">
        <f>AnálisiABI!U289</f>
        <v>69.260211898418532</v>
      </c>
      <c r="AA25" s="3">
        <f>AnálisiABI!V289</f>
        <v>71.071748673234353</v>
      </c>
      <c r="AB25" s="3">
        <f>AnálisiABI!W289</f>
        <v>66.658625047780234</v>
      </c>
      <c r="AC25" s="3">
        <f>AnálisiABI!X289</f>
        <v>71.44557856106087</v>
      </c>
      <c r="AD25" s="3">
        <f>AnálisiABI!Y289</f>
        <v>70.721216838888637</v>
      </c>
      <c r="AE25" s="3">
        <f>AnálisiABI!Z289</f>
        <v>65.264389453037353</v>
      </c>
      <c r="AF25" s="3">
        <f>AnálisiABI!AA289</f>
        <v>69.154469219166145</v>
      </c>
      <c r="AG25" s="47">
        <f>AnálisiABI!AB289</f>
        <v>72.705491174709223</v>
      </c>
      <c r="AH25" s="46">
        <f t="shared" si="8"/>
        <v>-4.2905774318107461</v>
      </c>
      <c r="AI25" s="3">
        <f t="shared" si="9"/>
        <v>-2.4911825957982074</v>
      </c>
      <c r="AJ25" s="47">
        <f t="shared" si="10"/>
        <v>-1.7993948360125387</v>
      </c>
      <c r="AK25" s="46">
        <f>AnálisiABI!AF289</f>
        <v>-3.7380140568577644</v>
      </c>
      <c r="AL25" s="3">
        <f>AnálisiABI!AG289</f>
        <v>-3.4295138145581774</v>
      </c>
      <c r="AM25" s="3">
        <f>AnálisiABI!AH289</f>
        <v>-2.38015740707867</v>
      </c>
      <c r="AN25" s="3">
        <f>AnálisiABI!AI289</f>
        <v>-3.1092220862648645</v>
      </c>
      <c r="AO25" s="3">
        <f>AnálisiABI!AJ289</f>
        <v>-5.148895033571776</v>
      </c>
      <c r="AP25" s="3">
        <f>AnálisiABI!AK289</f>
        <v>-4.0625917911084031</v>
      </c>
      <c r="AQ25" s="3">
        <f>AnálisiABI!AL289</f>
        <v>-7.4411017216718705</v>
      </c>
      <c r="AR25" s="46">
        <f>AnálisiABI!AM289</f>
        <v>-0.37517558168018184</v>
      </c>
      <c r="AS25" s="3">
        <f>AnálisiABI!AN289</f>
        <v>-3.3628384751775826</v>
      </c>
      <c r="AT25" s="3">
        <f>AnálisiABI!AO289</f>
        <v>0.21710208888616478</v>
      </c>
      <c r="AU25" s="3">
        <f>AnálisiABI!AP289</f>
        <v>-1.9379080441364778</v>
      </c>
      <c r="AV25" s="3">
        <f>AnálisiABI!AQ289</f>
        <v>-3.3373582587559554</v>
      </c>
      <c r="AW25" s="3">
        <f>AnálisiABI!AR289</f>
        <v>-4.7869535132806362</v>
      </c>
      <c r="AX25" s="3">
        <f>AnálisiABI!AS289</f>
        <v>-3.8900797661287925</v>
      </c>
      <c r="AY25" s="46">
        <f>AnálisiABI!AT289</f>
        <v>-3.3628384751775826</v>
      </c>
      <c r="AZ25" s="3">
        <f>AnálisiABI!AU289</f>
        <v>-1.6606713316333099</v>
      </c>
      <c r="BA25" s="3">
        <f>AnálisiABI!AV289</f>
        <v>-2.5972594959648347</v>
      </c>
      <c r="BB25" s="3">
        <f>AnálisiABI!AW289</f>
        <v>-1.1713140421283867</v>
      </c>
      <c r="BC25" s="3">
        <f>AnálisiABI!AX289</f>
        <v>-1.8115367748158206</v>
      </c>
      <c r="BD25" s="3">
        <f>AnálisiABI!AY289</f>
        <v>0.72436172217223316</v>
      </c>
      <c r="BE25" s="3">
        <f>AnálisiABI!AZ289</f>
        <v>-3.551021955543078</v>
      </c>
      <c r="BF25" t="str">
        <f t="shared" si="11"/>
        <v>BI-RUI-BR1LD</v>
      </c>
      <c r="BG25" t="str">
        <f t="shared" si="12"/>
        <v>Parque Arenal farola (punto WIFI Bilbaotik)</v>
      </c>
      <c r="BH25" s="57">
        <v>6</v>
      </c>
      <c r="BK25" s="56" t="str">
        <f t="shared" si="1"/>
        <v>MUY ALTO</v>
      </c>
      <c r="BL25" s="58">
        <f t="shared" si="2"/>
        <v>15.647402917524971</v>
      </c>
      <c r="BM25" s="57"/>
      <c r="BN25" s="56" t="str">
        <f t="shared" si="13"/>
        <v>SI</v>
      </c>
      <c r="BO25" s="58">
        <f t="shared" si="14"/>
        <v>3.8480080815124325</v>
      </c>
      <c r="BQ25" s="56" t="str">
        <f t="shared" si="15"/>
        <v>ALTO</v>
      </c>
      <c r="BS25" s="46">
        <f t="shared" si="16"/>
        <v>1.261879847123069</v>
      </c>
      <c r="BT25" s="3">
        <f t="shared" si="17"/>
        <v>1.6586250477802338</v>
      </c>
      <c r="BU25" s="84">
        <f t="shared" si="18"/>
        <v>-0.39674520065716479</v>
      </c>
      <c r="BV25" s="46">
        <f t="shared" si="19"/>
        <v>3.0307223300479365</v>
      </c>
      <c r="BW25" s="3">
        <f t="shared" si="20"/>
        <v>6.44557856106087</v>
      </c>
      <c r="BX25" s="84">
        <f t="shared" si="21"/>
        <v>-3.4148562310129336</v>
      </c>
      <c r="BY25" s="46">
        <f t="shared" si="22"/>
        <v>14.691393661681246</v>
      </c>
      <c r="BZ25" s="3">
        <f t="shared" si="23"/>
        <v>17.705491174709223</v>
      </c>
      <c r="CA25" s="84">
        <f t="shared" si="24"/>
        <v>-3.014097513027977</v>
      </c>
      <c r="CC25" s="57" t="str">
        <f t="shared" si="25"/>
        <v>SI</v>
      </c>
      <c r="CD25" s="57" t="str">
        <f t="shared" si="26"/>
        <v>SI</v>
      </c>
      <c r="CE25" s="57" t="str">
        <f t="shared" si="27"/>
        <v>TAR+NOC</v>
      </c>
      <c r="CF25" t="str">
        <f t="shared" si="28"/>
        <v>Parque Arenal farola (punto WIFI Bilbaotik)</v>
      </c>
      <c r="CG25" s="57" t="str">
        <f t="shared" si="29"/>
        <v>SI</v>
      </c>
      <c r="CH25" s="57" t="str">
        <f t="shared" si="30"/>
        <v/>
      </c>
      <c r="CI25" s="57" t="str">
        <f t="shared" si="31"/>
        <v>NOCHE</v>
      </c>
      <c r="CJ25" t="str">
        <f t="shared" si="32"/>
        <v/>
      </c>
      <c r="CK25" t="str">
        <f t="shared" si="33"/>
        <v/>
      </c>
      <c r="CL25" s="91" t="str">
        <f t="shared" si="34"/>
        <v>SI</v>
      </c>
      <c r="CM25">
        <f t="shared" si="35"/>
        <v>0</v>
      </c>
      <c r="CN25" t="s">
        <v>187</v>
      </c>
      <c r="CO25" t="str">
        <f t="shared" si="36"/>
        <v/>
      </c>
      <c r="CP25" t="str">
        <f t="shared" si="37"/>
        <v/>
      </c>
      <c r="CQ25" t="str">
        <f t="shared" si="38"/>
        <v>SI</v>
      </c>
      <c r="CS25" s="57" t="str">
        <f t="shared" si="39"/>
        <v>SI</v>
      </c>
      <c r="CT25" s="57" t="str">
        <f t="shared" si="40"/>
        <v/>
      </c>
      <c r="CU25" s="91" t="str">
        <f t="shared" si="58"/>
        <v>Parque Arenal farola (punto WIFI Bilbaotik)</v>
      </c>
      <c r="CV25">
        <f t="shared" si="59"/>
        <v>6</v>
      </c>
      <c r="CW25" s="57" t="str">
        <f t="shared" si="41"/>
        <v>3</v>
      </c>
      <c r="CX25" s="46">
        <v>66.356825485714225</v>
      </c>
      <c r="CY25" s="3">
        <v>68.848008081512432</v>
      </c>
      <c r="CZ25" s="47">
        <v>70.647402917524971</v>
      </c>
      <c r="DA25" s="46">
        <f t="shared" si="42"/>
        <v>66.356825485714225</v>
      </c>
      <c r="DB25" s="3">
        <f t="shared" si="43"/>
        <v>68.848008081512432</v>
      </c>
      <c r="DC25" s="3">
        <f t="shared" si="44"/>
        <v>70.647402917524971</v>
      </c>
      <c r="DD25" s="46">
        <f t="shared" si="45"/>
        <v>66.261879847123069</v>
      </c>
      <c r="DE25" s="3">
        <f t="shared" si="46"/>
        <v>71.44557856106087</v>
      </c>
      <c r="DF25" s="3">
        <f t="shared" si="47"/>
        <v>72.705491174709223</v>
      </c>
      <c r="DG25" s="46">
        <f t="shared" si="48"/>
        <v>-9.4945638591156012E-2</v>
      </c>
      <c r="DH25" s="46">
        <f t="shared" si="49"/>
        <v>2.5975704795484376</v>
      </c>
      <c r="DI25" s="46">
        <f t="shared" si="50"/>
        <v>2.0580882571842523</v>
      </c>
    </row>
    <row r="26" spans="1:113" ht="15.75" thickBot="1">
      <c r="A26" s="19">
        <v>1</v>
      </c>
      <c r="B26">
        <f t="shared" si="51"/>
        <v>302</v>
      </c>
      <c r="C26" t="str">
        <f>AnálisiABI!C302</f>
        <v>BI-RUI-BR2LD</v>
      </c>
      <c r="D26" s="60" t="s">
        <v>76</v>
      </c>
      <c r="F26" s="46">
        <f>AnálisiABI!E302</f>
        <v>65.95713376177136</v>
      </c>
      <c r="G26" s="46">
        <f>AnálisiABI!F302</f>
        <v>63.480484818561877</v>
      </c>
      <c r="H26" s="47">
        <f>AnálisiABI!G302</f>
        <v>65.7287128118776</v>
      </c>
      <c r="I26" s="3">
        <v>0</v>
      </c>
      <c r="J26" s="46">
        <f t="shared" si="5"/>
        <v>65.95713376177136</v>
      </c>
      <c r="K26" s="3">
        <f t="shared" si="6"/>
        <v>63.480484818561877</v>
      </c>
      <c r="L26" s="47">
        <f t="shared" si="7"/>
        <v>65.7287128118776</v>
      </c>
      <c r="M26" s="46">
        <f>AnálisiABI!H302</f>
        <v>65.612670088574831</v>
      </c>
      <c r="N26" s="3">
        <f>AnálisiABI!I302</f>
        <v>62.863503134688713</v>
      </c>
      <c r="O26" s="3">
        <f>AnálisiABI!J302</f>
        <v>59.948559943435114</v>
      </c>
      <c r="P26" s="3">
        <f>AnálisiABI!K302</f>
        <v>65.181682481972047</v>
      </c>
      <c r="Q26" s="3">
        <f>AnálisiABI!L302</f>
        <v>61.922990572883585</v>
      </c>
      <c r="R26" s="3">
        <f>AnálisiABI!M302</f>
        <v>60.70983158284082</v>
      </c>
      <c r="S26" s="3">
        <f>AnálisiABI!N302</f>
        <v>65.193233443406527</v>
      </c>
      <c r="T26" s="3">
        <f>AnálisiABI!O302</f>
        <v>62.711999638221307</v>
      </c>
      <c r="U26" s="3">
        <f>AnálisiABI!P302</f>
        <v>61.672465143039105</v>
      </c>
      <c r="V26" s="3">
        <f>AnálisiABI!Q302</f>
        <v>65.549852115965436</v>
      </c>
      <c r="W26" s="3">
        <f>AnálisiABI!R302</f>
        <v>63.881912112765477</v>
      </c>
      <c r="X26" s="3">
        <f>AnálisiABI!S302</f>
        <v>61.902305448568612</v>
      </c>
      <c r="Y26" s="3">
        <f>AnálisiABI!T302</f>
        <v>66.422396106978852</v>
      </c>
      <c r="Z26" s="3">
        <f>AnálisiABI!U302</f>
        <v>65.565863380901249</v>
      </c>
      <c r="AA26" s="3">
        <f>AnálisiABI!V302</f>
        <v>67.765136544080079</v>
      </c>
      <c r="AB26" s="3">
        <f>AnálisiABI!W302</f>
        <v>66.52677020726307</v>
      </c>
      <c r="AC26" s="3">
        <f>AnálisiABI!X302</f>
        <v>65.216600032623745</v>
      </c>
      <c r="AD26" s="3">
        <f>AnálisiABI!Y302</f>
        <v>68.395235644265014</v>
      </c>
      <c r="AE26" s="3">
        <f>AnálisiABI!Z302</f>
        <v>66.882058307682058</v>
      </c>
      <c r="AF26" s="3">
        <f>AnálisiABI!AA302</f>
        <v>59.405817713020291</v>
      </c>
      <c r="AG26" s="47">
        <f>AnálisiABI!AB302</f>
        <v>69.088415848075726</v>
      </c>
      <c r="AH26" s="46">
        <f t="shared" si="8"/>
        <v>0.22842094989375994</v>
      </c>
      <c r="AI26" s="3">
        <f t="shared" si="9"/>
        <v>2.4766489432094829</v>
      </c>
      <c r="AJ26" s="47">
        <f t="shared" si="10"/>
        <v>-2.248227993315723</v>
      </c>
      <c r="AK26" s="46">
        <f>AnálisiABI!AF302</f>
        <v>5.6641101451397162</v>
      </c>
      <c r="AL26" s="3">
        <f>AnálisiABI!AG302</f>
        <v>4.4718508991312262</v>
      </c>
      <c r="AM26" s="3">
        <f>AnálisiABI!AH302</f>
        <v>3.5207683003674219</v>
      </c>
      <c r="AN26" s="3">
        <f>AnálisiABI!AI302</f>
        <v>3.6475466673968242</v>
      </c>
      <c r="AO26" s="3">
        <f>AnálisiABI!AJ302</f>
        <v>-1.3427404371012273</v>
      </c>
      <c r="AP26" s="3">
        <f>AnálisiABI!AK302</f>
        <v>-1.8684654370019445</v>
      </c>
      <c r="AQ26" s="3">
        <f>AnálisiABI!AL302</f>
        <v>-2.2063575403936682</v>
      </c>
      <c r="AR26" s="46">
        <f>AnálisiABI!AM302</f>
        <v>2.7491669538861174</v>
      </c>
      <c r="AS26" s="3">
        <f>AnálisiABI!AN302</f>
        <v>2.9149431912535988</v>
      </c>
      <c r="AT26" s="3">
        <f>AnálisiABI!AO302</f>
        <v>2.4812338051852194</v>
      </c>
      <c r="AU26" s="3">
        <f>AnálisiABI!AP302</f>
        <v>1.6679400031999592</v>
      </c>
      <c r="AV26" s="3">
        <f>AnálisiABI!AQ302</f>
        <v>0.856532726077603</v>
      </c>
      <c r="AW26" s="3">
        <f>AnálisiABI!AR302</f>
        <v>1.3101701746393246</v>
      </c>
      <c r="AX26" s="3">
        <f>AnálisiABI!AS302</f>
        <v>7.4762405946617676</v>
      </c>
      <c r="AY26" s="46">
        <f>AnálisiABI!AT302</f>
        <v>2.9149431912535988</v>
      </c>
      <c r="AZ26" s="3">
        <f>AnálisiABI!AU302</f>
        <v>1.2131589900427642</v>
      </c>
      <c r="BA26" s="3">
        <f>AnálisiABI!AV302</f>
        <v>1.0395344951822025</v>
      </c>
      <c r="BB26" s="3">
        <f>AnálisiABI!AW302</f>
        <v>1.979606664196865</v>
      </c>
      <c r="BC26" s="3">
        <f>AnálisiABI!AX302</f>
        <v>-2.1992731631788303</v>
      </c>
      <c r="BD26" s="3">
        <f>AnálisiABI!AY302</f>
        <v>-3.1786356116412691</v>
      </c>
      <c r="BE26" s="3">
        <f>AnálisiABI!AZ302</f>
        <v>-9.6825981350554358</v>
      </c>
      <c r="BF26" t="str">
        <f t="shared" si="11"/>
        <v>BI-RUI-BR2LD</v>
      </c>
      <c r="BG26" t="str">
        <f t="shared" si="12"/>
        <v>Frente a Iglesia de San Vicente (Antzoki)</v>
      </c>
      <c r="BH26" s="57" t="s">
        <v>209</v>
      </c>
      <c r="BK26" s="56" t="str">
        <f t="shared" si="1"/>
        <v>SI</v>
      </c>
      <c r="BL26" s="58">
        <f t="shared" si="2"/>
        <v>10.7287128118776</v>
      </c>
      <c r="BM26" s="57"/>
      <c r="BN26" s="56" t="str">
        <f t="shared" si="13"/>
        <v/>
      </c>
      <c r="BO26" s="58">
        <f t="shared" si="14"/>
        <v>-1.5195151814381234</v>
      </c>
      <c r="BQ26" s="56" t="str">
        <f t="shared" si="15"/>
        <v>ALTO</v>
      </c>
      <c r="BS26" s="46">
        <f t="shared" si="16"/>
        <v>0.18168248197204662</v>
      </c>
      <c r="BT26" s="3">
        <f t="shared" si="17"/>
        <v>1.5267702072630698</v>
      </c>
      <c r="BU26" s="84">
        <f t="shared" si="18"/>
        <v>-1.3450877252910232</v>
      </c>
      <c r="BV26" s="46">
        <f t="shared" si="19"/>
        <v>-3.0770094271164155</v>
      </c>
      <c r="BW26" s="3">
        <f t="shared" si="20"/>
        <v>0.21660003262374516</v>
      </c>
      <c r="BX26" s="84">
        <f t="shared" si="21"/>
        <v>-3.2936094597401606</v>
      </c>
      <c r="BY26" s="46">
        <f t="shared" si="22"/>
        <v>5.7098315828408204</v>
      </c>
      <c r="BZ26" s="3">
        <f t="shared" si="23"/>
        <v>14.088415848075726</v>
      </c>
      <c r="CA26" s="84">
        <f t="shared" si="24"/>
        <v>-8.3785842652349061</v>
      </c>
      <c r="CC26" s="57" t="str">
        <f t="shared" si="25"/>
        <v>SI</v>
      </c>
      <c r="CD26" s="57" t="str">
        <f t="shared" si="26"/>
        <v/>
      </c>
      <c r="CE26" s="57" t="str">
        <f t="shared" si="27"/>
        <v>NOCHE</v>
      </c>
      <c r="CF26" t="str">
        <f t="shared" si="28"/>
        <v>Frente a Iglesia de San Vicente (Antzoki)</v>
      </c>
      <c r="CG26" s="57" t="str">
        <f t="shared" si="29"/>
        <v/>
      </c>
      <c r="CH26" s="57" t="str">
        <f t="shared" si="30"/>
        <v/>
      </c>
      <c r="CI26" s="57" t="str">
        <f t="shared" si="31"/>
        <v>s.c.</v>
      </c>
      <c r="CJ26" t="str">
        <f t="shared" si="32"/>
        <v/>
      </c>
      <c r="CK26" t="str">
        <f t="shared" si="33"/>
        <v/>
      </c>
      <c r="CL26" s="91" t="str">
        <f t="shared" si="34"/>
        <v>SI</v>
      </c>
      <c r="CM26">
        <f t="shared" si="35"/>
        <v>0</v>
      </c>
      <c r="CN26" t="s">
        <v>187</v>
      </c>
      <c r="CO26" t="str">
        <f t="shared" si="36"/>
        <v/>
      </c>
      <c r="CP26" t="str">
        <f t="shared" si="37"/>
        <v/>
      </c>
      <c r="CQ26" t="str">
        <f t="shared" si="38"/>
        <v>SI</v>
      </c>
      <c r="CS26" s="57" t="str">
        <f t="shared" si="39"/>
        <v>SI</v>
      </c>
      <c r="CT26" s="57" t="str">
        <f t="shared" si="40"/>
        <v/>
      </c>
      <c r="CU26" s="91" t="str">
        <f t="shared" si="58"/>
        <v>Frente a Iglesia de San Vicente (Antzoki)</v>
      </c>
      <c r="CV26" t="str">
        <f t="shared" si="59"/>
        <v>1A</v>
      </c>
      <c r="CW26" s="57" t="str">
        <f t="shared" si="41"/>
        <v>5</v>
      </c>
      <c r="CX26" s="46">
        <v>65.95713376177136</v>
      </c>
      <c r="CY26" s="3">
        <v>63.480484818561877</v>
      </c>
      <c r="CZ26" s="47">
        <v>65.7287128118776</v>
      </c>
      <c r="DA26" s="46">
        <f t="shared" si="42"/>
        <v>65.95713376177136</v>
      </c>
      <c r="DB26" s="3">
        <f t="shared" si="43"/>
        <v>63.480484818561877</v>
      </c>
      <c r="DC26" s="3">
        <f t="shared" si="44"/>
        <v>65.7287128118776</v>
      </c>
      <c r="DD26" s="46">
        <f t="shared" si="45"/>
        <v>65.181682481972047</v>
      </c>
      <c r="DE26" s="3">
        <f t="shared" si="46"/>
        <v>65.216600032623745</v>
      </c>
      <c r="DF26" s="3">
        <f t="shared" si="47"/>
        <v>69.088415848075726</v>
      </c>
      <c r="DG26" s="46">
        <f t="shared" si="48"/>
        <v>-0.77545127979931294</v>
      </c>
      <c r="DH26" s="46">
        <f t="shared" si="49"/>
        <v>1.7361152140618685</v>
      </c>
      <c r="DI26" s="46">
        <f t="shared" si="50"/>
        <v>3.3597030361981268</v>
      </c>
    </row>
    <row r="27" spans="1:113" ht="15.75" thickBot="1">
      <c r="A27" s="19">
        <v>1</v>
      </c>
      <c r="B27">
        <f t="shared" si="51"/>
        <v>315</v>
      </c>
      <c r="C27" t="str">
        <f>AnálisiABI!C315</f>
        <v>BI-RUI-BR5LD</v>
      </c>
      <c r="D27" t="str">
        <f>AnálisiABI!D315</f>
        <v>Vda. De Epalza 11</v>
      </c>
      <c r="E27" s="57" t="s">
        <v>210</v>
      </c>
      <c r="F27" s="46">
        <f>AnálisiABI!E315</f>
        <v>68.171491359576663</v>
      </c>
      <c r="G27" s="3">
        <f>AnálisiABI!F315</f>
        <v>71.64943948415771</v>
      </c>
      <c r="H27" s="47">
        <f>AnálisiABI!G315</f>
        <v>72.312586578020841</v>
      </c>
      <c r="I27" s="161">
        <v>0</v>
      </c>
      <c r="J27" s="46">
        <f t="shared" si="5"/>
        <v>68.171491359576663</v>
      </c>
      <c r="K27" s="3">
        <f t="shared" si="6"/>
        <v>71.64943948415771</v>
      </c>
      <c r="L27" s="47">
        <f t="shared" si="7"/>
        <v>72.312586578020841</v>
      </c>
      <c r="M27" s="46">
        <f>AnálisiABI!H315</f>
        <v>67.965372918493841</v>
      </c>
      <c r="N27" s="3">
        <f>AnálisiABI!I315</f>
        <v>72.847567100161157</v>
      </c>
      <c r="O27" s="3">
        <f>AnálisiABI!J315</f>
        <v>66.638444159436446</v>
      </c>
      <c r="P27" s="3">
        <f>AnálisiABI!K315</f>
        <v>67.742517522047038</v>
      </c>
      <c r="Q27" s="3">
        <f>AnálisiABI!L315</f>
        <v>69.925131961735474</v>
      </c>
      <c r="R27" s="3">
        <f>AnálisiABI!M315</f>
        <v>71.766030799669437</v>
      </c>
      <c r="S27" s="3">
        <f>AnálisiABI!N315</f>
        <v>68.001165851903934</v>
      </c>
      <c r="T27" s="3">
        <f>AnálisiABI!O315</f>
        <v>70.00742294200775</v>
      </c>
      <c r="U27" s="3">
        <f>AnálisiABI!P315</f>
        <v>71.957691367130778</v>
      </c>
      <c r="V27" s="3">
        <f>AnálisiABI!Q315</f>
        <v>68.264738162513993</v>
      </c>
      <c r="W27" s="3">
        <f>AnálisiABI!R315</f>
        <v>71.633576381927682</v>
      </c>
      <c r="X27" s="3">
        <f>AnálisiABI!S315</f>
        <v>72.349242714499525</v>
      </c>
      <c r="Y27" s="3">
        <f>AnálisiABI!T315</f>
        <v>69.633693883536068</v>
      </c>
      <c r="Z27" s="3">
        <f>AnálisiABI!U315</f>
        <v>72.250767953345147</v>
      </c>
      <c r="AA27" s="3">
        <f>AnálisiABI!V315</f>
        <v>73.040822633271986</v>
      </c>
      <c r="AB27" s="3">
        <f>AnálisiABI!W315</f>
        <v>67.561006806579755</v>
      </c>
      <c r="AC27" s="3">
        <f>AnálisiABI!X315</f>
        <v>72.685239495987318</v>
      </c>
      <c r="AD27" s="3">
        <f>AnálisiABI!Y315</f>
        <v>73.517101378438369</v>
      </c>
      <c r="AE27" s="3">
        <f>AnálisiABI!Z315</f>
        <v>67.655627016156799</v>
      </c>
      <c r="AF27" s="3">
        <f>AnálisiABI!AA315</f>
        <v>71.242845141859192</v>
      </c>
      <c r="AG27" s="47">
        <f>AnálisiABI!AB315</f>
        <v>73.82105351969463</v>
      </c>
      <c r="AH27" s="46">
        <f t="shared" si="8"/>
        <v>-4.1410952184441783</v>
      </c>
      <c r="AI27" s="3">
        <f t="shared" si="9"/>
        <v>-3.4779481245810473</v>
      </c>
      <c r="AJ27" s="47">
        <f t="shared" si="10"/>
        <v>-0.66314709386313098</v>
      </c>
      <c r="AK27" s="46">
        <f>AnálisiABI!AF315</f>
        <v>1.3269287590573953</v>
      </c>
      <c r="AL27" s="3">
        <f>AnálisiABI!AG315</f>
        <v>-4.0235132776223992</v>
      </c>
      <c r="AM27" s="3">
        <f>AnálisiABI!AH315</f>
        <v>-3.9565255152268435</v>
      </c>
      <c r="AN27" s="3">
        <f>AnálisiABI!AI315</f>
        <v>-4.0845045519855319</v>
      </c>
      <c r="AO27" s="3">
        <f>AnálisiABI!AJ315</f>
        <v>-3.4071287497359179</v>
      </c>
      <c r="AP27" s="3">
        <f>AnálisiABI!AK315</f>
        <v>-5.956094571858614</v>
      </c>
      <c r="AQ27" s="47">
        <f>AnálisiABI!AL315</f>
        <v>-6.1654265035378302</v>
      </c>
      <c r="AR27" s="46">
        <f>AnálisiABI!AM315</f>
        <v>-4.882194181667316</v>
      </c>
      <c r="AS27" s="3">
        <f>AnálisiABI!AN315</f>
        <v>6.2091229407247113</v>
      </c>
      <c r="AT27" s="3">
        <f>AnálisiABI!AO315</f>
        <v>-2.0062570901038157</v>
      </c>
      <c r="AU27" s="3">
        <f>AnálisiABI!AP315</f>
        <v>-3.3688382194136892</v>
      </c>
      <c r="AV27" s="3">
        <f>AnálisiABI!AQ315</f>
        <v>-2.6170740698090782</v>
      </c>
      <c r="AW27" s="3">
        <f>AnálisiABI!AR315</f>
        <v>-5.1242326894075632</v>
      </c>
      <c r="AX27" s="47">
        <f>AnálisiABI!AS315</f>
        <v>-3.5872181257023925</v>
      </c>
      <c r="AY27" s="46">
        <f>AnálisiABI!AT315</f>
        <v>6.2091229407247113</v>
      </c>
      <c r="AZ27" s="3">
        <f>AnálisiABI!AU315</f>
        <v>-1.8408988379339633</v>
      </c>
      <c r="BA27" s="3">
        <f>AnálisiABI!AV315</f>
        <v>-1.9502684251230278</v>
      </c>
      <c r="BB27" s="3">
        <f>AnálisiABI!AW315</f>
        <v>-0.71566633257184264</v>
      </c>
      <c r="BC27" s="3">
        <f>AnálisiABI!AX315</f>
        <v>-0.79005467992683975</v>
      </c>
      <c r="BD27" s="3">
        <f>AnálisiABI!AY315</f>
        <v>-0.83186188245105086</v>
      </c>
      <c r="BE27" s="47">
        <f>AnálisiABI!AZ315</f>
        <v>-2.5782083778354377</v>
      </c>
      <c r="BF27" t="str">
        <f t="shared" si="11"/>
        <v>BI-RUI-BR5LD</v>
      </c>
      <c r="BG27" t="str">
        <f t="shared" si="12"/>
        <v>Vda. De Epalza 11</v>
      </c>
      <c r="BH27" s="57">
        <v>6</v>
      </c>
      <c r="BI27" s="57" t="s">
        <v>210</v>
      </c>
      <c r="BK27" s="56" t="str">
        <f t="shared" si="1"/>
        <v>MUY ALTO</v>
      </c>
      <c r="BL27" s="58">
        <f t="shared" si="2"/>
        <v>17.312586578020841</v>
      </c>
      <c r="BM27" s="57"/>
      <c r="BN27" s="56" t="str">
        <f t="shared" si="13"/>
        <v>SI</v>
      </c>
      <c r="BO27" s="58">
        <f t="shared" si="14"/>
        <v>6.6494394841577105</v>
      </c>
      <c r="BQ27" s="56" t="str">
        <f t="shared" si="15"/>
        <v>ALTO</v>
      </c>
      <c r="BS27" s="46">
        <f t="shared" si="16"/>
        <v>2.7425175220470379</v>
      </c>
      <c r="BT27" s="3">
        <f t="shared" si="17"/>
        <v>2.5610068065797549</v>
      </c>
      <c r="BU27" s="84">
        <f t="shared" si="18"/>
        <v>0.18151071546728303</v>
      </c>
      <c r="BV27" s="46">
        <f t="shared" si="19"/>
        <v>4.9251319617354739</v>
      </c>
      <c r="BW27" s="3">
        <f t="shared" si="20"/>
        <v>7.685239495987318</v>
      </c>
      <c r="BX27" s="84">
        <f t="shared" si="21"/>
        <v>-2.7601075342518442</v>
      </c>
      <c r="BY27" s="46">
        <f t="shared" si="22"/>
        <v>16.766030799669437</v>
      </c>
      <c r="BZ27" s="3">
        <f t="shared" si="23"/>
        <v>18.82105351969463</v>
      </c>
      <c r="CA27" s="84">
        <f t="shared" si="24"/>
        <v>-2.0550227200251925</v>
      </c>
      <c r="CC27" s="57" t="str">
        <f t="shared" si="25"/>
        <v>SI</v>
      </c>
      <c r="CD27" s="57" t="str">
        <f t="shared" si="26"/>
        <v>SI</v>
      </c>
      <c r="CE27" s="57" t="str">
        <f t="shared" si="27"/>
        <v>TAR+NOC</v>
      </c>
      <c r="CF27" t="str">
        <f t="shared" si="28"/>
        <v>Vda. De Epalza 11</v>
      </c>
      <c r="CG27" s="57" t="str">
        <f t="shared" si="29"/>
        <v>SI</v>
      </c>
      <c r="CH27" s="57" t="str">
        <f t="shared" si="30"/>
        <v/>
      </c>
      <c r="CI27" s="57" t="str">
        <f t="shared" si="31"/>
        <v>NOCHE</v>
      </c>
      <c r="CJ27" t="str">
        <f t="shared" si="32"/>
        <v/>
      </c>
      <c r="CK27" s="90" t="str">
        <f t="shared" si="33"/>
        <v>SI</v>
      </c>
      <c r="CL27" s="90" t="str">
        <f t="shared" si="34"/>
        <v>SI</v>
      </c>
      <c r="CM27" t="str">
        <f t="shared" si="35"/>
        <v>Eventos</v>
      </c>
      <c r="CN27" t="s">
        <v>186</v>
      </c>
      <c r="CO27" t="str">
        <f t="shared" si="36"/>
        <v/>
      </c>
      <c r="CP27" s="64" t="str">
        <f t="shared" si="37"/>
        <v/>
      </c>
      <c r="CQ27" t="str">
        <f t="shared" si="38"/>
        <v>SI</v>
      </c>
      <c r="CS27" s="57" t="str">
        <f t="shared" si="39"/>
        <v>SI</v>
      </c>
      <c r="CT27" s="57" t="str">
        <f t="shared" si="40"/>
        <v/>
      </c>
      <c r="CU27" s="91" t="str">
        <f>D27</f>
        <v>Vda. De Epalza 11</v>
      </c>
      <c r="CV27">
        <f>BH27</f>
        <v>6</v>
      </c>
      <c r="CW27" s="57" t="str">
        <f t="shared" si="41"/>
        <v>2</v>
      </c>
      <c r="CX27" s="46">
        <v>68.171491359576663</v>
      </c>
      <c r="CY27" s="3">
        <v>71.64943948415771</v>
      </c>
      <c r="CZ27" s="47">
        <v>72.312586578020841</v>
      </c>
      <c r="DA27" s="46">
        <f t="shared" si="42"/>
        <v>68.171491359576663</v>
      </c>
      <c r="DB27" s="3">
        <f t="shared" si="43"/>
        <v>71.64943948415771</v>
      </c>
      <c r="DC27" s="3">
        <f t="shared" si="44"/>
        <v>72.312586578020841</v>
      </c>
      <c r="DD27" s="46">
        <f t="shared" si="45"/>
        <v>67.742517522047038</v>
      </c>
      <c r="DE27" s="3">
        <f t="shared" si="46"/>
        <v>72.685239495987318</v>
      </c>
      <c r="DF27" s="3">
        <f t="shared" si="47"/>
        <v>73.82105351969463</v>
      </c>
      <c r="DG27" s="46">
        <f t="shared" si="48"/>
        <v>-0.42897383752962526</v>
      </c>
      <c r="DH27" s="46">
        <f t="shared" si="49"/>
        <v>1.0358000118296076</v>
      </c>
      <c r="DI27" s="46">
        <f t="shared" si="50"/>
        <v>1.5084669416737881</v>
      </c>
    </row>
    <row r="28" spans="1:113" ht="15.75" thickBot="1">
      <c r="A28" s="19">
        <v>1</v>
      </c>
      <c r="B28">
        <f t="shared" si="51"/>
        <v>328</v>
      </c>
      <c r="C28" t="str">
        <f>AnálisiABI!C328</f>
        <v>BI-RUI-BR6LD</v>
      </c>
      <c r="D28" s="60" t="s">
        <v>211</v>
      </c>
      <c r="F28" s="46">
        <f>AnálisiABI!E328</f>
        <v>64.356826262620487</v>
      </c>
      <c r="G28" s="3">
        <f>AnálisiABI!F328</f>
        <v>63.148768030229704</v>
      </c>
      <c r="H28" s="47">
        <f>AnálisiABI!G328</f>
        <v>57.036994315444261</v>
      </c>
      <c r="I28" s="161">
        <v>0</v>
      </c>
      <c r="J28" s="46">
        <f t="shared" si="5"/>
        <v>64.356826262620487</v>
      </c>
      <c r="K28" s="3">
        <f t="shared" si="6"/>
        <v>63.148768030229704</v>
      </c>
      <c r="L28" s="47">
        <f t="shared" si="7"/>
        <v>57.036994315444261</v>
      </c>
      <c r="M28" s="46">
        <f>AnálisiABI!H328</f>
        <v>65.237005197427308</v>
      </c>
      <c r="N28" s="3">
        <f>AnálisiABI!I328</f>
        <v>63.070979828303997</v>
      </c>
      <c r="O28" s="3">
        <f>AnálisiABI!J328</f>
        <v>56.595591187770175</v>
      </c>
      <c r="P28" s="3">
        <f>AnálisiABI!K328</f>
        <v>65.029901148218713</v>
      </c>
      <c r="Q28" s="3">
        <f>AnálisiABI!L328</f>
        <v>63.196898239464559</v>
      </c>
      <c r="R28" s="3">
        <f>AnálisiABI!M328</f>
        <v>57.057541712263784</v>
      </c>
      <c r="S28" s="3">
        <f>AnálisiABI!N328</f>
        <v>65.012328122339923</v>
      </c>
      <c r="T28" s="3">
        <f>AnálisiABI!O328</f>
        <v>63.040186453508881</v>
      </c>
      <c r="U28" s="3">
        <f>AnálisiABI!P328</f>
        <v>56.884468624921645</v>
      </c>
      <c r="V28" s="3">
        <f>AnálisiABI!Q328</f>
        <v>65.105563974286937</v>
      </c>
      <c r="W28" s="3">
        <f>AnálisiABI!R328</f>
        <v>64.277964345115393</v>
      </c>
      <c r="X28" s="3">
        <f>AnálisiABI!S328</f>
        <v>57.109279496969101</v>
      </c>
      <c r="Y28" s="3">
        <f>AnálisiABI!T328</f>
        <v>64.892770955963627</v>
      </c>
      <c r="Z28" s="3">
        <f>AnálisiABI!U328</f>
        <v>63.056547219044901</v>
      </c>
      <c r="AA28" s="3">
        <f>AnálisiABI!V328</f>
        <v>57.520437362012835</v>
      </c>
      <c r="AB28" s="3">
        <f>AnálisiABI!W328</f>
        <v>62.168084560938432</v>
      </c>
      <c r="AC28" s="3">
        <f>AnálisiABI!X328</f>
        <v>62.767095674035033</v>
      </c>
      <c r="AD28" s="3">
        <f>AnálisiABI!Y328</f>
        <v>56.949728106459581</v>
      </c>
      <c r="AE28" s="3">
        <f>AnálisiABI!Z328</f>
        <v>61.526474117397385</v>
      </c>
      <c r="AF28" s="3">
        <f>AnálisiABI!AA328</f>
        <v>62.388993441236167</v>
      </c>
      <c r="AG28" s="47">
        <f>AnálisiABI!AB328</f>
        <v>57.087818450900528</v>
      </c>
      <c r="AH28" s="46">
        <f t="shared" si="8"/>
        <v>7.3198319471762261</v>
      </c>
      <c r="AI28" s="3">
        <f t="shared" si="9"/>
        <v>1.2080582323907834</v>
      </c>
      <c r="AJ28" s="47">
        <f t="shared" si="10"/>
        <v>6.1117737147854427</v>
      </c>
      <c r="AK28" s="46">
        <f>AnálisiABI!AF328</f>
        <v>8.641414009657133</v>
      </c>
      <c r="AL28" s="3">
        <f>AnálisiABI!AG328</f>
        <v>7.9723594359549281</v>
      </c>
      <c r="AM28" s="3">
        <f>AnálisiABI!AH328</f>
        <v>8.1278594974182781</v>
      </c>
      <c r="AN28" s="3">
        <f>AnálisiABI!AI328</f>
        <v>7.9962844773178361</v>
      </c>
      <c r="AO28" s="3">
        <f>AnálisiABI!AJ328</f>
        <v>7.3723335939507919</v>
      </c>
      <c r="AP28" s="3">
        <f>AnálisiABI!AK328</f>
        <v>5.218356454478851</v>
      </c>
      <c r="AQ28" s="47">
        <f>AnálisiABI!AL328</f>
        <v>4.4386556664968566</v>
      </c>
      <c r="AR28" s="46">
        <f>AnálisiABI!AM328</f>
        <v>2.1660253691233109</v>
      </c>
      <c r="AS28" s="3">
        <f>AnálisiABI!AN328</f>
        <v>6.4753886405338221</v>
      </c>
      <c r="AT28" s="3">
        <f>AnálisiABI!AO328</f>
        <v>1.9721416688310427</v>
      </c>
      <c r="AU28" s="3">
        <f>AnálisiABI!AP328</f>
        <v>0.82759962917154439</v>
      </c>
      <c r="AV28" s="3">
        <f>AnálisiABI!AQ328</f>
        <v>1.8362237369187255</v>
      </c>
      <c r="AW28" s="3">
        <f>AnálisiABI!AR328</f>
        <v>-0.59901111309660138</v>
      </c>
      <c r="AX28" s="47">
        <f>AnálisiABI!AS328</f>
        <v>-0.86251932383878227</v>
      </c>
      <c r="AY28" s="46">
        <f>AnálisiABI!AT328</f>
        <v>6.4753886405338221</v>
      </c>
      <c r="AZ28" s="3">
        <f>AnálisiABI!AU328</f>
        <v>6.1393565272007748</v>
      </c>
      <c r="BA28" s="3">
        <f>AnálisiABI!AV328</f>
        <v>6.1557178285872354</v>
      </c>
      <c r="BB28" s="3">
        <f>AnálisiABI!AW328</f>
        <v>7.1686848481462917</v>
      </c>
      <c r="BC28" s="3">
        <f>AnálisiABI!AX328</f>
        <v>5.5361098570320664</v>
      </c>
      <c r="BD28" s="3">
        <f>AnálisiABI!AY328</f>
        <v>5.8173675675754524</v>
      </c>
      <c r="BE28" s="47">
        <f>AnálisiABI!AZ328</f>
        <v>5.3011749903356389</v>
      </c>
      <c r="BF28" t="str">
        <f t="shared" si="11"/>
        <v>BI-RUI-BR6LD</v>
      </c>
      <c r="BG28" t="str">
        <f t="shared" si="12"/>
        <v>Otxarkoaga (Rotonda Garaizar)</v>
      </c>
      <c r="BH28" s="57">
        <v>9</v>
      </c>
      <c r="BK28" s="56" t="str">
        <f t="shared" si="1"/>
        <v/>
      </c>
      <c r="BL28" s="58">
        <f t="shared" si="2"/>
        <v>2.0369943154442609</v>
      </c>
      <c r="BM28" s="57"/>
      <c r="BN28" s="56" t="str">
        <f t="shared" si="13"/>
        <v/>
      </c>
      <c r="BO28" s="58">
        <f t="shared" si="14"/>
        <v>-1.8512319697702964</v>
      </c>
      <c r="BQ28" s="56" t="str">
        <f t="shared" si="15"/>
        <v/>
      </c>
      <c r="BS28" s="46">
        <f t="shared" si="16"/>
        <v>2.9901148218712592E-2</v>
      </c>
      <c r="BT28" s="3">
        <f t="shared" si="17"/>
        <v>-2.831915439061568</v>
      </c>
      <c r="BU28" s="84">
        <f t="shared" si="18"/>
        <v>2.8618165872802805</v>
      </c>
      <c r="BV28" s="46">
        <f t="shared" si="19"/>
        <v>-1.8031017605354407</v>
      </c>
      <c r="BW28" s="3">
        <f t="shared" si="20"/>
        <v>-2.2329043259649666</v>
      </c>
      <c r="BX28" s="84">
        <f t="shared" si="21"/>
        <v>0.42980256542952588</v>
      </c>
      <c r="BY28" s="46">
        <f t="shared" si="22"/>
        <v>2.0575417122637845</v>
      </c>
      <c r="BZ28" s="3">
        <f t="shared" si="23"/>
        <v>2.087818450900528</v>
      </c>
      <c r="CA28" s="84">
        <f t="shared" si="24"/>
        <v>-3.0276738636743517E-2</v>
      </c>
      <c r="CC28" s="57" t="str">
        <f t="shared" si="25"/>
        <v/>
      </c>
      <c r="CD28" s="57" t="str">
        <f t="shared" si="26"/>
        <v/>
      </c>
      <c r="CE28" s="57" t="str">
        <f t="shared" si="27"/>
        <v>s.c.</v>
      </c>
      <c r="CF28" t="str">
        <f t="shared" si="28"/>
        <v>Otxarkoaga (Rotonda Garaizar)</v>
      </c>
      <c r="CG28" s="57" t="str">
        <f t="shared" si="29"/>
        <v/>
      </c>
      <c r="CH28" s="57" t="str">
        <f t="shared" si="30"/>
        <v/>
      </c>
      <c r="CI28" s="57" t="str">
        <f t="shared" si="31"/>
        <v>s.c.</v>
      </c>
      <c r="CJ28" t="str">
        <f t="shared" si="32"/>
        <v/>
      </c>
      <c r="CK28" t="str">
        <f t="shared" si="33"/>
        <v/>
      </c>
      <c r="CL28" t="str">
        <f t="shared" si="34"/>
        <v/>
      </c>
      <c r="CM28">
        <f t="shared" si="35"/>
        <v>0</v>
      </c>
      <c r="CO28" t="str">
        <f t="shared" si="36"/>
        <v/>
      </c>
      <c r="CP28" t="str">
        <f t="shared" si="37"/>
        <v/>
      </c>
      <c r="CQ28" t="str">
        <f t="shared" si="38"/>
        <v/>
      </c>
      <c r="CS28" s="57" t="str">
        <f t="shared" si="39"/>
        <v/>
      </c>
      <c r="CT28" s="57" t="str">
        <f t="shared" si="40"/>
        <v/>
      </c>
      <c r="CW28" s="57" t="str">
        <f t="shared" si="41"/>
        <v>No prioridad</v>
      </c>
      <c r="CX28" s="46">
        <v>64.356826262620487</v>
      </c>
      <c r="CY28" s="3">
        <v>63.148768030229704</v>
      </c>
      <c r="CZ28" s="47">
        <v>57.036994315444261</v>
      </c>
      <c r="DA28" s="46">
        <f t="shared" si="42"/>
        <v>64.356826262620487</v>
      </c>
      <c r="DB28" s="3">
        <f t="shared" si="43"/>
        <v>63.148768030229704</v>
      </c>
      <c r="DC28" s="3">
        <f t="shared" si="44"/>
        <v>57.036994315444261</v>
      </c>
      <c r="DD28" s="46">
        <f t="shared" si="45"/>
        <v>65.029901148218713</v>
      </c>
      <c r="DE28" s="3">
        <f t="shared" si="46"/>
        <v>62.767095674035033</v>
      </c>
      <c r="DF28" s="3">
        <f t="shared" si="47"/>
        <v>57.087818450900528</v>
      </c>
      <c r="DG28" s="46">
        <f t="shared" si="48"/>
        <v>0.67307488559822559</v>
      </c>
      <c r="DH28" s="46">
        <f t="shared" si="49"/>
        <v>-0.38167235619467021</v>
      </c>
      <c r="DI28" s="46">
        <f t="shared" si="50"/>
        <v>5.0824135456267072E-2</v>
      </c>
    </row>
    <row r="29" spans="1:113" ht="15.75" thickBot="1">
      <c r="A29" s="19">
        <v>1</v>
      </c>
      <c r="B29">
        <f t="shared" si="51"/>
        <v>341</v>
      </c>
      <c r="C29" t="str">
        <f>AnálisiABI!C341</f>
        <v>BI-RUI-BR7LD</v>
      </c>
      <c r="D29" t="str">
        <f>AnálisiABI!D341</f>
        <v>Los Caños</v>
      </c>
      <c r="E29" s="57" t="s">
        <v>212</v>
      </c>
      <c r="F29" s="46">
        <f>AnálisiABI!E341</f>
        <v>56.530614982610061</v>
      </c>
      <c r="G29" s="3">
        <f>AnálisiABI!F341</f>
        <v>55.528667397564874</v>
      </c>
      <c r="H29" s="47">
        <f>AnálisiABI!G341</f>
        <v>53.751836030848345</v>
      </c>
      <c r="I29" s="161">
        <v>0</v>
      </c>
      <c r="J29" s="46">
        <f t="shared" si="5"/>
        <v>56.530614982610061</v>
      </c>
      <c r="K29" s="3">
        <f t="shared" si="6"/>
        <v>55.528667397564874</v>
      </c>
      <c r="L29" s="47">
        <f t="shared" si="7"/>
        <v>53.751836030848345</v>
      </c>
      <c r="M29" s="46">
        <f>AnálisiABI!H341</f>
        <v>56.608147284642818</v>
      </c>
      <c r="N29" s="3">
        <f>AnálisiABI!I341</f>
        <v>55.724865574247488</v>
      </c>
      <c r="O29" s="3">
        <f>AnálisiABI!J341</f>
        <v>53.382101602828691</v>
      </c>
      <c r="P29" s="3">
        <f>AnálisiABI!K341</f>
        <v>56.371016636396973</v>
      </c>
      <c r="Q29" s="3">
        <f>AnálisiABI!L341</f>
        <v>55.687392675196833</v>
      </c>
      <c r="R29" s="3">
        <f>AnálisiABI!M341</f>
        <v>53.726931305313357</v>
      </c>
      <c r="S29" s="3">
        <f>AnálisiABI!N341</f>
        <v>57.49618821925425</v>
      </c>
      <c r="T29" s="3">
        <f>AnálisiABI!O341</f>
        <v>55.065607799684088</v>
      </c>
      <c r="U29" s="3">
        <f>AnálisiABI!P341</f>
        <v>53.797862694145657</v>
      </c>
      <c r="V29" s="3">
        <f>AnálisiABI!Q341</f>
        <v>56.828178923401147</v>
      </c>
      <c r="W29" s="3">
        <f>AnálisiABI!R341</f>
        <v>55.517464429471097</v>
      </c>
      <c r="X29" s="3">
        <f>AnálisiABI!S341</f>
        <v>54.045094662800039</v>
      </c>
      <c r="Y29" s="3">
        <f>AnálisiABI!T341</f>
        <v>56.983666943524213</v>
      </c>
      <c r="Z29" s="3">
        <f>AnálisiABI!U341</f>
        <v>55.475823489435442</v>
      </c>
      <c r="AA29" s="3">
        <f>AnálisiABI!V341</f>
        <v>54.634989642669424</v>
      </c>
      <c r="AB29" s="3">
        <f>AnálisiABI!W341</f>
        <v>55.186132963801256</v>
      </c>
      <c r="AC29" s="3">
        <f>AnálisiABI!X341</f>
        <v>55.202075984358345</v>
      </c>
      <c r="AD29" s="3">
        <f>AnálisiABI!Y341</f>
        <v>53.400051288947211</v>
      </c>
      <c r="AE29" s="3">
        <f>AnálisiABI!Z341</f>
        <v>55.847504671968771</v>
      </c>
      <c r="AF29" s="3">
        <f>AnálisiABI!AA341</f>
        <v>55.961552871483072</v>
      </c>
      <c r="AG29" s="47">
        <f>AnálisiABI!AB341</f>
        <v>53.092371817640313</v>
      </c>
      <c r="AH29" s="46">
        <f t="shared" si="8"/>
        <v>2.7787789517617156</v>
      </c>
      <c r="AI29" s="3">
        <f t="shared" si="9"/>
        <v>1.0019475850451869</v>
      </c>
      <c r="AJ29" s="47">
        <f t="shared" si="10"/>
        <v>1.7768313667165287</v>
      </c>
      <c r="AK29" s="46">
        <f>AnálisiABI!AF341</f>
        <v>3.2260456818141279</v>
      </c>
      <c r="AL29" s="3">
        <f>AnálisiABI!AG341</f>
        <v>2.6440853310836161</v>
      </c>
      <c r="AM29" s="3">
        <f>AnálisiABI!AH341</f>
        <v>3.6983255251085936</v>
      </c>
      <c r="AN29" s="3">
        <f>AnálisiABI!AI341</f>
        <v>2.7830842606011075</v>
      </c>
      <c r="AO29" s="3">
        <f>AnálisiABI!AJ341</f>
        <v>2.3486773008547885</v>
      </c>
      <c r="AP29" s="3">
        <f>AnálisiABI!AK341</f>
        <v>1.7860816748540458</v>
      </c>
      <c r="AQ29" s="47">
        <f>AnálisiABI!AL341</f>
        <v>2.7551328543284583</v>
      </c>
      <c r="AR29" s="46">
        <f>AnálisiABI!AM341</f>
        <v>0.88328171039533032</v>
      </c>
      <c r="AS29" s="3">
        <f>AnálisiABI!AN341</f>
        <v>2.3427639714187976</v>
      </c>
      <c r="AT29" s="3">
        <f>AnálisiABI!AO341</f>
        <v>2.4305804195701626</v>
      </c>
      <c r="AU29" s="3">
        <f>AnálisiABI!AP341</f>
        <v>1.3107144939300497</v>
      </c>
      <c r="AV29" s="3">
        <f>AnálisiABI!AQ341</f>
        <v>1.5078434540887713</v>
      </c>
      <c r="AW29" s="3">
        <f>AnálisiABI!AR341</f>
        <v>-1.5943020557088516E-2</v>
      </c>
      <c r="AX29" s="47">
        <f>AnálisiABI!AS341</f>
        <v>-0.11404819951430056</v>
      </c>
      <c r="AY29" s="46">
        <f>AnálisiABI!AT341</f>
        <v>2.3427639714187976</v>
      </c>
      <c r="AZ29" s="3">
        <f>AnálisiABI!AU341</f>
        <v>1.9604613698834754</v>
      </c>
      <c r="BA29" s="3">
        <f>AnálisiABI!AV341</f>
        <v>1.267745105538431</v>
      </c>
      <c r="BB29" s="3">
        <f>AnálisiABI!AW341</f>
        <v>1.4723697666710578</v>
      </c>
      <c r="BC29" s="3">
        <f>AnálisiABI!AX341</f>
        <v>0.84083384676601725</v>
      </c>
      <c r="BD29" s="3">
        <f>AnálisiABI!AY341</f>
        <v>1.8020246954111343</v>
      </c>
      <c r="BE29" s="47">
        <f>AnálisiABI!AZ341</f>
        <v>2.8691810538427589</v>
      </c>
      <c r="BF29" t="str">
        <f t="shared" si="11"/>
        <v>BI-RUI-BR7LD</v>
      </c>
      <c r="BG29" t="str">
        <f t="shared" si="12"/>
        <v>Los Caños</v>
      </c>
      <c r="BH29" s="57">
        <v>10</v>
      </c>
      <c r="BI29" s="57" t="s">
        <v>212</v>
      </c>
      <c r="BJ29" s="57" t="s">
        <v>207</v>
      </c>
      <c r="BK29" s="56" t="str">
        <f t="shared" si="1"/>
        <v>SI</v>
      </c>
      <c r="BL29" s="58">
        <f t="shared" si="2"/>
        <v>-1.2481639691516548</v>
      </c>
      <c r="BM29" s="57"/>
      <c r="BN29" s="56" t="str">
        <f t="shared" si="13"/>
        <v/>
      </c>
      <c r="BO29" s="58">
        <f t="shared" si="14"/>
        <v>-9.4713326024351261</v>
      </c>
      <c r="BQ29" s="56" t="str">
        <f t="shared" si="15"/>
        <v>SI</v>
      </c>
      <c r="BS29" s="46">
        <f t="shared" si="16"/>
        <v>-8.6289833636030266</v>
      </c>
      <c r="BT29" s="3">
        <f t="shared" si="17"/>
        <v>-9.8138670361987437</v>
      </c>
      <c r="BU29" s="84">
        <f t="shared" si="18"/>
        <v>1.184883672595717</v>
      </c>
      <c r="BV29" s="46">
        <f t="shared" si="19"/>
        <v>-9.3126073248031673</v>
      </c>
      <c r="BW29" s="3">
        <f t="shared" si="20"/>
        <v>-9.7979240156416552</v>
      </c>
      <c r="BX29" s="84">
        <f t="shared" si="21"/>
        <v>0.48531669083848783</v>
      </c>
      <c r="BY29" s="46">
        <f t="shared" si="22"/>
        <v>-1.2730686946866427</v>
      </c>
      <c r="BZ29" s="3">
        <f t="shared" si="23"/>
        <v>-1.9076281823596872</v>
      </c>
      <c r="CA29" s="84">
        <f t="shared" si="24"/>
        <v>0.63455948767304449</v>
      </c>
      <c r="CC29" s="88" t="str">
        <f t="shared" si="25"/>
        <v>SI</v>
      </c>
      <c r="CD29" s="57" t="str">
        <f t="shared" si="26"/>
        <v/>
      </c>
      <c r="CE29" s="57" t="str">
        <f t="shared" si="27"/>
        <v>NOCHE</v>
      </c>
      <c r="CF29" t="str">
        <f t="shared" si="28"/>
        <v>Los Caños</v>
      </c>
      <c r="CG29" s="57" t="str">
        <f t="shared" si="29"/>
        <v/>
      </c>
      <c r="CH29" s="57" t="str">
        <f t="shared" si="30"/>
        <v/>
      </c>
      <c r="CI29" s="57" t="str">
        <f t="shared" si="31"/>
        <v>s.c.</v>
      </c>
      <c r="CJ29" t="str">
        <f t="shared" si="32"/>
        <v/>
      </c>
      <c r="CK29" t="str">
        <f t="shared" si="33"/>
        <v/>
      </c>
      <c r="CL29" s="87" t="str">
        <f t="shared" si="34"/>
        <v/>
      </c>
      <c r="CM29" s="87" t="str">
        <f t="shared" si="35"/>
        <v>FFCC</v>
      </c>
      <c r="CO29" t="str">
        <f t="shared" si="36"/>
        <v/>
      </c>
      <c r="CP29" t="str">
        <f t="shared" si="37"/>
        <v/>
      </c>
      <c r="CQ29" t="str">
        <f t="shared" si="38"/>
        <v/>
      </c>
      <c r="CS29" s="57" t="str">
        <f t="shared" si="39"/>
        <v/>
      </c>
      <c r="CT29" s="57" t="str">
        <f t="shared" si="40"/>
        <v/>
      </c>
      <c r="CW29" s="57" t="str">
        <f t="shared" si="41"/>
        <v>No prioridad</v>
      </c>
      <c r="CX29" s="46">
        <v>56.530614982610061</v>
      </c>
      <c r="CY29" s="3">
        <v>55.528667397564874</v>
      </c>
      <c r="CZ29" s="47">
        <v>53.751836030848345</v>
      </c>
      <c r="DA29" s="46">
        <f t="shared" si="42"/>
        <v>56.530614982610061</v>
      </c>
      <c r="DB29" s="3">
        <f t="shared" si="43"/>
        <v>55.528667397564874</v>
      </c>
      <c r="DC29" s="3">
        <f t="shared" si="44"/>
        <v>53.751836030848345</v>
      </c>
      <c r="DD29" s="46">
        <f t="shared" si="45"/>
        <v>56.371016636396973</v>
      </c>
      <c r="DE29" s="3">
        <f t="shared" si="46"/>
        <v>55.202075984358345</v>
      </c>
      <c r="DF29" s="3">
        <f t="shared" si="47"/>
        <v>53.092371817640313</v>
      </c>
      <c r="DG29" s="46">
        <f t="shared" si="48"/>
        <v>-0.15959834621308744</v>
      </c>
      <c r="DH29" s="46">
        <f t="shared" si="49"/>
        <v>-0.32659141320652907</v>
      </c>
      <c r="DI29" s="46">
        <f t="shared" si="50"/>
        <v>-0.65946421320803239</v>
      </c>
    </row>
    <row r="30" spans="1:113" ht="15.75" thickBot="1">
      <c r="A30" s="19">
        <v>1</v>
      </c>
      <c r="B30">
        <f t="shared" si="51"/>
        <v>354</v>
      </c>
      <c r="C30" t="str">
        <f>AnálisiABI!C354</f>
        <v>BI-RUI-BR8LD</v>
      </c>
      <c r="D30" t="str">
        <f>AnálisiABI!D354</f>
        <v>Zurbaran</v>
      </c>
      <c r="F30" s="46">
        <f>AnálisiABI!E354</f>
        <v>64.48818178808412</v>
      </c>
      <c r="G30" s="3">
        <f>AnálisiABI!F354</f>
        <v>65.639738678147779</v>
      </c>
      <c r="H30" s="47">
        <f>AnálisiABI!G354</f>
        <v>61.608731433509163</v>
      </c>
      <c r="I30" s="161">
        <v>0</v>
      </c>
      <c r="J30" s="46">
        <f t="shared" si="5"/>
        <v>64.48818178808412</v>
      </c>
      <c r="K30" s="3">
        <f t="shared" si="6"/>
        <v>65.639738678147779</v>
      </c>
      <c r="L30" s="47">
        <f t="shared" si="7"/>
        <v>61.608731433509163</v>
      </c>
      <c r="M30" s="46">
        <f>AnálisiABI!H354</f>
        <v>64.920974611157177</v>
      </c>
      <c r="N30" s="3">
        <f>AnálisiABI!I354</f>
        <v>65.925620711119436</v>
      </c>
      <c r="O30" s="3">
        <f>AnálisiABI!J354</f>
        <v>61.760754220871696</v>
      </c>
      <c r="P30" s="3">
        <f>AnálisiABI!K354</f>
        <v>64.9325467556435</v>
      </c>
      <c r="Q30" s="3">
        <f>AnálisiABI!L354</f>
        <v>65.319195285102609</v>
      </c>
      <c r="R30" s="3">
        <f>AnálisiABI!M354</f>
        <v>60.426457907185174</v>
      </c>
      <c r="S30" s="3">
        <f>AnálisiABI!N354</f>
        <v>64.916687073451456</v>
      </c>
      <c r="T30" s="3">
        <f>AnálisiABI!O354</f>
        <v>64.805318483552512</v>
      </c>
      <c r="U30" s="3">
        <f>AnálisiABI!P354</f>
        <v>59.37099747924249</v>
      </c>
      <c r="V30" s="3">
        <f>AnálisiABI!Q354</f>
        <v>65.520761806073452</v>
      </c>
      <c r="W30" s="3">
        <f>AnálisiABI!R354</f>
        <v>65.805399773433138</v>
      </c>
      <c r="X30" s="3">
        <f>AnálisiABI!S354</f>
        <v>61.414454641295222</v>
      </c>
      <c r="Y30" s="3">
        <f>AnálisiABI!T354</f>
        <v>65.259355774003907</v>
      </c>
      <c r="Z30" s="3">
        <f>AnálisiABI!U354</f>
        <v>65.800590867803081</v>
      </c>
      <c r="AA30" s="3">
        <f>AnálisiABI!V354</f>
        <v>60.719641606386034</v>
      </c>
      <c r="AB30" s="3">
        <f>AnálisiABI!W354</f>
        <v>62.710116455354139</v>
      </c>
      <c r="AC30" s="3">
        <f>AnálisiABI!X354</f>
        <v>66.626122782395711</v>
      </c>
      <c r="AD30" s="3">
        <f>AnálisiABI!Y354</f>
        <v>62.67166205646383</v>
      </c>
      <c r="AE30" s="3">
        <f>AnálisiABI!Z354</f>
        <v>61.946897395187392</v>
      </c>
      <c r="AF30" s="3">
        <f>AnálisiABI!AA354</f>
        <v>64.915044242288943</v>
      </c>
      <c r="AG30" s="47">
        <f>AnálisiABI!AB354</f>
        <v>63.531397558038741</v>
      </c>
      <c r="AH30" s="46">
        <f t="shared" si="8"/>
        <v>2.8794503545749564</v>
      </c>
      <c r="AI30" s="3">
        <f t="shared" si="9"/>
        <v>-1.1515568900636595</v>
      </c>
      <c r="AJ30" s="47">
        <f t="shared" si="10"/>
        <v>4.0310072446386158</v>
      </c>
      <c r="AK30" s="46">
        <f>AnálisiABI!AF354</f>
        <v>3.1602203902854811</v>
      </c>
      <c r="AL30" s="3">
        <f>AnálisiABI!AG354</f>
        <v>4.5060888484583259</v>
      </c>
      <c r="AM30" s="3">
        <f>AnálisiABI!AH354</f>
        <v>5.5456895942089659</v>
      </c>
      <c r="AN30" s="3">
        <f>AnálisiABI!AI354</f>
        <v>4.1063071647782294</v>
      </c>
      <c r="AO30" s="3">
        <f>AnálisiABI!AJ354</f>
        <v>4.5397141676178734</v>
      </c>
      <c r="AP30" s="3">
        <f>AnálisiABI!AK354</f>
        <v>3.8454398890308994E-2</v>
      </c>
      <c r="AQ30" s="47">
        <f>AnálisiABI!AL354</f>
        <v>-1.5845001628513486</v>
      </c>
      <c r="AR30" s="46">
        <f>AnálisiABI!AM354</f>
        <v>-1.0046460999622582</v>
      </c>
      <c r="AS30" s="3">
        <f>AnálisiABI!AN354</f>
        <v>4.1648664902477393</v>
      </c>
      <c r="AT30" s="3">
        <f>AnálisiABI!AO354</f>
        <v>0.11136858989894449</v>
      </c>
      <c r="AU30" s="3">
        <f>AnálisiABI!AP354</f>
        <v>-0.28463796735968572</v>
      </c>
      <c r="AV30" s="3">
        <f>AnálisiABI!AQ354</f>
        <v>-0.54123509379917323</v>
      </c>
      <c r="AW30" s="3">
        <f>AnálisiABI!AR354</f>
        <v>-3.9160063270415719</v>
      </c>
      <c r="AX30" s="47">
        <f>AnálisiABI!AS354</f>
        <v>-2.9681468471015506</v>
      </c>
      <c r="AY30" s="46">
        <f>AnálisiABI!AT354</f>
        <v>4.1648664902477393</v>
      </c>
      <c r="AZ30" s="3">
        <f>AnálisiABI!AU354</f>
        <v>4.8927373779174346</v>
      </c>
      <c r="BA30" s="3">
        <f>AnálisiABI!AV354</f>
        <v>5.4343210043100214</v>
      </c>
      <c r="BB30" s="3">
        <f>AnálisiABI!AW354</f>
        <v>4.3909451321379152</v>
      </c>
      <c r="BC30" s="3">
        <f>AnálisiABI!AX354</f>
        <v>5.0809492614170466</v>
      </c>
      <c r="BD30" s="3">
        <f>AnálisiABI!AY354</f>
        <v>3.9544607259318809</v>
      </c>
      <c r="BE30" s="47">
        <f>AnálisiABI!AZ354</f>
        <v>1.383646684250202</v>
      </c>
      <c r="BF30" t="str">
        <f t="shared" si="11"/>
        <v>BI-RUI-BR8LD</v>
      </c>
      <c r="BG30" t="str">
        <f t="shared" si="12"/>
        <v>Zurbaran</v>
      </c>
      <c r="BH30" s="57">
        <v>8</v>
      </c>
      <c r="BK30" s="56" t="str">
        <f t="shared" si="1"/>
        <v>SI</v>
      </c>
      <c r="BL30" s="58">
        <f t="shared" si="2"/>
        <v>6.6087314335091634</v>
      </c>
      <c r="BM30" s="57"/>
      <c r="BN30" s="56" t="str">
        <f t="shared" si="13"/>
        <v/>
      </c>
      <c r="BO30" s="58">
        <f t="shared" si="14"/>
        <v>0.63973867814777918</v>
      </c>
      <c r="BQ30" s="56" t="str">
        <f t="shared" si="15"/>
        <v>SI</v>
      </c>
      <c r="BS30" s="46">
        <f t="shared" si="16"/>
        <v>-6.7453244356499908E-2</v>
      </c>
      <c r="BT30" s="3">
        <f t="shared" si="17"/>
        <v>-2.2898835446458605</v>
      </c>
      <c r="BU30" s="84">
        <f t="shared" si="18"/>
        <v>2.2224303002893606</v>
      </c>
      <c r="BV30" s="46">
        <f t="shared" si="19"/>
        <v>0.31919528510260875</v>
      </c>
      <c r="BW30" s="3">
        <f t="shared" si="20"/>
        <v>1.6261227823957114</v>
      </c>
      <c r="BX30" s="84">
        <f t="shared" si="21"/>
        <v>-1.3069274972931026</v>
      </c>
      <c r="BY30" s="46">
        <f t="shared" si="22"/>
        <v>5.4264579071851742</v>
      </c>
      <c r="BZ30" s="3">
        <f t="shared" si="23"/>
        <v>8.5313975580387407</v>
      </c>
      <c r="CA30" s="84">
        <f t="shared" si="24"/>
        <v>-3.1049396508535665</v>
      </c>
      <c r="CC30" s="57" t="str">
        <f t="shared" si="25"/>
        <v>SI</v>
      </c>
      <c r="CD30" s="57" t="str">
        <f t="shared" si="26"/>
        <v/>
      </c>
      <c r="CE30" s="57" t="str">
        <f t="shared" si="27"/>
        <v>NOCHE</v>
      </c>
      <c r="CF30" t="str">
        <f t="shared" si="28"/>
        <v>Zurbaran</v>
      </c>
      <c r="CG30" s="57" t="str">
        <f t="shared" si="29"/>
        <v/>
      </c>
      <c r="CH30" s="57" t="str">
        <f t="shared" si="30"/>
        <v/>
      </c>
      <c r="CI30" s="57" t="str">
        <f t="shared" si="31"/>
        <v>s.c.</v>
      </c>
      <c r="CJ30" t="str">
        <f t="shared" si="32"/>
        <v/>
      </c>
      <c r="CK30" t="str">
        <f t="shared" si="33"/>
        <v/>
      </c>
      <c r="CL30" s="91" t="str">
        <f t="shared" si="34"/>
        <v>SI</v>
      </c>
      <c r="CM30">
        <f t="shared" si="35"/>
        <v>0</v>
      </c>
      <c r="CN30" t="s">
        <v>202</v>
      </c>
      <c r="CO30" t="str">
        <f t="shared" si="36"/>
        <v/>
      </c>
      <c r="CP30" t="str">
        <f t="shared" si="37"/>
        <v/>
      </c>
      <c r="CQ30" t="str">
        <f t="shared" si="38"/>
        <v>SI</v>
      </c>
      <c r="CS30" s="57" t="str">
        <f t="shared" si="39"/>
        <v>SI</v>
      </c>
      <c r="CT30" s="57" t="str">
        <f t="shared" si="40"/>
        <v/>
      </c>
      <c r="CU30" s="91" t="str">
        <f t="shared" ref="CU30" si="60">D30</f>
        <v>Zurbaran</v>
      </c>
      <c r="CV30">
        <f>BH30</f>
        <v>8</v>
      </c>
      <c r="CW30" s="57">
        <f t="shared" si="41"/>
        <v>6</v>
      </c>
      <c r="CX30" s="46">
        <v>64.48818178808412</v>
      </c>
      <c r="CY30" s="3">
        <v>65.639738678147779</v>
      </c>
      <c r="CZ30" s="47">
        <v>61.608731433509163</v>
      </c>
      <c r="DA30" s="46">
        <f t="shared" si="42"/>
        <v>64.48818178808412</v>
      </c>
      <c r="DB30" s="3">
        <f t="shared" si="43"/>
        <v>65.639738678147779</v>
      </c>
      <c r="DC30" s="3">
        <f t="shared" si="44"/>
        <v>61.608731433509163</v>
      </c>
      <c r="DD30" s="46">
        <f t="shared" si="45"/>
        <v>64.9325467556435</v>
      </c>
      <c r="DE30" s="3">
        <f t="shared" si="46"/>
        <v>66.626122782395711</v>
      </c>
      <c r="DF30" s="3">
        <f t="shared" si="47"/>
        <v>63.531397558038741</v>
      </c>
      <c r="DG30" s="46">
        <f t="shared" si="48"/>
        <v>0.44436496755938037</v>
      </c>
      <c r="DH30" s="46">
        <f t="shared" si="49"/>
        <v>0.98638410424793221</v>
      </c>
      <c r="DI30" s="46">
        <f t="shared" si="50"/>
        <v>1.9226661245295773</v>
      </c>
    </row>
    <row r="31" spans="1:113" ht="15.75" thickBot="1">
      <c r="A31" s="19">
        <v>1</v>
      </c>
      <c r="B31">
        <f t="shared" si="51"/>
        <v>367</v>
      </c>
      <c r="C31" t="str">
        <f>AnálisiABI!C367</f>
        <v>BI-RUI-C001LD</v>
      </c>
      <c r="D31" s="60" t="s">
        <v>213</v>
      </c>
      <c r="F31" s="46">
        <f>AnálisiABI!E367</f>
        <v>59.776635947748673</v>
      </c>
      <c r="G31" s="3">
        <f>AnálisiABI!F367</f>
        <v>57.660972068849851</v>
      </c>
      <c r="H31" s="47">
        <f>AnálisiABI!G367</f>
        <v>57.206769188384108</v>
      </c>
      <c r="I31" s="3">
        <v>0</v>
      </c>
      <c r="J31" s="46">
        <f t="shared" si="5"/>
        <v>59.776635947748673</v>
      </c>
      <c r="K31" s="3">
        <f t="shared" si="6"/>
        <v>57.660972068849851</v>
      </c>
      <c r="L31" s="47">
        <f t="shared" si="7"/>
        <v>57.206769188384108</v>
      </c>
      <c r="M31" s="46">
        <f>AnálisiABI!H367</f>
        <v>60.053511774711914</v>
      </c>
      <c r="N31" s="3">
        <f>AnálisiABI!I367</f>
        <v>57.254606278030892</v>
      </c>
      <c r="O31" s="3">
        <f>AnálisiABI!J367</f>
        <v>53.667340231581335</v>
      </c>
      <c r="P31" s="3">
        <f>AnálisiABI!K367</f>
        <v>60.468293208540977</v>
      </c>
      <c r="Q31" s="3">
        <f>AnálisiABI!L367</f>
        <v>57.799507609832197</v>
      </c>
      <c r="R31" s="3">
        <f>AnálisiABI!M367</f>
        <v>54.609905476757923</v>
      </c>
      <c r="S31" s="3">
        <f>AnálisiABI!N367</f>
        <v>59.546653854061532</v>
      </c>
      <c r="T31" s="3">
        <f>AnálisiABI!O367</f>
        <v>57.972251738046843</v>
      </c>
      <c r="U31" s="3">
        <f>AnálisiABI!P367</f>
        <v>54.458922639744259</v>
      </c>
      <c r="V31" s="3">
        <f>AnálisiABI!Q367</f>
        <v>59.791655540725785</v>
      </c>
      <c r="W31" s="3">
        <f>AnálisiABI!R367</f>
        <v>57.855916386789012</v>
      </c>
      <c r="X31" s="3">
        <f>AnálisiABI!S367</f>
        <v>55.43862485816274</v>
      </c>
      <c r="Y31" s="3">
        <f>AnálisiABI!T367</f>
        <v>59.767517627396607</v>
      </c>
      <c r="Z31" s="3">
        <f>AnálisiABI!U367</f>
        <v>57.698041719355324</v>
      </c>
      <c r="AA31" s="3">
        <f>AnálisiABI!V367</f>
        <v>58.35026023625629</v>
      </c>
      <c r="AB31" s="3">
        <f>AnálisiABI!W367</f>
        <v>60.858758738234343</v>
      </c>
      <c r="AC31" s="3">
        <f>AnálisiABI!X367</f>
        <v>58.046911402087858</v>
      </c>
      <c r="AD31" s="3">
        <f>AnálisiABI!Y367</f>
        <v>60.825922564287026</v>
      </c>
      <c r="AE31" s="3">
        <f>AnálisiABI!Z367</f>
        <v>57.009396090555022</v>
      </c>
      <c r="AF31" s="3">
        <f>AnálisiABI!AA367</f>
        <v>56.878822074073341</v>
      </c>
      <c r="AG31" s="47">
        <f>AnálisiABI!AB367</f>
        <v>58.029242877020309</v>
      </c>
      <c r="AH31" s="46">
        <f t="shared" si="8"/>
        <v>2.5698667593645652</v>
      </c>
      <c r="AI31" s="3">
        <f t="shared" si="9"/>
        <v>2.1156638788988218</v>
      </c>
      <c r="AJ31" s="47">
        <f t="shared" si="10"/>
        <v>0.45420288046574342</v>
      </c>
      <c r="AK31" s="46">
        <f>AnálisiABI!AF367</f>
        <v>6.3861715431305797</v>
      </c>
      <c r="AL31" s="3">
        <f>AnálisiABI!AG367</f>
        <v>5.8583877317830542</v>
      </c>
      <c r="AM31" s="3">
        <f>AnálisiABI!AH367</f>
        <v>5.087731214317273</v>
      </c>
      <c r="AN31" s="3">
        <f>AnálisiABI!AI367</f>
        <v>4.3530306825630447</v>
      </c>
      <c r="AO31" s="3">
        <f>AnálisiABI!AJ367</f>
        <v>1.4172573911403177</v>
      </c>
      <c r="AP31" s="3">
        <f>AnálisiABI!AK367</f>
        <v>3.2836173947316638E-2</v>
      </c>
      <c r="AQ31" s="47">
        <f>AnálisiABI!AL367</f>
        <v>-1.0198467864652869</v>
      </c>
      <c r="AR31" s="46">
        <f>AnálisiABI!AM367</f>
        <v>2.798905496681023</v>
      </c>
      <c r="AS31" s="3">
        <f>AnálisiABI!AN367</f>
        <v>3.5872660464495567</v>
      </c>
      <c r="AT31" s="3">
        <f>AnálisiABI!AO367</f>
        <v>1.5744021160146886</v>
      </c>
      <c r="AU31" s="3">
        <f>AnálisiABI!AP367</f>
        <v>1.9357391539367725</v>
      </c>
      <c r="AV31" s="3">
        <f>AnálisiABI!AQ367</f>
        <v>2.0694759080412837</v>
      </c>
      <c r="AW31" s="3">
        <f>AnálisiABI!AR367</f>
        <v>2.8118473361464851</v>
      </c>
      <c r="AX31" s="47">
        <f>AnálisiABI!AS367</f>
        <v>0.1305740164816811</v>
      </c>
      <c r="AY31" s="46">
        <f>AnálisiABI!AT367</f>
        <v>3.5872660464495567</v>
      </c>
      <c r="AZ31" s="3">
        <f>AnálisiABI!AU367</f>
        <v>3.1896021330742741</v>
      </c>
      <c r="BA31" s="3">
        <f>AnálisiABI!AV367</f>
        <v>3.5133290983025844</v>
      </c>
      <c r="BB31" s="3">
        <f>AnálisiABI!AW367</f>
        <v>2.4172915286262722</v>
      </c>
      <c r="BC31" s="3">
        <f>AnálisiABI!AX367</f>
        <v>-0.65221851690096599</v>
      </c>
      <c r="BD31" s="3">
        <f>AnálisiABI!AY367</f>
        <v>-2.7790111621991684</v>
      </c>
      <c r="BE31" s="47">
        <f>AnálisiABI!AZ367</f>
        <v>-1.150420802946968</v>
      </c>
      <c r="BF31" t="str">
        <f t="shared" si="11"/>
        <v>BI-RUI-C001LD</v>
      </c>
      <c r="BG31" t="str">
        <f t="shared" si="12"/>
        <v>Uribitarte 10 ( Isozaki )</v>
      </c>
      <c r="BH31" s="57" t="s">
        <v>209</v>
      </c>
      <c r="BK31" s="56" t="str">
        <f t="shared" si="1"/>
        <v>SI</v>
      </c>
      <c r="BL31" s="58">
        <f t="shared" si="2"/>
        <v>2.2067691883841078</v>
      </c>
      <c r="BM31" s="57"/>
      <c r="BN31" s="56" t="str">
        <f t="shared" si="13"/>
        <v/>
      </c>
      <c r="BO31" s="58">
        <f t="shared" si="14"/>
        <v>-7.3390279311501487</v>
      </c>
      <c r="BQ31" s="56" t="str">
        <f t="shared" si="15"/>
        <v>SI</v>
      </c>
      <c r="BS31" s="46">
        <f t="shared" si="16"/>
        <v>-4.5317067914590226</v>
      </c>
      <c r="BT31" s="3">
        <f t="shared" si="17"/>
        <v>-4.1412412617656571</v>
      </c>
      <c r="BU31" s="84">
        <f t="shared" si="18"/>
        <v>-0.39046552969336545</v>
      </c>
      <c r="BV31" s="46">
        <f t="shared" si="19"/>
        <v>-7.2004923901678026</v>
      </c>
      <c r="BW31" s="3">
        <f t="shared" si="20"/>
        <v>-6.9530885979121422</v>
      </c>
      <c r="BX31" s="84">
        <f t="shared" si="21"/>
        <v>-0.24740379225566045</v>
      </c>
      <c r="BY31" s="46">
        <f t="shared" si="22"/>
        <v>-0.39009452324207672</v>
      </c>
      <c r="BZ31" s="3">
        <f t="shared" si="23"/>
        <v>3.0292428770203088</v>
      </c>
      <c r="CA31" s="84">
        <f t="shared" si="24"/>
        <v>-3.4193374002623855</v>
      </c>
      <c r="CC31" s="57" t="str">
        <f t="shared" si="25"/>
        <v>SI</v>
      </c>
      <c r="CD31" s="57" t="str">
        <f t="shared" si="26"/>
        <v/>
      </c>
      <c r="CE31" s="57" t="str">
        <f t="shared" si="27"/>
        <v>NOCHE</v>
      </c>
      <c r="CF31" t="str">
        <f t="shared" si="28"/>
        <v>Uribitarte 10 ( Isozaki )</v>
      </c>
      <c r="CG31" s="57" t="str">
        <f t="shared" si="29"/>
        <v/>
      </c>
      <c r="CH31" s="57" t="str">
        <f t="shared" si="30"/>
        <v/>
      </c>
      <c r="CI31" s="57" t="str">
        <f t="shared" si="31"/>
        <v>s.c.</v>
      </c>
      <c r="CJ31" t="str">
        <f t="shared" si="32"/>
        <v/>
      </c>
      <c r="CK31" t="str">
        <f t="shared" si="33"/>
        <v/>
      </c>
      <c r="CL31" t="str">
        <f t="shared" si="34"/>
        <v/>
      </c>
      <c r="CM31">
        <f t="shared" si="35"/>
        <v>0</v>
      </c>
      <c r="CO31" t="str">
        <f t="shared" si="36"/>
        <v/>
      </c>
      <c r="CP31" t="str">
        <f t="shared" si="37"/>
        <v/>
      </c>
      <c r="CQ31" t="str">
        <f t="shared" si="38"/>
        <v/>
      </c>
      <c r="CS31" s="57" t="str">
        <f t="shared" si="39"/>
        <v/>
      </c>
      <c r="CT31" s="57" t="str">
        <f t="shared" si="40"/>
        <v/>
      </c>
      <c r="CW31" s="57" t="str">
        <f t="shared" si="41"/>
        <v>No prioridad</v>
      </c>
      <c r="CX31" s="46">
        <v>59.776635947748673</v>
      </c>
      <c r="CY31" s="3">
        <v>57.660972068849851</v>
      </c>
      <c r="CZ31" s="47">
        <v>57.206769188384108</v>
      </c>
      <c r="DA31" s="46">
        <f t="shared" si="42"/>
        <v>59.776635947748673</v>
      </c>
      <c r="DB31" s="3">
        <f t="shared" si="43"/>
        <v>57.660972068849851</v>
      </c>
      <c r="DC31" s="3">
        <f t="shared" si="44"/>
        <v>57.206769188384108</v>
      </c>
      <c r="DD31" s="46">
        <f t="shared" si="45"/>
        <v>60.468293208540977</v>
      </c>
      <c r="DE31" s="3">
        <f t="shared" si="46"/>
        <v>58.046911402087858</v>
      </c>
      <c r="DF31" s="3">
        <f t="shared" si="47"/>
        <v>58.029242877020309</v>
      </c>
      <c r="DG31" s="46">
        <f t="shared" si="48"/>
        <v>0.69165726079230438</v>
      </c>
      <c r="DH31" s="46">
        <f t="shared" si="49"/>
        <v>0.38593933323800655</v>
      </c>
      <c r="DI31" s="46">
        <f t="shared" si="50"/>
        <v>0.82247368863620096</v>
      </c>
    </row>
    <row r="32" spans="1:113" ht="15.75" thickBot="1">
      <c r="A32" s="19">
        <v>1</v>
      </c>
      <c r="B32">
        <f t="shared" si="51"/>
        <v>380</v>
      </c>
      <c r="C32" t="str">
        <f>AnálisiABI!C380</f>
        <v>BI-RUI-C002LD</v>
      </c>
      <c r="D32" s="60" t="s">
        <v>85</v>
      </c>
      <c r="F32" s="46">
        <f>AnálisiABI!E380</f>
        <v>62.252334337803021</v>
      </c>
      <c r="G32" s="3">
        <f>AnálisiABI!F380</f>
        <v>58.150205562531944</v>
      </c>
      <c r="H32" s="47">
        <f>AnálisiABI!G380</f>
        <v>69.10183718304134</v>
      </c>
      <c r="I32" s="3">
        <v>0</v>
      </c>
      <c r="J32" s="46">
        <f t="shared" si="5"/>
        <v>62.252334337803021</v>
      </c>
      <c r="K32" s="3">
        <f t="shared" si="6"/>
        <v>58.150205562531944</v>
      </c>
      <c r="L32" s="47">
        <f t="shared" si="7"/>
        <v>69.10183718304134</v>
      </c>
      <c r="M32" s="46">
        <f>AnálisiABI!H380</f>
        <v>64.176995112436387</v>
      </c>
      <c r="N32" s="3">
        <f>AnálisiABI!I380</f>
        <v>57.624470123272687</v>
      </c>
      <c r="O32" s="3">
        <f>AnálisiABI!J380</f>
        <v>61.851701616402643</v>
      </c>
      <c r="P32" s="3">
        <f>AnálisiABI!K380</f>
        <v>62.354108820097942</v>
      </c>
      <c r="Q32" s="3">
        <f>AnálisiABI!L380</f>
        <v>57.089534661060483</v>
      </c>
      <c r="R32" s="3">
        <f>AnálisiABI!M380</f>
        <v>62.624221532996884</v>
      </c>
      <c r="S32" s="3">
        <f>AnálisiABI!N380</f>
        <v>59.493021077254873</v>
      </c>
      <c r="T32" s="3">
        <f>AnálisiABI!O380</f>
        <v>58.900467723798393</v>
      </c>
      <c r="U32" s="3">
        <f>AnálisiABI!P380</f>
        <v>63.740022515772445</v>
      </c>
      <c r="V32" s="3">
        <f>AnálisiABI!Q380</f>
        <v>61.09671423516992</v>
      </c>
      <c r="W32" s="3">
        <f>AnálisiABI!R380</f>
        <v>58.534615547759337</v>
      </c>
      <c r="X32" s="3">
        <f>AnálisiABI!S380</f>
        <v>65.271353228520766</v>
      </c>
      <c r="Y32" s="3">
        <f>AnálisiABI!T380</f>
        <v>63.680768777701317</v>
      </c>
      <c r="Z32" s="3">
        <f>AnálisiABI!U380</f>
        <v>59.12946797872182</v>
      </c>
      <c r="AA32" s="3">
        <f>AnálisiABI!V380</f>
        <v>71.668571342258218</v>
      </c>
      <c r="AB32" s="3">
        <f>AnálisiABI!W380</f>
        <v>59.885607389703289</v>
      </c>
      <c r="AC32" s="3">
        <f>AnálisiABI!X380</f>
        <v>59.50370191755966</v>
      </c>
      <c r="AD32" s="3">
        <f>AnálisiABI!Y380</f>
        <v>72.041882390770965</v>
      </c>
      <c r="AE32" s="3">
        <f>AnálisiABI!Z380</f>
        <v>62.871451951939612</v>
      </c>
      <c r="AF32" s="3">
        <f>AnálisiABI!AA380</f>
        <v>54.494701261289542</v>
      </c>
      <c r="AG32" s="47">
        <f>AnálisiABI!AB380</f>
        <v>72.340514203789198</v>
      </c>
      <c r="AH32" s="46">
        <f t="shared" si="8"/>
        <v>-6.8495028452383195</v>
      </c>
      <c r="AI32" s="3">
        <f t="shared" si="9"/>
        <v>4.1021287752710762</v>
      </c>
      <c r="AJ32" s="47">
        <f t="shared" si="10"/>
        <v>-10.951631620509396</v>
      </c>
      <c r="AK32" s="46">
        <f>AnálisiABI!AF380</f>
        <v>2.3252934960337441</v>
      </c>
      <c r="AL32" s="3">
        <f>AnálisiABI!AG380</f>
        <v>-0.27011271289894268</v>
      </c>
      <c r="AM32" s="3">
        <f>AnálisiABI!AH380</f>
        <v>-4.2470014385175716</v>
      </c>
      <c r="AN32" s="3">
        <f>AnálisiABI!AI380</f>
        <v>-4.1746389933508468</v>
      </c>
      <c r="AO32" s="3">
        <f>AnálisiABI!AJ380</f>
        <v>-7.9878025645569011</v>
      </c>
      <c r="AP32" s="3">
        <f>AnálisiABI!AK380</f>
        <v>-12.156275001067677</v>
      </c>
      <c r="AQ32" s="47">
        <f>AnálisiABI!AL380</f>
        <v>-9.4690622518495857</v>
      </c>
      <c r="AR32" s="46">
        <f>AnálisiABI!AM380</f>
        <v>6.5525249891637003</v>
      </c>
      <c r="AS32" s="3">
        <f>AnálisiABI!AN380</f>
        <v>-4.2272314931299562</v>
      </c>
      <c r="AT32" s="3">
        <f>AnálisiABI!AO380</f>
        <v>0.59255335345648064</v>
      </c>
      <c r="AU32" s="3">
        <f>AnálisiABI!AP380</f>
        <v>2.5620986874105824</v>
      </c>
      <c r="AV32" s="3">
        <f>AnálisiABI!AQ380</f>
        <v>4.5513007989794971</v>
      </c>
      <c r="AW32" s="3">
        <f>AnálisiABI!AR380</f>
        <v>0.3819054721436288</v>
      </c>
      <c r="AX32" s="47">
        <f>AnálisiABI!AS380</f>
        <v>8.3767506906500699</v>
      </c>
      <c r="AY32" s="46">
        <f>AnálisiABI!AT380</f>
        <v>-4.2272314931299562</v>
      </c>
      <c r="AZ32" s="3">
        <f>AnálisiABI!AU380</f>
        <v>-5.5346868719364011</v>
      </c>
      <c r="BA32" s="3">
        <f>AnálisiABI!AV380</f>
        <v>-4.8395547919740523</v>
      </c>
      <c r="BB32" s="3">
        <f>AnálisiABI!AW380</f>
        <v>-6.7367376807614292</v>
      </c>
      <c r="BC32" s="3">
        <f>AnálisiABI!AX380</f>
        <v>-12.539103363536398</v>
      </c>
      <c r="BD32" s="3">
        <f>AnálisiABI!AY380</f>
        <v>-12.538180473211305</v>
      </c>
      <c r="BE32" s="47">
        <f>AnálisiABI!AZ380</f>
        <v>-17.845812942499656</v>
      </c>
      <c r="BF32" t="str">
        <f t="shared" si="11"/>
        <v>BI-RUI-C002LD</v>
      </c>
      <c r="BG32" t="str">
        <f t="shared" si="12"/>
        <v>Uribitarte 6</v>
      </c>
      <c r="BH32" s="57" t="s">
        <v>209</v>
      </c>
      <c r="BK32" s="56" t="str">
        <f t="shared" si="1"/>
        <v>MUY ALTO</v>
      </c>
      <c r="BL32" s="58">
        <f t="shared" si="2"/>
        <v>14.10183718304134</v>
      </c>
      <c r="BM32" s="57"/>
      <c r="BN32" s="56" t="str">
        <f t="shared" si="13"/>
        <v/>
      </c>
      <c r="BO32" s="58">
        <f t="shared" si="14"/>
        <v>-6.8497944374680557</v>
      </c>
      <c r="BQ32" s="56" t="str">
        <f t="shared" si="15"/>
        <v>MUY ALTO</v>
      </c>
      <c r="BS32" s="46">
        <f t="shared" si="16"/>
        <v>-2.6458911799020584</v>
      </c>
      <c r="BT32" s="3">
        <f t="shared" si="17"/>
        <v>-5.1143926102967114</v>
      </c>
      <c r="BU32" s="84">
        <f t="shared" si="18"/>
        <v>2.4685014303946531</v>
      </c>
      <c r="BV32" s="46">
        <f t="shared" si="19"/>
        <v>-7.9104653389395168</v>
      </c>
      <c r="BW32" s="3">
        <f t="shared" si="20"/>
        <v>-5.4962980824403402</v>
      </c>
      <c r="BX32" s="84">
        <f t="shared" si="21"/>
        <v>-2.4141672564991765</v>
      </c>
      <c r="BY32" s="46">
        <f t="shared" si="22"/>
        <v>7.6242215329968843</v>
      </c>
      <c r="BZ32" s="3">
        <f t="shared" si="23"/>
        <v>17.340514203789198</v>
      </c>
      <c r="CA32" s="84">
        <f t="shared" si="24"/>
        <v>-9.7162926707923134</v>
      </c>
      <c r="CC32" s="57" t="str">
        <f t="shared" si="25"/>
        <v>SI</v>
      </c>
      <c r="CD32" s="57" t="str">
        <f t="shared" si="26"/>
        <v/>
      </c>
      <c r="CE32" s="57" t="str">
        <f t="shared" si="27"/>
        <v>NOCHE</v>
      </c>
      <c r="CF32" t="str">
        <f t="shared" si="28"/>
        <v>Uribitarte 6</v>
      </c>
      <c r="CG32" s="57" t="str">
        <f t="shared" si="29"/>
        <v>SI</v>
      </c>
      <c r="CH32" s="57" t="str">
        <f t="shared" si="30"/>
        <v/>
      </c>
      <c r="CI32" s="57" t="str">
        <f t="shared" si="31"/>
        <v>NOCHE</v>
      </c>
      <c r="CJ32" t="str">
        <f t="shared" si="32"/>
        <v/>
      </c>
      <c r="CK32" t="str">
        <f t="shared" si="33"/>
        <v/>
      </c>
      <c r="CL32" s="91" t="str">
        <f t="shared" si="34"/>
        <v>SI</v>
      </c>
      <c r="CM32">
        <f t="shared" si="35"/>
        <v>0</v>
      </c>
      <c r="CN32" t="s">
        <v>204</v>
      </c>
      <c r="CO32" t="str">
        <f t="shared" si="36"/>
        <v/>
      </c>
      <c r="CP32" t="str">
        <f t="shared" si="37"/>
        <v/>
      </c>
      <c r="CQ32" t="str">
        <f t="shared" si="38"/>
        <v>SI</v>
      </c>
      <c r="CS32" s="57" t="str">
        <f t="shared" si="39"/>
        <v>SI</v>
      </c>
      <c r="CT32" s="57" t="str">
        <f t="shared" si="40"/>
        <v/>
      </c>
      <c r="CU32" s="91" t="str">
        <f>D32</f>
        <v>Uribitarte 6</v>
      </c>
      <c r="CV32" t="str">
        <f>BH32</f>
        <v>1A</v>
      </c>
      <c r="CW32" s="57" t="str">
        <f t="shared" si="41"/>
        <v>3</v>
      </c>
      <c r="CX32" s="46">
        <v>62.252334337803021</v>
      </c>
      <c r="CY32" s="3">
        <v>58.150205562531944</v>
      </c>
      <c r="CZ32" s="47">
        <v>69.10183718304134</v>
      </c>
      <c r="DA32" s="46">
        <f t="shared" si="42"/>
        <v>62.252334337803021</v>
      </c>
      <c r="DB32" s="3">
        <f t="shared" si="43"/>
        <v>58.150205562531944</v>
      </c>
      <c r="DC32" s="3">
        <f t="shared" si="44"/>
        <v>69.10183718304134</v>
      </c>
      <c r="DD32" s="46">
        <f t="shared" si="45"/>
        <v>62.354108820097942</v>
      </c>
      <c r="DE32" s="3">
        <f t="shared" si="46"/>
        <v>59.50370191755966</v>
      </c>
      <c r="DF32" s="3">
        <f t="shared" si="47"/>
        <v>72.340514203789198</v>
      </c>
      <c r="DG32" s="46">
        <f t="shared" si="48"/>
        <v>0.10177448229492114</v>
      </c>
      <c r="DH32" s="46">
        <f t="shared" si="49"/>
        <v>1.3534963550277155</v>
      </c>
      <c r="DI32" s="46">
        <f t="shared" si="50"/>
        <v>3.2386770207478577</v>
      </c>
    </row>
    <row r="33" spans="1:113" ht="15.75" thickBot="1">
      <c r="A33" s="19">
        <v>1</v>
      </c>
      <c r="B33">
        <f t="shared" si="51"/>
        <v>393</v>
      </c>
      <c r="C33" t="str">
        <f>AnálisiABI!C393</f>
        <v>BI-RUI-C003LD</v>
      </c>
      <c r="D33" t="str">
        <f>AnálisiABI!D393</f>
        <v>Muelle de Ripa</v>
      </c>
      <c r="E33" s="57" t="s">
        <v>210</v>
      </c>
      <c r="F33" s="46">
        <f>AnálisiABI!E393</f>
        <v>65.591440525113029</v>
      </c>
      <c r="G33" s="3">
        <f>AnálisiABI!F393</f>
        <v>63.834633138700795</v>
      </c>
      <c r="H33" s="47">
        <f>AnálisiABI!G393</f>
        <v>63.383498503282183</v>
      </c>
      <c r="I33" s="161">
        <v>0</v>
      </c>
      <c r="J33" s="46">
        <f t="shared" si="5"/>
        <v>65.591440525113029</v>
      </c>
      <c r="K33" s="3">
        <f t="shared" si="6"/>
        <v>63.834633138700795</v>
      </c>
      <c r="L33" s="47">
        <f t="shared" si="7"/>
        <v>63.383498503282183</v>
      </c>
      <c r="M33" s="46">
        <f>AnálisiABI!H393</f>
        <v>63.874054314721533</v>
      </c>
      <c r="N33" s="3">
        <f>AnálisiABI!I393</f>
        <v>59.396024377223746</v>
      </c>
      <c r="O33" s="3">
        <f>AnálisiABI!J393</f>
        <v>51.455718701618352</v>
      </c>
      <c r="P33" s="3">
        <f>AnálisiABI!K393</f>
        <v>71.34656944275433</v>
      </c>
      <c r="Q33" s="3">
        <f>AnálisiABI!L393</f>
        <v>66.72031609061905</v>
      </c>
      <c r="R33" s="3">
        <f>AnálisiABI!M393</f>
        <v>60.04228846857059</v>
      </c>
      <c r="S33" s="3">
        <f>AnálisiABI!N393</f>
        <v>60.160995989871182</v>
      </c>
      <c r="T33" s="3">
        <f>AnálisiABI!O393</f>
        <v>60.810864016259451</v>
      </c>
      <c r="U33" s="3">
        <f>AnálisiABI!P393</f>
        <v>67.3304714596472</v>
      </c>
      <c r="V33" s="3">
        <f>AnálisiABI!Q393</f>
        <v>66.766156265924124</v>
      </c>
      <c r="W33" s="3">
        <f>AnálisiABI!R393</f>
        <v>61.760369861924779</v>
      </c>
      <c r="X33" s="3">
        <f>AnálisiABI!S393</f>
        <v>52.274333523256395</v>
      </c>
      <c r="Y33" s="3">
        <f>AnálisiABI!T393</f>
        <v>61.717241568002308</v>
      </c>
      <c r="Z33" s="3">
        <f>AnálisiABI!U393</f>
        <v>66.195733775275187</v>
      </c>
      <c r="AA33" s="3">
        <f>AnálisiABI!V393</f>
        <v>64.246733854561469</v>
      </c>
      <c r="AB33" s="3">
        <f>AnálisiABI!W393</f>
        <v>60.571072938251831</v>
      </c>
      <c r="AC33" s="3">
        <f>AnálisiABI!X393</f>
        <v>65.712306351362997</v>
      </c>
      <c r="AD33" s="3">
        <f>AnálisiABI!Y393</f>
        <v>67.152479735892015</v>
      </c>
      <c r="AE33" s="3">
        <f>AnálisiABI!Z393</f>
        <v>59.434156480393568</v>
      </c>
      <c r="AF33" s="3">
        <f>AnálisiABI!AA393</f>
        <v>58.815213046138197</v>
      </c>
      <c r="AG33" s="47">
        <f>AnálisiABI!AB393</f>
        <v>58.325123465541147</v>
      </c>
      <c r="AH33" s="46">
        <f t="shared" si="8"/>
        <v>2.2079420218308456</v>
      </c>
      <c r="AI33" s="3">
        <f t="shared" si="9"/>
        <v>1.756807386412234</v>
      </c>
      <c r="AJ33" s="47">
        <f t="shared" si="10"/>
        <v>0.45113463541861165</v>
      </c>
      <c r="AK33" s="46">
        <f>AnálisiABI!AF393</f>
        <v>12.418335613103181</v>
      </c>
      <c r="AL33" s="3">
        <f>AnálisiABI!AG393</f>
        <v>11.30428097418374</v>
      </c>
      <c r="AM33" s="3">
        <f>AnálisiABI!AH393</f>
        <v>-7.1694754697760175</v>
      </c>
      <c r="AN33" s="3">
        <f>AnálisiABI!AI393</f>
        <v>14.491822742667729</v>
      </c>
      <c r="AO33" s="3">
        <f>AnálisiABI!AJ393</f>
        <v>-2.5294922865591616</v>
      </c>
      <c r="AP33" s="3">
        <f>AnálisiABI!AK393</f>
        <v>-6.5814067976401844</v>
      </c>
      <c r="AQ33" s="47">
        <f>AnálisiABI!AL393</f>
        <v>1.1090330148524217</v>
      </c>
      <c r="AR33" s="46">
        <f>AnálisiABI!AM393</f>
        <v>4.4780299374977872</v>
      </c>
      <c r="AS33" s="3">
        <f>AnálisiABI!AN393</f>
        <v>7.9403056756053942</v>
      </c>
      <c r="AT33" s="3">
        <f>AnálisiABI!AO393</f>
        <v>-0.64986802638826902</v>
      </c>
      <c r="AU33" s="3">
        <f>AnálisiABI!AP393</f>
        <v>5.0057864039993447</v>
      </c>
      <c r="AV33" s="3">
        <f>AnálisiABI!AQ393</f>
        <v>-4.478492207272879</v>
      </c>
      <c r="AW33" s="3">
        <f>AnálisiABI!AR393</f>
        <v>-5.1412334131111663</v>
      </c>
      <c r="AX33" s="47">
        <f>AnálisiABI!AS393</f>
        <v>0.61894343425537102</v>
      </c>
      <c r="AY33" s="46">
        <f>AnálisiABI!AT393</f>
        <v>7.9403056756053942</v>
      </c>
      <c r="AZ33" s="3">
        <f>AnálisiABI!AU393</f>
        <v>6.6780276220484609</v>
      </c>
      <c r="BA33" s="3">
        <f>AnálisiABI!AV393</f>
        <v>-6.5196074433877484</v>
      </c>
      <c r="BB33" s="3">
        <f>AnálisiABI!AW393</f>
        <v>9.4860363386683844</v>
      </c>
      <c r="BC33" s="3">
        <f>AnálisiABI!AX393</f>
        <v>1.9489999207137174</v>
      </c>
      <c r="BD33" s="3">
        <f>AnálisiABI!AY393</f>
        <v>-1.4401733845290181</v>
      </c>
      <c r="BE33" s="47">
        <f>AnálisiABI!AZ393</f>
        <v>0.49008958059705066</v>
      </c>
      <c r="BF33" t="str">
        <f t="shared" si="11"/>
        <v>BI-RUI-C003LD</v>
      </c>
      <c r="BG33" t="str">
        <f t="shared" si="12"/>
        <v>Muelle de Ripa</v>
      </c>
      <c r="BH33" s="57">
        <v>6</v>
      </c>
      <c r="BI33" s="57" t="s">
        <v>210</v>
      </c>
      <c r="BK33" s="56" t="str">
        <f t="shared" si="1"/>
        <v>SI</v>
      </c>
      <c r="BL33" s="58">
        <f t="shared" si="2"/>
        <v>8.3834985032821834</v>
      </c>
      <c r="BM33" s="57"/>
      <c r="BN33" s="56" t="str">
        <f t="shared" si="13"/>
        <v/>
      </c>
      <c r="BO33" s="58">
        <f t="shared" si="14"/>
        <v>-1.165366861299205</v>
      </c>
      <c r="BQ33" s="56" t="str">
        <f t="shared" si="15"/>
        <v>SI</v>
      </c>
      <c r="BS33" s="46">
        <f t="shared" si="16"/>
        <v>6.3465694427543298</v>
      </c>
      <c r="BT33" s="3">
        <f t="shared" si="17"/>
        <v>-4.4289270617481691</v>
      </c>
      <c r="BU33" s="84">
        <f t="shared" si="18"/>
        <v>10.775496504502499</v>
      </c>
      <c r="BV33" s="46">
        <f t="shared" si="19"/>
        <v>1.7203160906190504</v>
      </c>
      <c r="BW33" s="3">
        <f t="shared" si="20"/>
        <v>0.71230635136299725</v>
      </c>
      <c r="BX33" s="84">
        <f t="shared" si="21"/>
        <v>1.0080097392560532</v>
      </c>
      <c r="BY33" s="46">
        <f t="shared" si="22"/>
        <v>5.0422884685705895</v>
      </c>
      <c r="BZ33" s="3">
        <f t="shared" si="23"/>
        <v>3.3251234655411466</v>
      </c>
      <c r="CA33" s="84">
        <f t="shared" si="24"/>
        <v>1.717165003029443</v>
      </c>
      <c r="CC33" s="57" t="str">
        <f t="shared" si="25"/>
        <v>SI</v>
      </c>
      <c r="CD33" s="57" t="str">
        <f t="shared" si="26"/>
        <v/>
      </c>
      <c r="CE33" s="57" t="str">
        <f t="shared" si="27"/>
        <v>NOCHE</v>
      </c>
      <c r="CF33" t="str">
        <f t="shared" si="28"/>
        <v>Muelle de Ripa</v>
      </c>
      <c r="CG33" s="57" t="str">
        <f t="shared" si="29"/>
        <v/>
      </c>
      <c r="CH33" s="57" t="str">
        <f t="shared" si="30"/>
        <v/>
      </c>
      <c r="CI33" s="57" t="str">
        <f t="shared" si="31"/>
        <v>s.c.</v>
      </c>
      <c r="CJ33" t="str">
        <f t="shared" si="32"/>
        <v/>
      </c>
      <c r="CK33" t="str">
        <f t="shared" si="33"/>
        <v/>
      </c>
      <c r="CL33" s="91" t="str">
        <f t="shared" si="34"/>
        <v>SI</v>
      </c>
      <c r="CM33" t="str">
        <f t="shared" si="35"/>
        <v>Eventos</v>
      </c>
      <c r="CN33" t="s">
        <v>187</v>
      </c>
      <c r="CO33" t="str">
        <f t="shared" si="36"/>
        <v/>
      </c>
      <c r="CP33" t="str">
        <f t="shared" si="37"/>
        <v/>
      </c>
      <c r="CQ33" s="64" t="str">
        <f t="shared" si="38"/>
        <v/>
      </c>
      <c r="CS33" s="57" t="str">
        <f t="shared" si="39"/>
        <v/>
      </c>
      <c r="CT33" s="57" t="str">
        <f t="shared" si="40"/>
        <v/>
      </c>
      <c r="CW33" s="57" t="str">
        <f t="shared" si="41"/>
        <v>No prioridad</v>
      </c>
      <c r="CX33" s="46">
        <v>65.591440525113029</v>
      </c>
      <c r="CY33" s="3">
        <v>63.834633138700795</v>
      </c>
      <c r="CZ33" s="47">
        <v>63.383498503282183</v>
      </c>
      <c r="DA33" s="46">
        <f t="shared" si="42"/>
        <v>65.591440525113029</v>
      </c>
      <c r="DB33" s="3">
        <f t="shared" si="43"/>
        <v>63.834633138700795</v>
      </c>
      <c r="DC33" s="3">
        <f t="shared" si="44"/>
        <v>63.383498503282183</v>
      </c>
      <c r="DD33" s="46">
        <f t="shared" si="45"/>
        <v>71.34656944275433</v>
      </c>
      <c r="DE33" s="3">
        <f t="shared" si="46"/>
        <v>65.712306351362997</v>
      </c>
      <c r="DF33" s="3">
        <f t="shared" si="47"/>
        <v>58.325123465541147</v>
      </c>
      <c r="DG33" s="46">
        <f t="shared" si="48"/>
        <v>5.7551289176413007</v>
      </c>
      <c r="DH33" s="46">
        <f t="shared" si="49"/>
        <v>1.8776732126622022</v>
      </c>
      <c r="DI33" s="46">
        <f t="shared" si="50"/>
        <v>-5.0583750377410368</v>
      </c>
    </row>
    <row r="34" spans="1:113" ht="15.75" thickBot="1">
      <c r="A34" s="19">
        <v>1</v>
      </c>
      <c r="B34">
        <f t="shared" si="51"/>
        <v>406</v>
      </c>
      <c r="C34" t="str">
        <f>AnálisiABI!C406</f>
        <v>BI-RUI-C004LD</v>
      </c>
      <c r="D34" s="60" t="s">
        <v>214</v>
      </c>
      <c r="F34" s="46">
        <f>AnálisiABI!E406</f>
        <v>60.773083973584782</v>
      </c>
      <c r="G34" s="3">
        <f>AnálisiABI!F406</f>
        <v>58.345701274246615</v>
      </c>
      <c r="H34" s="47">
        <f>AnálisiABI!G406</f>
        <v>64.683698489845142</v>
      </c>
      <c r="I34" s="3">
        <v>0</v>
      </c>
      <c r="J34" s="46">
        <f t="shared" si="5"/>
        <v>60.773083973584782</v>
      </c>
      <c r="K34" s="3">
        <f t="shared" si="6"/>
        <v>58.345701274246615</v>
      </c>
      <c r="L34" s="47">
        <f t="shared" si="7"/>
        <v>64.683698489845142</v>
      </c>
      <c r="M34" s="46">
        <f>AnálisiABI!H406</f>
        <v>57.15816654006364</v>
      </c>
      <c r="N34" s="3">
        <f>AnálisiABI!I406</f>
        <v>54.046080646689248</v>
      </c>
      <c r="O34" s="3">
        <f>AnálisiABI!J406</f>
        <v>56.375137177694484</v>
      </c>
      <c r="P34" s="3">
        <f>AnálisiABI!K406</f>
        <v>61.78352627937096</v>
      </c>
      <c r="Q34" s="3">
        <f>AnálisiABI!L406</f>
        <v>54.769624281405498</v>
      </c>
      <c r="R34" s="3">
        <f>AnálisiABI!M406</f>
        <v>56.985334637256003</v>
      </c>
      <c r="S34" s="3">
        <f>AnálisiABI!N406</f>
        <v>65.256122290299487</v>
      </c>
      <c r="T34" s="3">
        <f>AnálisiABI!O406</f>
        <v>55.283619250944007</v>
      </c>
      <c r="U34" s="3">
        <f>AnálisiABI!P406</f>
        <v>62.375967472011418</v>
      </c>
      <c r="V34" s="3">
        <f>AnálisiABI!Q406</f>
        <v>56.969210981867462</v>
      </c>
      <c r="W34" s="3">
        <f>AnálisiABI!R406</f>
        <v>61.407437749139334</v>
      </c>
      <c r="X34" s="3">
        <f>AnálisiABI!S406</f>
        <v>62.308564472387218</v>
      </c>
      <c r="Y34" s="3">
        <f>AnálisiABI!T406</f>
        <v>58.995177457756682</v>
      </c>
      <c r="Z34" s="3">
        <f>AnálisiABI!U406</f>
        <v>61.093037535875453</v>
      </c>
      <c r="AA34" s="3">
        <f>AnálisiABI!V406</f>
        <v>67.54385822460344</v>
      </c>
      <c r="AB34" s="3">
        <f>AnálisiABI!W406</f>
        <v>59.249750996111239</v>
      </c>
      <c r="AC34" s="3">
        <f>AnálisiABI!X406</f>
        <v>59.733431947445681</v>
      </c>
      <c r="AD34" s="3">
        <f>AnálisiABI!Y406</f>
        <v>67.653091861227438</v>
      </c>
      <c r="AE34" s="3">
        <f>AnálisiABI!Z406</f>
        <v>59.291258091042522</v>
      </c>
      <c r="AF34" s="3">
        <f>AnálisiABI!AA406</f>
        <v>54.501195482630322</v>
      </c>
      <c r="AG34" s="47">
        <f>AnálisiABI!AB406</f>
        <v>66.732117779179248</v>
      </c>
      <c r="AH34" s="46">
        <f t="shared" si="8"/>
        <v>-3.9106145162603596</v>
      </c>
      <c r="AI34" s="3">
        <f t="shared" si="9"/>
        <v>2.4273826993381675</v>
      </c>
      <c r="AJ34" s="47">
        <f t="shared" si="10"/>
        <v>-6.3379972155985271</v>
      </c>
      <c r="AK34" s="46">
        <f>AnálisiABI!AF406</f>
        <v>0.78302936236915599</v>
      </c>
      <c r="AL34" s="3">
        <f>AnálisiABI!AG406</f>
        <v>4.7981916421149577</v>
      </c>
      <c r="AM34" s="3">
        <f>AnálisiABI!AH406</f>
        <v>2.8801548182880694</v>
      </c>
      <c r="AN34" s="3">
        <f>AnálisiABI!AI406</f>
        <v>-5.3393534905197555</v>
      </c>
      <c r="AO34" s="3">
        <f>AnálisiABI!AJ406</f>
        <v>-8.5486807668467577</v>
      </c>
      <c r="AP34" s="3">
        <f>AnálisiABI!AK406</f>
        <v>-8.4033408651161992</v>
      </c>
      <c r="AQ34" s="47">
        <f>AnálisiABI!AL406</f>
        <v>-7.4408596881367259</v>
      </c>
      <c r="AR34" s="46">
        <f>AnálisiABI!AM406</f>
        <v>3.1120858933743918</v>
      </c>
      <c r="AS34" s="3">
        <f>AnálisiABI!AN406</f>
        <v>-2.3290565310052358</v>
      </c>
      <c r="AT34" s="3">
        <f>AnálisiABI!AO406</f>
        <v>9.9725030393554803</v>
      </c>
      <c r="AU34" s="3">
        <f>AnálisiABI!AP406</f>
        <v>-4.4382267672718712</v>
      </c>
      <c r="AV34" s="3">
        <f>AnálisiABI!AQ406</f>
        <v>-2.0978600781187708</v>
      </c>
      <c r="AW34" s="3">
        <f>AnálisiABI!AR406</f>
        <v>-0.483680951334442</v>
      </c>
      <c r="AX34" s="47">
        <f>AnálisiABI!AS406</f>
        <v>4.7900626084121996</v>
      </c>
      <c r="AY34" s="46">
        <f>AnálisiABI!AT406</f>
        <v>-2.3290565310052358</v>
      </c>
      <c r="AZ34" s="3">
        <f>AnálisiABI!AU406</f>
        <v>-2.2157103558505042</v>
      </c>
      <c r="BA34" s="3">
        <f>AnálisiABI!AV406</f>
        <v>-7.0923482210674109</v>
      </c>
      <c r="BB34" s="3">
        <f>AnálisiABI!AW406</f>
        <v>-0.90112672324788434</v>
      </c>
      <c r="BC34" s="3">
        <f>AnálisiABI!AX406</f>
        <v>-6.4508206887279869</v>
      </c>
      <c r="BD34" s="3">
        <f>AnálisiABI!AY406</f>
        <v>-7.9196599137817572</v>
      </c>
      <c r="BE34" s="47">
        <f>AnálisiABI!AZ406</f>
        <v>-12.230922296548925</v>
      </c>
      <c r="BF34" t="str">
        <f t="shared" si="11"/>
        <v>BI-RUI-C004LD</v>
      </c>
      <c r="BG34" t="str">
        <f t="shared" si="12"/>
        <v>Escalinata de Uribitarte (San Vicente)</v>
      </c>
      <c r="BH34" s="57" t="s">
        <v>209</v>
      </c>
      <c r="BK34" s="56" t="str">
        <f t="shared" si="1"/>
        <v>MUY ALTO</v>
      </c>
      <c r="BL34" s="58">
        <f t="shared" si="2"/>
        <v>9.6836984898451419</v>
      </c>
      <c r="BM34" s="57"/>
      <c r="BN34" s="56" t="str">
        <f t="shared" si="13"/>
        <v/>
      </c>
      <c r="BO34" s="58">
        <f t="shared" si="14"/>
        <v>-6.6542987257533852</v>
      </c>
      <c r="BQ34" s="56" t="str">
        <f t="shared" si="15"/>
        <v>MUY ALTO</v>
      </c>
      <c r="BS34" s="46">
        <f t="shared" si="16"/>
        <v>-3.2164737206290397</v>
      </c>
      <c r="BT34" s="3">
        <f t="shared" si="17"/>
        <v>-5.7502490038887615</v>
      </c>
      <c r="BU34" s="84">
        <f t="shared" si="18"/>
        <v>2.5337752832597218</v>
      </c>
      <c r="BV34" s="46">
        <f t="shared" si="19"/>
        <v>-10.230375718594502</v>
      </c>
      <c r="BW34" s="3">
        <f t="shared" si="20"/>
        <v>-5.2665680525543195</v>
      </c>
      <c r="BX34" s="84">
        <f t="shared" si="21"/>
        <v>-4.9638076660401822</v>
      </c>
      <c r="BY34" s="46">
        <f t="shared" si="22"/>
        <v>1.9853346372560026</v>
      </c>
      <c r="BZ34" s="3">
        <f t="shared" si="23"/>
        <v>11.732117779179248</v>
      </c>
      <c r="CA34" s="84">
        <f t="shared" si="24"/>
        <v>-9.7467831419232454</v>
      </c>
      <c r="CC34" s="57" t="str">
        <f t="shared" si="25"/>
        <v>SI</v>
      </c>
      <c r="CD34" s="57" t="str">
        <f t="shared" si="26"/>
        <v/>
      </c>
      <c r="CE34" s="57" t="str">
        <f t="shared" si="27"/>
        <v>NOCHE</v>
      </c>
      <c r="CF34" t="str">
        <f t="shared" si="28"/>
        <v>Escalinata de Uribitarte (San Vicente)</v>
      </c>
      <c r="CG34" s="57" t="str">
        <f t="shared" si="29"/>
        <v>SI</v>
      </c>
      <c r="CH34" s="57" t="str">
        <f t="shared" si="30"/>
        <v/>
      </c>
      <c r="CI34" s="57" t="str">
        <f t="shared" si="31"/>
        <v>NOCHE</v>
      </c>
      <c r="CJ34" t="str">
        <f t="shared" si="32"/>
        <v/>
      </c>
      <c r="CK34" t="str">
        <f t="shared" si="33"/>
        <v/>
      </c>
      <c r="CL34" s="91" t="str">
        <f t="shared" si="34"/>
        <v>SI</v>
      </c>
      <c r="CM34">
        <f t="shared" si="35"/>
        <v>0</v>
      </c>
      <c r="CN34" t="s">
        <v>204</v>
      </c>
      <c r="CO34" t="str">
        <f t="shared" si="36"/>
        <v/>
      </c>
      <c r="CP34" t="str">
        <f t="shared" si="37"/>
        <v/>
      </c>
      <c r="CQ34" t="str">
        <f t="shared" si="38"/>
        <v>SI</v>
      </c>
      <c r="CS34" s="57" t="str">
        <f t="shared" si="39"/>
        <v>SI</v>
      </c>
      <c r="CT34" s="57" t="str">
        <f t="shared" si="40"/>
        <v/>
      </c>
      <c r="CU34" s="91" t="str">
        <f>D34</f>
        <v>Escalinata de Uribitarte (San Vicente)</v>
      </c>
      <c r="CV34" t="str">
        <f t="shared" ref="CV34:CV42" si="61">BH34</f>
        <v>1A</v>
      </c>
      <c r="CW34" s="57" t="str">
        <f t="shared" si="41"/>
        <v>5</v>
      </c>
      <c r="CX34" s="46">
        <v>60.773083973584782</v>
      </c>
      <c r="CY34" s="3">
        <v>58.345701274246615</v>
      </c>
      <c r="CZ34" s="47">
        <v>64.683698489845142</v>
      </c>
      <c r="DA34" s="46">
        <f t="shared" si="42"/>
        <v>60.773083973584782</v>
      </c>
      <c r="DB34" s="3">
        <f t="shared" si="43"/>
        <v>58.345701274246615</v>
      </c>
      <c r="DC34" s="3">
        <f t="shared" si="44"/>
        <v>64.683698489845142</v>
      </c>
      <c r="DD34" s="46">
        <f t="shared" si="45"/>
        <v>61.78352627937096</v>
      </c>
      <c r="DE34" s="3">
        <f t="shared" si="46"/>
        <v>59.733431947445681</v>
      </c>
      <c r="DF34" s="3">
        <f t="shared" si="47"/>
        <v>66.732117779179248</v>
      </c>
      <c r="DG34" s="46">
        <f t="shared" si="48"/>
        <v>1.010442305786178</v>
      </c>
      <c r="DH34" s="46">
        <f t="shared" si="49"/>
        <v>1.3877306731990657</v>
      </c>
      <c r="DI34" s="46">
        <f t="shared" si="50"/>
        <v>2.048419289334106</v>
      </c>
    </row>
    <row r="35" spans="1:113" ht="15.75" thickBot="1">
      <c r="A35" s="19">
        <v>1</v>
      </c>
      <c r="B35">
        <f t="shared" si="51"/>
        <v>419</v>
      </c>
      <c r="C35" t="str">
        <f>AnálisiABI!C419</f>
        <v>BI-RUI-C005LD</v>
      </c>
      <c r="D35" s="60" t="s">
        <v>215</v>
      </c>
      <c r="F35" s="46">
        <f>AnálisiABI!E419</f>
        <v>66.677473796735441</v>
      </c>
      <c r="G35" s="3">
        <f>AnálisiABI!F419</f>
        <v>70.578228036064672</v>
      </c>
      <c r="H35" s="47">
        <f>AnálisiABI!G419</f>
        <v>64.46743097025076</v>
      </c>
      <c r="I35" s="3">
        <v>-4.5</v>
      </c>
      <c r="J35" s="46">
        <f t="shared" si="5"/>
        <v>62.177473796735441</v>
      </c>
      <c r="K35" s="3">
        <f t="shared" si="6"/>
        <v>66.078228036064672</v>
      </c>
      <c r="L35" s="47">
        <f t="shared" si="7"/>
        <v>59.96743097025076</v>
      </c>
      <c r="M35" s="46">
        <f>AnálisiABI!H419</f>
        <v>63.637847916506978</v>
      </c>
      <c r="N35" s="3">
        <f>AnálisiABI!I419</f>
        <v>65.850068683615163</v>
      </c>
      <c r="O35" s="3">
        <f>AnálisiABI!J419</f>
        <v>57.264951481611952</v>
      </c>
      <c r="P35" s="3">
        <f>AnálisiABI!K419</f>
        <v>64.256181225783365</v>
      </c>
      <c r="Q35" s="3">
        <f>AnálisiABI!L419</f>
        <v>66.205803793909453</v>
      </c>
      <c r="R35" s="3">
        <f>AnálisiABI!M419</f>
        <v>59.283981664303766</v>
      </c>
      <c r="S35" s="3">
        <f>AnálisiABI!N419</f>
        <v>64.634765415909371</v>
      </c>
      <c r="T35" s="3">
        <f>AnálisiABI!O419</f>
        <v>66.97478336282083</v>
      </c>
      <c r="U35" s="3">
        <f>AnálisiABI!P419</f>
        <v>63.402789198121255</v>
      </c>
      <c r="V35" s="3">
        <f>AnálisiABI!Q419</f>
        <v>63.935700427604544</v>
      </c>
      <c r="W35" s="3">
        <f>AnálisiABI!R419</f>
        <v>72.213267735782821</v>
      </c>
      <c r="X35" s="3">
        <f>AnálisiABI!S419</f>
        <v>62.879321799912482</v>
      </c>
      <c r="Y35" s="3">
        <f>AnálisiABI!T419</f>
        <v>63.639983671536044</v>
      </c>
      <c r="Z35" s="3">
        <f>AnálisiABI!U419</f>
        <v>73.31076756336634</v>
      </c>
      <c r="AA35" s="3">
        <f>AnálisiABI!V419</f>
        <v>66.040018007068085</v>
      </c>
      <c r="AB35" s="3">
        <f>AnálisiABI!W419</f>
        <v>70.532986049294635</v>
      </c>
      <c r="AC35" s="3">
        <f>AnálisiABI!X419</f>
        <v>73.829686706874739</v>
      </c>
      <c r="AD35" s="3">
        <f>AnálisiABI!Y419</f>
        <v>67.340405450501152</v>
      </c>
      <c r="AE35" s="3">
        <f>AnálisiABI!Z419</f>
        <v>69.343304049102613</v>
      </c>
      <c r="AF35" s="3">
        <f>AnálisiABI!AA419</f>
        <v>66.751859476030603</v>
      </c>
      <c r="AG35" s="47">
        <f>AnálisiABI!AB419</f>
        <v>66.658035444906659</v>
      </c>
      <c r="AH35" s="46">
        <f t="shared" si="8"/>
        <v>2.2100428264846812</v>
      </c>
      <c r="AI35" s="3">
        <f t="shared" si="9"/>
        <v>-3.9007542393292312</v>
      </c>
      <c r="AJ35" s="47">
        <f t="shared" si="10"/>
        <v>6.1107970658139124</v>
      </c>
      <c r="AK35" s="46">
        <f>AnálisiABI!AF419</f>
        <v>6.3728964348950257</v>
      </c>
      <c r="AL35" s="3">
        <f>AnálisiABI!AG419</f>
        <v>4.9721995614795986</v>
      </c>
      <c r="AM35" s="3">
        <f>AnálisiABI!AH419</f>
        <v>1.2319762177881159</v>
      </c>
      <c r="AN35" s="3">
        <f>AnálisiABI!AI419</f>
        <v>1.0563786276920624</v>
      </c>
      <c r="AO35" s="3">
        <f>AnálisiABI!AJ419</f>
        <v>-2.400034335532041</v>
      </c>
      <c r="AP35" s="3">
        <f>AnálisiABI!AK419</f>
        <v>3.1925805987934837</v>
      </c>
      <c r="AQ35" s="47">
        <f>AnálisiABI!AL419</f>
        <v>2.6852686041959544</v>
      </c>
      <c r="AR35" s="46">
        <f>AnálisiABI!AM419</f>
        <v>-2.2122207671081853</v>
      </c>
      <c r="AS35" s="3">
        <f>AnálisiABI!AN419</f>
        <v>8.5851172020032109</v>
      </c>
      <c r="AT35" s="3">
        <f>AnálisiABI!AO419</f>
        <v>-2.340017946911459</v>
      </c>
      <c r="AU35" s="3">
        <f>AnálisiABI!AP419</f>
        <v>-8.277567308178277</v>
      </c>
      <c r="AV35" s="3">
        <f>AnálisiABI!AQ419</f>
        <v>-9.6707838918302969</v>
      </c>
      <c r="AW35" s="3">
        <f>AnálisiABI!AR419</f>
        <v>-3.2967006575801037</v>
      </c>
      <c r="AX35" s="47">
        <f>AnálisiABI!AS419</f>
        <v>2.5914445730720104</v>
      </c>
      <c r="AY35" s="46">
        <f>AnálisiABI!AT419</f>
        <v>8.5851172020032109</v>
      </c>
      <c r="AZ35" s="3">
        <f>AnálisiABI!AU419</f>
        <v>6.9218221296056868</v>
      </c>
      <c r="BA35" s="3">
        <f>AnálisiABI!AV419</f>
        <v>3.571994164699575</v>
      </c>
      <c r="BB35" s="3">
        <f>AnálisiABI!AW419</f>
        <v>9.3339459358703394</v>
      </c>
      <c r="BC35" s="3">
        <f>AnálisiABI!AX419</f>
        <v>7.2707495562982558</v>
      </c>
      <c r="BD35" s="3">
        <f>AnálisiABI!AY419</f>
        <v>6.4892812563735873</v>
      </c>
      <c r="BE35" s="47">
        <f>AnálisiABI!AZ419</f>
        <v>9.3824031123943996E-2</v>
      </c>
      <c r="BF35" t="str">
        <f t="shared" si="11"/>
        <v>BI-RUI-C005LD</v>
      </c>
      <c r="BG35" t="str">
        <f t="shared" si="12"/>
        <v>Somera 8</v>
      </c>
      <c r="BH35" s="57">
        <v>6</v>
      </c>
      <c r="BK35" s="56" t="str">
        <f t="shared" si="1"/>
        <v>SI</v>
      </c>
      <c r="BL35" s="58">
        <f t="shared" si="2"/>
        <v>9.46743097025076</v>
      </c>
      <c r="BM35" s="57"/>
      <c r="BN35" s="56" t="str">
        <f t="shared" si="13"/>
        <v>SI</v>
      </c>
      <c r="BO35" s="58">
        <f t="shared" si="14"/>
        <v>5.5782280360646723</v>
      </c>
      <c r="BQ35" s="56" t="str">
        <f t="shared" si="15"/>
        <v/>
      </c>
      <c r="BS35" s="46">
        <f t="shared" si="16"/>
        <v>-0.74381877421663489</v>
      </c>
      <c r="BT35" s="3">
        <f t="shared" si="17"/>
        <v>5.5329860492946352</v>
      </c>
      <c r="BU35" s="84">
        <f t="shared" si="18"/>
        <v>-6.2768048235112701</v>
      </c>
      <c r="BV35" s="46">
        <f t="shared" si="19"/>
        <v>1.2058037939094532</v>
      </c>
      <c r="BW35" s="3">
        <f t="shared" si="20"/>
        <v>8.8296867068747389</v>
      </c>
      <c r="BX35" s="84">
        <f t="shared" si="21"/>
        <v>-7.6238829129652856</v>
      </c>
      <c r="BY35" s="46">
        <f t="shared" si="22"/>
        <v>4.2839816643037665</v>
      </c>
      <c r="BZ35" s="3">
        <f t="shared" si="23"/>
        <v>11.658035444906659</v>
      </c>
      <c r="CA35" s="84">
        <f t="shared" si="24"/>
        <v>-7.3740537806028925</v>
      </c>
      <c r="CC35" s="57" t="str">
        <f t="shared" si="25"/>
        <v>SI</v>
      </c>
      <c r="CD35" s="57" t="str">
        <f t="shared" si="26"/>
        <v>SI</v>
      </c>
      <c r="CE35" s="57" t="str">
        <f t="shared" si="27"/>
        <v>TAR+NOC</v>
      </c>
      <c r="CF35" t="str">
        <f t="shared" si="28"/>
        <v>Somera 8</v>
      </c>
      <c r="CG35" s="57" t="str">
        <f t="shared" si="29"/>
        <v/>
      </c>
      <c r="CH35" s="57" t="str">
        <f t="shared" si="30"/>
        <v/>
      </c>
      <c r="CI35" s="57" t="str">
        <f t="shared" si="31"/>
        <v>s.c.</v>
      </c>
      <c r="CJ35" t="str">
        <f t="shared" si="32"/>
        <v/>
      </c>
      <c r="CK35" s="90" t="str">
        <f t="shared" si="33"/>
        <v>SI</v>
      </c>
      <c r="CL35" s="90" t="str">
        <f t="shared" si="34"/>
        <v>SI</v>
      </c>
      <c r="CM35">
        <f t="shared" si="35"/>
        <v>0</v>
      </c>
      <c r="CN35" t="s">
        <v>187</v>
      </c>
      <c r="CO35" t="str">
        <f t="shared" si="36"/>
        <v/>
      </c>
      <c r="CP35" t="str">
        <f t="shared" si="37"/>
        <v>SI</v>
      </c>
      <c r="CQ35" t="str">
        <f t="shared" si="38"/>
        <v>SI</v>
      </c>
      <c r="CS35" s="57" t="str">
        <f t="shared" si="39"/>
        <v>SI</v>
      </c>
      <c r="CT35" s="57" t="str">
        <f t="shared" si="40"/>
        <v/>
      </c>
      <c r="CU35" s="91" t="str">
        <f t="shared" ref="CU35" si="62">D35</f>
        <v>Somera 8</v>
      </c>
      <c r="CV35">
        <f t="shared" si="61"/>
        <v>6</v>
      </c>
      <c r="CW35" s="57">
        <f t="shared" si="41"/>
        <v>6</v>
      </c>
      <c r="CX35" s="46">
        <v>66.677473796735441</v>
      </c>
      <c r="CY35" s="3">
        <v>70.578228036064672</v>
      </c>
      <c r="CZ35" s="47">
        <v>64.46743097025076</v>
      </c>
      <c r="DA35" s="46">
        <f t="shared" si="42"/>
        <v>62.177473796735441</v>
      </c>
      <c r="DB35" s="3">
        <f t="shared" si="43"/>
        <v>66.078228036064672</v>
      </c>
      <c r="DC35" s="3">
        <f t="shared" si="44"/>
        <v>59.96743097025076</v>
      </c>
      <c r="DD35" s="46">
        <f t="shared" si="45"/>
        <v>59.756181225783365</v>
      </c>
      <c r="DE35" s="3">
        <f t="shared" si="46"/>
        <v>69.329686706874739</v>
      </c>
      <c r="DF35" s="3">
        <f t="shared" si="47"/>
        <v>62.158035444906659</v>
      </c>
      <c r="DG35" s="46">
        <f t="shared" si="48"/>
        <v>-6.9212925709520761</v>
      </c>
      <c r="DH35" s="46">
        <f t="shared" si="49"/>
        <v>-1.2485413291899334</v>
      </c>
      <c r="DI35" s="46">
        <f t="shared" si="50"/>
        <v>-2.309395525344101</v>
      </c>
    </row>
    <row r="36" spans="1:113" ht="15.75" thickBot="1">
      <c r="A36" s="19">
        <v>1</v>
      </c>
      <c r="B36">
        <f t="shared" si="51"/>
        <v>432</v>
      </c>
      <c r="C36" t="str">
        <f>AnálisiABI!C432</f>
        <v>BI-RUI-C006LD</v>
      </c>
      <c r="D36" t="str">
        <f>AnálisiABI!D432</f>
        <v>Vda. Epalza 3</v>
      </c>
      <c r="E36" s="57" t="s">
        <v>210</v>
      </c>
      <c r="F36" s="46">
        <f>AnálisiABI!E432</f>
        <v>70.251646401197235</v>
      </c>
      <c r="G36" s="3">
        <f>AnálisiABI!F432</f>
        <v>71.951177842001016</v>
      </c>
      <c r="H36" s="47">
        <f>AnálisiABI!G432</f>
        <v>71.626837465200282</v>
      </c>
      <c r="I36" s="161">
        <v>0</v>
      </c>
      <c r="J36" s="46">
        <f t="shared" si="5"/>
        <v>70.251646401197235</v>
      </c>
      <c r="K36" s="3">
        <f t="shared" si="6"/>
        <v>71.951177842001016</v>
      </c>
      <c r="L36" s="47">
        <f t="shared" si="7"/>
        <v>71.626837465200282</v>
      </c>
      <c r="M36" s="46">
        <f>AnálisiABI!H432</f>
        <v>71.020400290949965</v>
      </c>
      <c r="N36" s="3">
        <f>AnálisiABI!I432</f>
        <v>69.759139100869007</v>
      </c>
      <c r="O36" s="3">
        <f>AnálisiABI!J432</f>
        <v>69.184596538022205</v>
      </c>
      <c r="P36" s="3">
        <f>AnálisiABI!K432</f>
        <v>67.887752944239864</v>
      </c>
      <c r="Q36" s="3">
        <f>AnálisiABI!L432</f>
        <v>69.382668145735195</v>
      </c>
      <c r="R36" s="3">
        <f>AnálisiABI!M432</f>
        <v>69.339331391797117</v>
      </c>
      <c r="S36" s="3">
        <f>AnálisiABI!N432</f>
        <v>68.606023533398726</v>
      </c>
      <c r="T36" s="3">
        <f>AnálisiABI!O432</f>
        <v>67.760781257850425</v>
      </c>
      <c r="U36" s="3">
        <f>AnálisiABI!P432</f>
        <v>69.460546581742449</v>
      </c>
      <c r="V36" s="3">
        <f>AnálisiABI!Q432</f>
        <v>68.198058450055072</v>
      </c>
      <c r="W36" s="3">
        <f>AnálisiABI!R432</f>
        <v>73.394659642978553</v>
      </c>
      <c r="X36" s="3">
        <f>AnálisiABI!S432</f>
        <v>70.113761687811831</v>
      </c>
      <c r="Y36" s="3">
        <f>AnálisiABI!T432</f>
        <v>71.111246537598305</v>
      </c>
      <c r="Z36" s="3">
        <f>AnálisiABI!U432</f>
        <v>71.538394583781923</v>
      </c>
      <c r="AA36" s="3">
        <f>AnálisiABI!V432</f>
        <v>72.336829942594733</v>
      </c>
      <c r="AB36" s="3">
        <f>AnálisiABI!W432</f>
        <v>72.04978240698911</v>
      </c>
      <c r="AC36" s="3">
        <f>AnálisiABI!X432</f>
        <v>75.103674032670412</v>
      </c>
      <c r="AD36" s="3">
        <f>AnálisiABI!Y432</f>
        <v>72.866497580142052</v>
      </c>
      <c r="AE36" s="3">
        <f>AnálisiABI!Z432</f>
        <v>70.994324807758886</v>
      </c>
      <c r="AF36" s="3">
        <f>AnálisiABI!AA432</f>
        <v>72.331779945280701</v>
      </c>
      <c r="AG36" s="47">
        <f>AnálisiABI!AB432</f>
        <v>74.677261157789133</v>
      </c>
      <c r="AH36" s="46">
        <f t="shared" si="8"/>
        <v>-1.3751910640030474</v>
      </c>
      <c r="AI36" s="3">
        <f t="shared" si="9"/>
        <v>-1.6995314408037814</v>
      </c>
      <c r="AJ36" s="47">
        <f t="shared" si="10"/>
        <v>0.32434037680073402</v>
      </c>
      <c r="AK36" s="46">
        <f>AnálisiABI!AF432</f>
        <v>1.8358037529277595</v>
      </c>
      <c r="AL36" s="3">
        <f>AnálisiABI!AG432</f>
        <v>-1.4515784475572531</v>
      </c>
      <c r="AM36" s="3">
        <f>AnálisiABI!AH432</f>
        <v>-0.85452304834372228</v>
      </c>
      <c r="AN36" s="3">
        <f>AnálisiABI!AI432</f>
        <v>-1.9157032377567589</v>
      </c>
      <c r="AO36" s="3">
        <f>AnálisiABI!AJ432</f>
        <v>-1.2255834049964278</v>
      </c>
      <c r="AP36" s="3">
        <f>AnálisiABI!AK432</f>
        <v>-0.81671517315294295</v>
      </c>
      <c r="AQ36" s="47">
        <f>AnálisiABI!AL432</f>
        <v>-3.6829363500302463</v>
      </c>
      <c r="AR36" s="46">
        <f>AnálisiABI!AM432</f>
        <v>1.2612611900809583</v>
      </c>
      <c r="AS36" s="3">
        <f>AnálisiABI!AN432</f>
        <v>0.57454256284680127</v>
      </c>
      <c r="AT36" s="3">
        <f>AnálisiABI!AO432</f>
        <v>0.84524227554830134</v>
      </c>
      <c r="AU36" s="3">
        <f>AnálisiABI!AP432</f>
        <v>-5.196601192923481</v>
      </c>
      <c r="AV36" s="3">
        <f>AnálisiABI!AQ432</f>
        <v>-0.42714804618361768</v>
      </c>
      <c r="AW36" s="3">
        <f>AnálisiABI!AR432</f>
        <v>-3.0538916256813025</v>
      </c>
      <c r="AX36" s="47">
        <f>AnálisiABI!AS432</f>
        <v>-1.3374551375218147</v>
      </c>
      <c r="AY36" s="46">
        <f>AnálisiABI!AT432</f>
        <v>0.57454256284680127</v>
      </c>
      <c r="AZ36" s="3">
        <f>AnálisiABI!AU432</f>
        <v>4.3336753938078232E-2</v>
      </c>
      <c r="BA36" s="3">
        <f>AnálisiABI!AV432</f>
        <v>-1.6997653238920236</v>
      </c>
      <c r="BB36" s="3">
        <f>AnálisiABI!AW432</f>
        <v>3.2808979551667221</v>
      </c>
      <c r="BC36" s="3">
        <f>AnálisiABI!AX432</f>
        <v>-0.79843535881281014</v>
      </c>
      <c r="BD36" s="3">
        <f>AnálisiABI!AY432</f>
        <v>2.2371764525283595</v>
      </c>
      <c r="BE36" s="47">
        <f>AnálisiABI!AZ432</f>
        <v>-2.3454812125084317</v>
      </c>
      <c r="BF36" t="str">
        <f t="shared" si="11"/>
        <v>BI-RUI-C006LD</v>
      </c>
      <c r="BG36" t="str">
        <f t="shared" si="12"/>
        <v>Vda. Epalza 3</v>
      </c>
      <c r="BH36" s="57">
        <v>6</v>
      </c>
      <c r="BI36" s="57" t="s">
        <v>210</v>
      </c>
      <c r="BK36" s="56" t="str">
        <f t="shared" si="1"/>
        <v>ALTO</v>
      </c>
      <c r="BL36" s="58">
        <f t="shared" ref="BL36:BL69" si="63">H36-55</f>
        <v>16.626837465200282</v>
      </c>
      <c r="BM36" s="57"/>
      <c r="BN36" s="56" t="str">
        <f t="shared" si="13"/>
        <v/>
      </c>
      <c r="BO36" s="58">
        <f t="shared" si="14"/>
        <v>6.951177842001016</v>
      </c>
      <c r="BQ36" s="56" t="str">
        <f t="shared" si="15"/>
        <v>SI</v>
      </c>
      <c r="BS36" s="46">
        <f t="shared" si="16"/>
        <v>2.887752944239864</v>
      </c>
      <c r="BT36" s="3">
        <f t="shared" si="17"/>
        <v>7.0497824069891095</v>
      </c>
      <c r="BU36" s="84">
        <f t="shared" si="18"/>
        <v>-4.1620294627492456</v>
      </c>
      <c r="BV36" s="46">
        <f t="shared" si="19"/>
        <v>4.3826681457351953</v>
      </c>
      <c r="BW36" s="3">
        <f t="shared" si="20"/>
        <v>10.103674032670412</v>
      </c>
      <c r="BX36" s="84">
        <f t="shared" si="21"/>
        <v>-5.7210058869352167</v>
      </c>
      <c r="BY36" s="46">
        <f t="shared" si="22"/>
        <v>14.339331391797117</v>
      </c>
      <c r="BZ36" s="3">
        <f t="shared" si="23"/>
        <v>19.677261157789133</v>
      </c>
      <c r="CA36" s="84">
        <f t="shared" si="24"/>
        <v>-5.3379297659920155</v>
      </c>
      <c r="CC36" s="57" t="str">
        <f t="shared" si="25"/>
        <v>SI</v>
      </c>
      <c r="CD36" s="57" t="str">
        <f t="shared" si="26"/>
        <v>SI</v>
      </c>
      <c r="CE36" s="57" t="str">
        <f t="shared" si="27"/>
        <v>TAR+NOC</v>
      </c>
      <c r="CF36" t="str">
        <f t="shared" si="28"/>
        <v>Vda. Epalza 3</v>
      </c>
      <c r="CG36" s="57" t="str">
        <f t="shared" si="29"/>
        <v>SI</v>
      </c>
      <c r="CH36" s="57" t="str">
        <f t="shared" si="30"/>
        <v/>
      </c>
      <c r="CI36" s="57" t="str">
        <f t="shared" si="31"/>
        <v>NOCHE</v>
      </c>
      <c r="CJ36" s="89" t="str">
        <f t="shared" si="32"/>
        <v>SI</v>
      </c>
      <c r="CK36" s="89" t="str">
        <f t="shared" si="33"/>
        <v>SI</v>
      </c>
      <c r="CL36" s="89" t="str">
        <f t="shared" si="34"/>
        <v>SI</v>
      </c>
      <c r="CM36" t="str">
        <f t="shared" si="35"/>
        <v>Eventos</v>
      </c>
      <c r="CN36" t="s">
        <v>186</v>
      </c>
      <c r="CO36" s="64" t="str">
        <f t="shared" si="36"/>
        <v/>
      </c>
      <c r="CP36" t="str">
        <f t="shared" si="37"/>
        <v>SI</v>
      </c>
      <c r="CQ36" t="str">
        <f t="shared" si="38"/>
        <v>SI</v>
      </c>
      <c r="CS36" s="57" t="str">
        <f t="shared" si="39"/>
        <v>SI</v>
      </c>
      <c r="CT36" s="57" t="str">
        <f t="shared" si="40"/>
        <v/>
      </c>
      <c r="CU36" s="91" t="str">
        <f t="shared" ref="CU36:CU40" si="64">D36</f>
        <v>Vda. Epalza 3</v>
      </c>
      <c r="CV36">
        <f t="shared" si="61"/>
        <v>6</v>
      </c>
      <c r="CW36" s="57" t="str">
        <f t="shared" si="41"/>
        <v>3</v>
      </c>
      <c r="CX36" s="46">
        <v>70.251646401197235</v>
      </c>
      <c r="CY36" s="3">
        <v>71.951177842001016</v>
      </c>
      <c r="CZ36" s="47">
        <v>71.626837465200282</v>
      </c>
      <c r="DA36" s="46">
        <f t="shared" si="42"/>
        <v>70.251646401197235</v>
      </c>
      <c r="DB36" s="3">
        <f t="shared" si="43"/>
        <v>71.951177842001016</v>
      </c>
      <c r="DC36" s="3">
        <f t="shared" si="44"/>
        <v>71.626837465200282</v>
      </c>
      <c r="DD36" s="46">
        <f t="shared" si="45"/>
        <v>67.887752944239864</v>
      </c>
      <c r="DE36" s="3">
        <f t="shared" si="46"/>
        <v>75.103674032670412</v>
      </c>
      <c r="DF36" s="3">
        <f t="shared" si="47"/>
        <v>74.677261157789133</v>
      </c>
      <c r="DG36" s="46">
        <f t="shared" si="48"/>
        <v>-2.3638934569573706</v>
      </c>
      <c r="DH36" s="46">
        <f t="shared" si="49"/>
        <v>3.152496190669396</v>
      </c>
      <c r="DI36" s="46">
        <f t="shared" si="50"/>
        <v>3.0504236925888506</v>
      </c>
    </row>
    <row r="37" spans="1:113" ht="15.75" thickBot="1">
      <c r="A37" s="19">
        <v>1</v>
      </c>
      <c r="B37">
        <f t="shared" si="51"/>
        <v>445</v>
      </c>
      <c r="C37" t="str">
        <f>AnálisiABI!C445</f>
        <v>BI-RUI-C008LD</v>
      </c>
      <c r="D37" t="str">
        <f>AnálisiABI!D445</f>
        <v>Ripa 5</v>
      </c>
      <c r="E37" s="57" t="s">
        <v>210</v>
      </c>
      <c r="F37" s="46">
        <f>AnálisiABI!E445</f>
        <v>63.316787033947833</v>
      </c>
      <c r="G37" s="3">
        <f>AnálisiABI!F445</f>
        <v>68.64690225086602</v>
      </c>
      <c r="H37" s="47">
        <f>AnálisiABI!G445</f>
        <v>68.864028787286486</v>
      </c>
      <c r="I37" s="161">
        <v>0</v>
      </c>
      <c r="J37" s="46">
        <f t="shared" si="5"/>
        <v>63.316787033947833</v>
      </c>
      <c r="K37" s="3">
        <f t="shared" si="6"/>
        <v>68.64690225086602</v>
      </c>
      <c r="L37" s="47">
        <f t="shared" si="7"/>
        <v>68.864028787286486</v>
      </c>
      <c r="M37" s="46">
        <f>AnálisiABI!H445</f>
        <v>60.430630256199471</v>
      </c>
      <c r="N37" s="3">
        <f>AnálisiABI!I445</f>
        <v>67.049827216800992</v>
      </c>
      <c r="O37" s="3">
        <f>AnálisiABI!J445</f>
        <v>68.167932337518877</v>
      </c>
      <c r="P37" s="3">
        <f>AnálisiABI!K445</f>
        <v>65.470987372760845</v>
      </c>
      <c r="Q37" s="3">
        <f>AnálisiABI!L445</f>
        <v>64.793339236782671</v>
      </c>
      <c r="R37" s="3">
        <f>AnálisiABI!M445</f>
        <v>65.155203413949039</v>
      </c>
      <c r="S37" s="3">
        <f>AnálisiABI!N445</f>
        <v>62.076182726993792</v>
      </c>
      <c r="T37" s="3">
        <f>AnálisiABI!O445</f>
        <v>63.965271716919652</v>
      </c>
      <c r="U37" s="3">
        <f>AnálisiABI!P445</f>
        <v>66.602639164804202</v>
      </c>
      <c r="V37" s="3">
        <f>AnálisiABI!Q445</f>
        <v>63.496102151369833</v>
      </c>
      <c r="W37" s="3">
        <f>AnálisiABI!R445</f>
        <v>65.775580859812976</v>
      </c>
      <c r="X37" s="3">
        <f>AnálisiABI!S445</f>
        <v>67.695572089058373</v>
      </c>
      <c r="Y37" s="3">
        <f>AnálisiABI!T445</f>
        <v>64.136893128906067</v>
      </c>
      <c r="Z37" s="3">
        <f>AnálisiABI!U445</f>
        <v>70.145774227049301</v>
      </c>
      <c r="AA37" s="3">
        <f>AnálisiABI!V445</f>
        <v>68.383482139581005</v>
      </c>
      <c r="AB37" s="3">
        <f>AnálisiABI!W445</f>
        <v>62.429262821985425</v>
      </c>
      <c r="AC37" s="3">
        <f>AnálisiABI!X445</f>
        <v>71.800991327888141</v>
      </c>
      <c r="AD37" s="3">
        <f>AnálisiABI!Y445</f>
        <v>70.458399476559336</v>
      </c>
      <c r="AE37" s="3">
        <f>AnálisiABI!Z445</f>
        <v>63.430970583990984</v>
      </c>
      <c r="AF37" s="3">
        <f>AnálisiABI!AA445</f>
        <v>70.577890038206618</v>
      </c>
      <c r="AG37" s="47">
        <f>AnálisiABI!AB445</f>
        <v>71.929038789862815</v>
      </c>
      <c r="AH37" s="46">
        <f t="shared" si="8"/>
        <v>-5.5472417533386533</v>
      </c>
      <c r="AI37" s="3">
        <f t="shared" si="9"/>
        <v>-5.3301152169181876</v>
      </c>
      <c r="AJ37" s="47">
        <f t="shared" si="10"/>
        <v>-0.21712653642046575</v>
      </c>
      <c r="AK37" s="46">
        <f>AnálisiABI!AF445</f>
        <v>-7.737302081319406</v>
      </c>
      <c r="AL37" s="3">
        <f>AnálisiABI!AG445</f>
        <v>0.31578395881180654</v>
      </c>
      <c r="AM37" s="3">
        <f>AnálisiABI!AH445</f>
        <v>-4.5264564378104097</v>
      </c>
      <c r="AN37" s="3">
        <f>AnálisiABI!AI445</f>
        <v>-4.1994699376885407</v>
      </c>
      <c r="AO37" s="3">
        <f>AnálisiABI!AJ445</f>
        <v>-4.2465890106749384</v>
      </c>
      <c r="AP37" s="3">
        <f>AnálisiABI!AK445</f>
        <v>-8.0291366545739109</v>
      </c>
      <c r="AQ37" s="47">
        <f>AnálisiABI!AL445</f>
        <v>-8.4980682058718315</v>
      </c>
      <c r="AR37" s="46">
        <f>AnálisiABI!AM445</f>
        <v>-6.6191969606015206</v>
      </c>
      <c r="AS37" s="3">
        <f>AnálisiABI!AN445</f>
        <v>-1.1181051207178854</v>
      </c>
      <c r="AT37" s="3">
        <f>AnálisiABI!AO445</f>
        <v>-1.8890889899258596</v>
      </c>
      <c r="AU37" s="3">
        <f>AnálisiABI!AP445</f>
        <v>-2.2794787084431434</v>
      </c>
      <c r="AV37" s="3">
        <f>AnálisiABI!AQ445</f>
        <v>-6.0088810981432346</v>
      </c>
      <c r="AW37" s="3">
        <f>AnálisiABI!AR445</f>
        <v>-9.3717285059027162</v>
      </c>
      <c r="AX37" s="47">
        <f>AnálisiABI!AS445</f>
        <v>-7.1469194542156345</v>
      </c>
      <c r="AY37" s="46">
        <f>AnálisiABI!AT445</f>
        <v>-1.1181051207178854</v>
      </c>
      <c r="AZ37" s="3">
        <f>AnálisiABI!AU445</f>
        <v>-0.36186417716636754</v>
      </c>
      <c r="BA37" s="3">
        <f>AnálisiABI!AV445</f>
        <v>-2.6373674478845501</v>
      </c>
      <c r="BB37" s="3">
        <f>AnálisiABI!AW445</f>
        <v>-1.9199912292453973</v>
      </c>
      <c r="BC37" s="3">
        <f>AnálisiABI!AX445</f>
        <v>1.7622920874682961</v>
      </c>
      <c r="BD37" s="3">
        <f>AnálisiABI!AY445</f>
        <v>1.3425918513288053</v>
      </c>
      <c r="BE37" s="47">
        <f>AnálisiABI!AZ445</f>
        <v>-1.3511487516561971</v>
      </c>
      <c r="BF37" t="str">
        <f t="shared" si="11"/>
        <v>BI-RUI-C008LD</v>
      </c>
      <c r="BG37" t="str">
        <f t="shared" si="12"/>
        <v>Ripa 5</v>
      </c>
      <c r="BH37" s="57">
        <v>6</v>
      </c>
      <c r="BI37" s="57" t="s">
        <v>210</v>
      </c>
      <c r="BK37" s="56" t="str">
        <f t="shared" si="1"/>
        <v>MUY ALTO</v>
      </c>
      <c r="BL37" s="58">
        <f t="shared" si="63"/>
        <v>13.864028787286486</v>
      </c>
      <c r="BM37" s="57"/>
      <c r="BN37" s="56" t="str">
        <f t="shared" si="13"/>
        <v>ALTO</v>
      </c>
      <c r="BO37" s="58">
        <f t="shared" si="14"/>
        <v>3.6469022508660203</v>
      </c>
      <c r="BQ37" s="56" t="str">
        <f t="shared" si="15"/>
        <v>ALTO</v>
      </c>
      <c r="BS37" s="46">
        <f t="shared" si="16"/>
        <v>0.47098737276084535</v>
      </c>
      <c r="BT37" s="3">
        <f t="shared" si="17"/>
        <v>-2.5707371780145749</v>
      </c>
      <c r="BU37" s="84">
        <f t="shared" si="18"/>
        <v>3.0417245507754203</v>
      </c>
      <c r="BV37" s="46">
        <f t="shared" si="19"/>
        <v>-0.20666076321732874</v>
      </c>
      <c r="BW37" s="3">
        <f t="shared" si="20"/>
        <v>6.8009913278881413</v>
      </c>
      <c r="BX37" s="84">
        <f t="shared" si="21"/>
        <v>-7.00765209110547</v>
      </c>
      <c r="BY37" s="46">
        <f t="shared" si="22"/>
        <v>10.155203413949039</v>
      </c>
      <c r="BZ37" s="3">
        <f t="shared" si="23"/>
        <v>16.929038789862815</v>
      </c>
      <c r="CA37" s="84">
        <f t="shared" si="24"/>
        <v>-6.7738353759137766</v>
      </c>
      <c r="CC37" s="57" t="str">
        <f t="shared" si="25"/>
        <v>SI</v>
      </c>
      <c r="CD37" s="57" t="str">
        <f t="shared" si="26"/>
        <v>SI</v>
      </c>
      <c r="CE37" s="57" t="str">
        <f t="shared" si="27"/>
        <v>TAR+NOC</v>
      </c>
      <c r="CF37" t="str">
        <f t="shared" si="28"/>
        <v>Ripa 5</v>
      </c>
      <c r="CG37" s="57" t="str">
        <f t="shared" si="29"/>
        <v>SI</v>
      </c>
      <c r="CH37" s="57" t="str">
        <f t="shared" si="30"/>
        <v>SI</v>
      </c>
      <c r="CI37" s="57" t="str">
        <f t="shared" si="31"/>
        <v>TAR+NOC</v>
      </c>
      <c r="CJ37" t="str">
        <f t="shared" si="32"/>
        <v/>
      </c>
      <c r="CK37" t="str">
        <f t="shared" si="33"/>
        <v/>
      </c>
      <c r="CL37" s="91" t="str">
        <f t="shared" si="34"/>
        <v>SI</v>
      </c>
      <c r="CM37" t="str">
        <f t="shared" si="35"/>
        <v>Eventos</v>
      </c>
      <c r="CN37" t="s">
        <v>187</v>
      </c>
      <c r="CO37" t="str">
        <f t="shared" si="36"/>
        <v/>
      </c>
      <c r="CP37" t="str">
        <f t="shared" si="37"/>
        <v/>
      </c>
      <c r="CQ37" t="str">
        <f t="shared" si="38"/>
        <v>SI</v>
      </c>
      <c r="CS37" s="57" t="str">
        <f t="shared" si="39"/>
        <v>SI</v>
      </c>
      <c r="CT37" s="57" t="str">
        <f t="shared" si="40"/>
        <v/>
      </c>
      <c r="CU37" s="91" t="str">
        <f t="shared" si="64"/>
        <v>Ripa 5</v>
      </c>
      <c r="CV37">
        <f t="shared" si="61"/>
        <v>6</v>
      </c>
      <c r="CW37" s="57" t="str">
        <f t="shared" si="41"/>
        <v>4</v>
      </c>
      <c r="CX37" s="46">
        <v>63.316787033947833</v>
      </c>
      <c r="CY37" s="3">
        <v>68.64690225086602</v>
      </c>
      <c r="CZ37" s="47">
        <v>68.864028787286486</v>
      </c>
      <c r="DA37" s="46">
        <f t="shared" si="42"/>
        <v>63.316787033947833</v>
      </c>
      <c r="DB37" s="3">
        <f t="shared" si="43"/>
        <v>68.64690225086602</v>
      </c>
      <c r="DC37" s="3">
        <f t="shared" si="44"/>
        <v>68.864028787286486</v>
      </c>
      <c r="DD37" s="46">
        <f t="shared" si="45"/>
        <v>65.470987372760845</v>
      </c>
      <c r="DE37" s="3">
        <f t="shared" si="46"/>
        <v>71.800991327888141</v>
      </c>
      <c r="DF37" s="3">
        <f t="shared" si="47"/>
        <v>71.929038789862815</v>
      </c>
      <c r="DG37" s="46">
        <f t="shared" si="48"/>
        <v>2.1542003388130126</v>
      </c>
      <c r="DH37" s="46">
        <f t="shared" si="49"/>
        <v>3.154089077022121</v>
      </c>
      <c r="DI37" s="46">
        <f t="shared" si="50"/>
        <v>3.0650100025763294</v>
      </c>
    </row>
    <row r="38" spans="1:113" ht="15.75" thickBot="1">
      <c r="A38" s="19">
        <v>1</v>
      </c>
      <c r="B38">
        <f t="shared" si="51"/>
        <v>458</v>
      </c>
      <c r="C38" t="str">
        <f>AnálisiABI!C458</f>
        <v>BI-RUI-C009LD</v>
      </c>
      <c r="D38" s="60" t="s">
        <v>216</v>
      </c>
      <c r="F38" s="46">
        <f>AnálisiABI!E458</f>
        <v>68.093220554548964</v>
      </c>
      <c r="G38" s="3">
        <f>AnálisiABI!F458</f>
        <v>75.342819167645857</v>
      </c>
      <c r="H38" s="47">
        <f>AnálisiABI!G458</f>
        <v>71.418530476402765</v>
      </c>
      <c r="I38" s="3">
        <v>-4.5</v>
      </c>
      <c r="J38" s="46">
        <f t="shared" si="5"/>
        <v>63.593220554548964</v>
      </c>
      <c r="K38" s="3">
        <f t="shared" si="6"/>
        <v>70.842819167645857</v>
      </c>
      <c r="L38" s="47">
        <f t="shared" si="7"/>
        <v>66.918530476402765</v>
      </c>
      <c r="M38" s="46">
        <f>AnálisiABI!H458</f>
        <v>63.954735052103963</v>
      </c>
      <c r="N38" s="3">
        <f>AnálisiABI!I458</f>
        <v>68.307677916876258</v>
      </c>
      <c r="O38" s="3">
        <f>AnálisiABI!J458</f>
        <v>61.885779343556216</v>
      </c>
      <c r="P38" s="3">
        <f>AnálisiABI!K458</f>
        <v>66.030835296050384</v>
      </c>
      <c r="Q38" s="3">
        <f>AnálisiABI!L458</f>
        <v>74.894168316727402</v>
      </c>
      <c r="R38" s="3">
        <f>AnálisiABI!M458</f>
        <v>60.705941999955321</v>
      </c>
      <c r="S38" s="3">
        <f>AnálisiABI!N458</f>
        <v>64.861684865542856</v>
      </c>
      <c r="T38" s="3">
        <f>AnálisiABI!O458</f>
        <v>70.932243128533614</v>
      </c>
      <c r="U38" s="3">
        <f>AnálisiABI!P458</f>
        <v>62.418361894004867</v>
      </c>
      <c r="V38" s="3">
        <f>AnálisiABI!Q458</f>
        <v>67.367919484634157</v>
      </c>
      <c r="W38" s="3">
        <f>AnálisiABI!R458</f>
        <v>77.357770967936958</v>
      </c>
      <c r="X38" s="3">
        <f>AnálisiABI!S458</f>
        <v>71.020580520669526</v>
      </c>
      <c r="Y38" s="3">
        <f>AnálisiABI!T458</f>
        <v>66.385891231438393</v>
      </c>
      <c r="Z38" s="3">
        <f>AnálisiABI!U458</f>
        <v>77.692385925792578</v>
      </c>
      <c r="AA38" s="3">
        <f>AnálisiABI!V458</f>
        <v>74.170915569465478</v>
      </c>
      <c r="AB38" s="3">
        <f>AnálisiABI!W458</f>
        <v>72.968073168574577</v>
      </c>
      <c r="AC38" s="3">
        <f>AnálisiABI!X458</f>
        <v>77.994588804326497</v>
      </c>
      <c r="AD38" s="3">
        <f>AnálisiABI!Y458</f>
        <v>75.258666011634887</v>
      </c>
      <c r="AE38" s="3">
        <f>AnálisiABI!Z458</f>
        <v>67.748395847864856</v>
      </c>
      <c r="AF38" s="3">
        <f>AnálisiABI!AA458</f>
        <v>71.235804240014758</v>
      </c>
      <c r="AG38" s="47">
        <f>AnálisiABI!AB458</f>
        <v>73.061035959768702</v>
      </c>
      <c r="AH38" s="46">
        <f t="shared" si="8"/>
        <v>-3.3253099218538011</v>
      </c>
      <c r="AI38" s="3">
        <f t="shared" si="9"/>
        <v>-7.249598613096893</v>
      </c>
      <c r="AJ38" s="47">
        <f t="shared" si="10"/>
        <v>3.9242886912430919</v>
      </c>
      <c r="AK38" s="46">
        <f>AnálisiABI!AF458</f>
        <v>2.0689557085477475</v>
      </c>
      <c r="AL38" s="3">
        <f>AnálisiABI!AG458</f>
        <v>5.3248932960950626</v>
      </c>
      <c r="AM38" s="3">
        <f>AnálisiABI!AH458</f>
        <v>2.4433229715379881</v>
      </c>
      <c r="AN38" s="3">
        <f>AnálisiABI!AI458</f>
        <v>-3.6526610360353686</v>
      </c>
      <c r="AO38" s="3">
        <f>AnálisiABI!AJ458</f>
        <v>-7.7850243380270854</v>
      </c>
      <c r="AP38" s="3">
        <f>AnálisiABI!AK458</f>
        <v>-2.2905928430603097</v>
      </c>
      <c r="AQ38" s="47">
        <f>AnálisiABI!AL458</f>
        <v>-5.3126401119038462</v>
      </c>
      <c r="AR38" s="46">
        <f>AnálisiABI!AM458</f>
        <v>-4.3529428647722952</v>
      </c>
      <c r="AS38" s="3">
        <f>AnálisiABI!AN458</f>
        <v>6.4218985733200427</v>
      </c>
      <c r="AT38" s="3">
        <f>AnálisiABI!AO458</f>
        <v>-6.0705582629907582</v>
      </c>
      <c r="AU38" s="3">
        <f>AnálisiABI!AP458</f>
        <v>-9.9898514833028003</v>
      </c>
      <c r="AV38" s="3">
        <f>AnálisiABI!AQ458</f>
        <v>-11.306494694354186</v>
      </c>
      <c r="AW38" s="3">
        <f>AnálisiABI!AR458</f>
        <v>-5.0265156357519203</v>
      </c>
      <c r="AX38" s="47">
        <f>AnálisiABI!AS458</f>
        <v>-3.4874083921499022</v>
      </c>
      <c r="AY38" s="46">
        <f>AnálisiABI!AT458</f>
        <v>6.4218985733200427</v>
      </c>
      <c r="AZ38" s="3">
        <f>AnálisiABI!AU458</f>
        <v>14.188226316772081</v>
      </c>
      <c r="BA38" s="3">
        <f>AnálisiABI!AV458</f>
        <v>8.5138812345287462</v>
      </c>
      <c r="BB38" s="3">
        <f>AnálisiABI!AW458</f>
        <v>6.3371904472674316</v>
      </c>
      <c r="BC38" s="3">
        <f>AnálisiABI!AX458</f>
        <v>3.5214703563271001</v>
      </c>
      <c r="BD38" s="3">
        <f>AnálisiABI!AY458</f>
        <v>2.7359227926916105</v>
      </c>
      <c r="BE38" s="47">
        <f>AnálisiABI!AZ458</f>
        <v>-1.825231719753944</v>
      </c>
      <c r="BF38" t="str">
        <f t="shared" si="11"/>
        <v>BI-RUI-C009LD</v>
      </c>
      <c r="BG38" t="str">
        <f t="shared" si="12"/>
        <v>Somera 39</v>
      </c>
      <c r="BH38" s="57">
        <v>6</v>
      </c>
      <c r="BK38" s="56" t="str">
        <f t="shared" si="1"/>
        <v>MUY ALTO</v>
      </c>
      <c r="BL38" s="58">
        <f t="shared" si="63"/>
        <v>16.418530476402765</v>
      </c>
      <c r="BM38" s="57"/>
      <c r="BN38" s="56" t="str">
        <f t="shared" si="13"/>
        <v>ALTO</v>
      </c>
      <c r="BO38" s="58">
        <f t="shared" si="14"/>
        <v>10.342819167645857</v>
      </c>
      <c r="BQ38" s="56" t="str">
        <f t="shared" si="15"/>
        <v>SI</v>
      </c>
      <c r="BS38" s="46">
        <f t="shared" si="16"/>
        <v>1.0308352960503839</v>
      </c>
      <c r="BT38" s="3">
        <f t="shared" si="17"/>
        <v>7.9680731685745769</v>
      </c>
      <c r="BU38" s="84">
        <f t="shared" si="18"/>
        <v>-6.937237872524193</v>
      </c>
      <c r="BV38" s="46">
        <f t="shared" si="19"/>
        <v>9.8941683167274022</v>
      </c>
      <c r="BW38" s="3">
        <f t="shared" si="20"/>
        <v>12.994588804326497</v>
      </c>
      <c r="BX38" s="84">
        <f t="shared" si="21"/>
        <v>-3.1004204875990951</v>
      </c>
      <c r="BY38" s="46">
        <f t="shared" si="22"/>
        <v>5.7059419999553214</v>
      </c>
      <c r="BZ38" s="3">
        <f t="shared" si="23"/>
        <v>18.061035959768702</v>
      </c>
      <c r="CA38" s="84">
        <f t="shared" si="24"/>
        <v>-12.355093959813381</v>
      </c>
      <c r="CC38" s="57" t="str">
        <f t="shared" si="25"/>
        <v>SI</v>
      </c>
      <c r="CD38" s="57" t="str">
        <f t="shared" si="26"/>
        <v>SI</v>
      </c>
      <c r="CE38" s="57" t="str">
        <f t="shared" si="27"/>
        <v>TAR+NOC</v>
      </c>
      <c r="CF38" t="str">
        <f t="shared" si="28"/>
        <v>Somera 39</v>
      </c>
      <c r="CG38" s="57" t="str">
        <f t="shared" si="29"/>
        <v>SI</v>
      </c>
      <c r="CH38" s="57" t="str">
        <f t="shared" si="30"/>
        <v>SI</v>
      </c>
      <c r="CI38" s="57" t="str">
        <f t="shared" si="31"/>
        <v>TAR+NOC</v>
      </c>
      <c r="CJ38" t="str">
        <f t="shared" si="32"/>
        <v/>
      </c>
      <c r="CK38" s="90" t="str">
        <f t="shared" si="33"/>
        <v>SI</v>
      </c>
      <c r="CL38" s="90" t="str">
        <f t="shared" si="34"/>
        <v>SI</v>
      </c>
      <c r="CM38">
        <f t="shared" si="35"/>
        <v>0</v>
      </c>
      <c r="CN38" t="s">
        <v>187</v>
      </c>
      <c r="CO38" t="str">
        <f t="shared" si="36"/>
        <v/>
      </c>
      <c r="CP38" t="str">
        <f t="shared" si="37"/>
        <v>SI</v>
      </c>
      <c r="CQ38" t="str">
        <f t="shared" si="38"/>
        <v>SI</v>
      </c>
      <c r="CS38" s="57" t="str">
        <f t="shared" si="39"/>
        <v>SI</v>
      </c>
      <c r="CT38" s="57" t="str">
        <f t="shared" si="40"/>
        <v>SI</v>
      </c>
      <c r="CU38" s="93" t="str">
        <f t="shared" si="64"/>
        <v>Somera 39</v>
      </c>
      <c r="CV38">
        <f t="shared" si="61"/>
        <v>6</v>
      </c>
      <c r="CW38" s="57" t="str">
        <f t="shared" si="41"/>
        <v>4</v>
      </c>
      <c r="CX38" s="46">
        <v>68.093220554548964</v>
      </c>
      <c r="CY38" s="3">
        <v>75.342819167645857</v>
      </c>
      <c r="CZ38" s="47">
        <v>71.418530476402765</v>
      </c>
      <c r="DA38" s="46">
        <f t="shared" si="42"/>
        <v>63.593220554548964</v>
      </c>
      <c r="DB38" s="3">
        <f t="shared" si="43"/>
        <v>70.842819167645857</v>
      </c>
      <c r="DC38" s="3">
        <f t="shared" si="44"/>
        <v>66.918530476402765</v>
      </c>
      <c r="DD38" s="46">
        <f t="shared" si="45"/>
        <v>61.530835296050384</v>
      </c>
      <c r="DE38" s="3">
        <f t="shared" si="46"/>
        <v>73.494588804326497</v>
      </c>
      <c r="DF38" s="3">
        <f t="shared" si="47"/>
        <v>68.561035959768702</v>
      </c>
      <c r="DG38" s="46">
        <f t="shared" si="48"/>
        <v>-6.5623852584985798</v>
      </c>
      <c r="DH38" s="46">
        <f t="shared" si="49"/>
        <v>-1.8482303633193595</v>
      </c>
      <c r="DI38" s="46">
        <f t="shared" si="50"/>
        <v>-2.8574945166340626</v>
      </c>
    </row>
    <row r="39" spans="1:113" ht="15.75" thickBot="1">
      <c r="A39" s="19">
        <v>1</v>
      </c>
      <c r="B39">
        <f t="shared" si="51"/>
        <v>471</v>
      </c>
      <c r="C39" t="str">
        <f>AnálisiABI!C471</f>
        <v>BI-RUI-C010LD</v>
      </c>
      <c r="D39" s="60" t="s">
        <v>217</v>
      </c>
      <c r="F39" s="46">
        <f>AnálisiABI!E471</f>
        <v>64.54909714973634</v>
      </c>
      <c r="G39" s="3">
        <f>AnálisiABI!F471</f>
        <v>64.201432995336233</v>
      </c>
      <c r="H39" s="47">
        <f>AnálisiABI!G471</f>
        <v>69.191460942171801</v>
      </c>
      <c r="I39" s="3">
        <v>0</v>
      </c>
      <c r="J39" s="46">
        <f t="shared" si="5"/>
        <v>64.54909714973634</v>
      </c>
      <c r="K39" s="3">
        <f t="shared" si="6"/>
        <v>64.201432995336233</v>
      </c>
      <c r="L39" s="47">
        <f t="shared" si="7"/>
        <v>69.191460942171801</v>
      </c>
      <c r="M39" s="46">
        <f>AnálisiABI!H471</f>
        <v>61.117590822314554</v>
      </c>
      <c r="N39" s="3">
        <f>AnálisiABI!I471</f>
        <v>60.011537725409298</v>
      </c>
      <c r="O39" s="3">
        <f>AnálisiABI!J471</f>
        <v>58.182920639162148</v>
      </c>
      <c r="P39" s="3">
        <f>AnálisiABI!K471</f>
        <v>65.589821407673142</v>
      </c>
      <c r="Q39" s="3">
        <f>AnálisiABI!L471</f>
        <v>59.696090482006667</v>
      </c>
      <c r="R39" s="3">
        <f>AnálisiABI!M471</f>
        <v>62.963624210029458</v>
      </c>
      <c r="S39" s="3">
        <f>AnálisiABI!N471</f>
        <v>60.20922230748311</v>
      </c>
      <c r="T39" s="3">
        <f>AnálisiABI!O471</f>
        <v>60.183094770721894</v>
      </c>
      <c r="U39" s="3">
        <f>AnálisiABI!P471</f>
        <v>64.190223422010263</v>
      </c>
      <c r="V39" s="3">
        <f>AnálisiABI!Q471</f>
        <v>62.282182047756329</v>
      </c>
      <c r="W39" s="3">
        <f>AnálisiABI!R471</f>
        <v>64.763338942270906</v>
      </c>
      <c r="X39" s="3">
        <f>AnálisiABI!S471</f>
        <v>63.887982706212242</v>
      </c>
      <c r="Y39" s="3">
        <f>AnálisiABI!T471</f>
        <v>65.113634258569505</v>
      </c>
      <c r="Z39" s="3">
        <f>AnálisiABI!U471</f>
        <v>64.542287982372969</v>
      </c>
      <c r="AA39" s="3">
        <f>AnálisiABI!V471</f>
        <v>65.534904537415727</v>
      </c>
      <c r="AB39" s="3">
        <f>AnálisiABI!W471</f>
        <v>67.154030440360486</v>
      </c>
      <c r="AC39" s="3">
        <f>AnálisiABI!X471</f>
        <v>69.462240956282855</v>
      </c>
      <c r="AD39" s="3">
        <f>AnálisiABI!Y471</f>
        <v>74.444526486971711</v>
      </c>
      <c r="AE39" s="3">
        <f>AnálisiABI!Z471</f>
        <v>65.863224352171088</v>
      </c>
      <c r="AF39" s="3">
        <f>AnálisiABI!AA471</f>
        <v>58.830558241620956</v>
      </c>
      <c r="AG39" s="47">
        <f>AnálisiABI!AB471</f>
        <v>72.786898943714746</v>
      </c>
      <c r="AH39" s="46">
        <f t="shared" si="8"/>
        <v>-4.6423637924354608</v>
      </c>
      <c r="AI39" s="3">
        <f t="shared" si="9"/>
        <v>0.3476641544001069</v>
      </c>
      <c r="AJ39" s="47">
        <f t="shared" si="10"/>
        <v>-4.9900279468355677</v>
      </c>
      <c r="AK39" s="46">
        <f>AnálisiABI!AF471</f>
        <v>2.9346701831524058</v>
      </c>
      <c r="AL39" s="3">
        <f>AnálisiABI!AG471</f>
        <v>2.626197197643684</v>
      </c>
      <c r="AM39" s="3">
        <f>AnálisiABI!AH471</f>
        <v>-3.9810011145271531</v>
      </c>
      <c r="AN39" s="3">
        <f>AnálisiABI!AI471</f>
        <v>-1.6058006584559124</v>
      </c>
      <c r="AO39" s="3">
        <f>AnálisiABI!AJ471</f>
        <v>-0.42127027884622237</v>
      </c>
      <c r="AP39" s="3">
        <f>AnálisiABI!AK471</f>
        <v>-7.2904960466112243</v>
      </c>
      <c r="AQ39" s="47">
        <f>AnálisiABI!AL471</f>
        <v>-6.9236745915436586</v>
      </c>
      <c r="AR39" s="46">
        <f>AnálisiABI!AM471</f>
        <v>1.1060530969052564</v>
      </c>
      <c r="AS39" s="3">
        <f>AnálisiABI!AN471</f>
        <v>1.8286170862471494</v>
      </c>
      <c r="AT39" s="3">
        <f>AnálisiABI!AO471</f>
        <v>2.6127536761215708E-2</v>
      </c>
      <c r="AU39" s="3">
        <f>AnálisiABI!AP471</f>
        <v>-2.4811568945145765</v>
      </c>
      <c r="AV39" s="3">
        <f>AnálisiABI!AQ471</f>
        <v>0.571346276196536</v>
      </c>
      <c r="AW39" s="3">
        <f>AnálisiABI!AR471</f>
        <v>-2.3082105159223687</v>
      </c>
      <c r="AX39" s="47">
        <f>AnálisiABI!AS471</f>
        <v>7.0326661105501316</v>
      </c>
      <c r="AY39" s="46">
        <f>AnálisiABI!AT471</f>
        <v>1.8286170862471494</v>
      </c>
      <c r="AZ39" s="3">
        <f>AnálisiABI!AU471</f>
        <v>-3.2675337280227907</v>
      </c>
      <c r="BA39" s="3">
        <f>AnálisiABI!AV471</f>
        <v>-4.0071286512883688</v>
      </c>
      <c r="BB39" s="3">
        <f>AnálisiABI!AW471</f>
        <v>0.87535623605866419</v>
      </c>
      <c r="BC39" s="3">
        <f>AnálisiABI!AX471</f>
        <v>-0.99261655504275836</v>
      </c>
      <c r="BD39" s="3">
        <f>AnálisiABI!AY471</f>
        <v>-4.9822855306888556</v>
      </c>
      <c r="BE39" s="47">
        <f>AnálisiABI!AZ471</f>
        <v>-13.95634070209379</v>
      </c>
      <c r="BF39" t="str">
        <f t="shared" si="11"/>
        <v>BI-RUI-C010LD</v>
      </c>
      <c r="BG39" t="str">
        <f t="shared" si="12"/>
        <v>Arbolantza frente al 6</v>
      </c>
      <c r="BH39" s="57" t="s">
        <v>209</v>
      </c>
      <c r="BK39" s="56" t="str">
        <f t="shared" si="1"/>
        <v>MUY ALTO</v>
      </c>
      <c r="BL39" s="58">
        <f t="shared" si="63"/>
        <v>14.191460942171801</v>
      </c>
      <c r="BM39" s="57"/>
      <c r="BN39" s="56" t="str">
        <f t="shared" si="13"/>
        <v/>
      </c>
      <c r="BO39" s="58">
        <f t="shared" si="14"/>
        <v>-0.79856700466376651</v>
      </c>
      <c r="BQ39" s="56" t="str">
        <f t="shared" si="15"/>
        <v>MUY ALTO</v>
      </c>
      <c r="BS39" s="46">
        <f t="shared" si="16"/>
        <v>0.58982140767314206</v>
      </c>
      <c r="BT39" s="3">
        <f t="shared" si="17"/>
        <v>2.1540304403604864</v>
      </c>
      <c r="BU39" s="84">
        <f t="shared" si="18"/>
        <v>-1.5642090326873443</v>
      </c>
      <c r="BV39" s="46">
        <f t="shared" si="19"/>
        <v>-5.3039095179933327</v>
      </c>
      <c r="BW39" s="3">
        <f t="shared" si="20"/>
        <v>4.4622409562828551</v>
      </c>
      <c r="BX39" s="84">
        <f t="shared" si="21"/>
        <v>-9.7661504742761878</v>
      </c>
      <c r="BY39" s="46">
        <f t="shared" si="22"/>
        <v>7.9636242100294581</v>
      </c>
      <c r="BZ39" s="3">
        <f t="shared" si="23"/>
        <v>17.786898943714746</v>
      </c>
      <c r="CA39" s="84">
        <f t="shared" si="24"/>
        <v>-9.8232747336852881</v>
      </c>
      <c r="CC39" s="57" t="str">
        <f t="shared" si="25"/>
        <v>SI</v>
      </c>
      <c r="CD39" s="57" t="str">
        <f t="shared" si="26"/>
        <v/>
      </c>
      <c r="CE39" s="57" t="str">
        <f t="shared" si="27"/>
        <v>NOCHE</v>
      </c>
      <c r="CF39" t="str">
        <f t="shared" si="28"/>
        <v>Arbolantza frente al 6</v>
      </c>
      <c r="CG39" s="57" t="str">
        <f t="shared" si="29"/>
        <v>SI</v>
      </c>
      <c r="CH39" s="57" t="str">
        <f t="shared" si="30"/>
        <v/>
      </c>
      <c r="CI39" s="57" t="str">
        <f t="shared" si="31"/>
        <v>NOCHE</v>
      </c>
      <c r="CJ39" t="str">
        <f t="shared" si="32"/>
        <v/>
      </c>
      <c r="CK39" t="str">
        <f t="shared" si="33"/>
        <v/>
      </c>
      <c r="CL39" s="91" t="str">
        <f t="shared" si="34"/>
        <v>SI</v>
      </c>
      <c r="CM39">
        <f t="shared" si="35"/>
        <v>0</v>
      </c>
      <c r="CN39" t="s">
        <v>187</v>
      </c>
      <c r="CO39" t="str">
        <f t="shared" si="36"/>
        <v/>
      </c>
      <c r="CP39" t="str">
        <f t="shared" si="37"/>
        <v/>
      </c>
      <c r="CQ39" t="str">
        <f t="shared" si="38"/>
        <v>SI</v>
      </c>
      <c r="CS39" s="57" t="str">
        <f t="shared" si="39"/>
        <v>SI</v>
      </c>
      <c r="CT39" s="57" t="str">
        <f t="shared" si="40"/>
        <v/>
      </c>
      <c r="CU39" s="91" t="str">
        <f t="shared" si="64"/>
        <v>Arbolantza frente al 6</v>
      </c>
      <c r="CV39" t="str">
        <f t="shared" si="61"/>
        <v>1A</v>
      </c>
      <c r="CW39" s="57" t="str">
        <f t="shared" si="41"/>
        <v>3</v>
      </c>
      <c r="CX39" s="46">
        <v>64.54909714973634</v>
      </c>
      <c r="CY39" s="3">
        <v>64.201432995336233</v>
      </c>
      <c r="CZ39" s="47">
        <v>69.191460942171801</v>
      </c>
      <c r="DA39" s="46">
        <f t="shared" si="42"/>
        <v>64.54909714973634</v>
      </c>
      <c r="DB39" s="3">
        <f t="shared" si="43"/>
        <v>64.201432995336233</v>
      </c>
      <c r="DC39" s="3">
        <f t="shared" si="44"/>
        <v>69.191460942171801</v>
      </c>
      <c r="DD39" s="46">
        <f t="shared" si="45"/>
        <v>65.589821407673142</v>
      </c>
      <c r="DE39" s="3">
        <f t="shared" si="46"/>
        <v>69.462240956282855</v>
      </c>
      <c r="DF39" s="3">
        <f t="shared" si="47"/>
        <v>72.786898943714746</v>
      </c>
      <c r="DG39" s="46">
        <f t="shared" si="48"/>
        <v>1.0407242579368017</v>
      </c>
      <c r="DH39" s="46">
        <f t="shared" si="49"/>
        <v>5.2608079609466216</v>
      </c>
      <c r="DI39" s="46">
        <f t="shared" si="50"/>
        <v>3.595438001542945</v>
      </c>
    </row>
    <row r="40" spans="1:113" ht="15.75" thickBot="1">
      <c r="A40" s="19">
        <v>1</v>
      </c>
      <c r="B40">
        <f t="shared" si="51"/>
        <v>484</v>
      </c>
      <c r="C40" t="str">
        <f>AnálisiABI!C484</f>
        <v>BI-RUI-C011LD</v>
      </c>
      <c r="D40" s="60" t="s">
        <v>218</v>
      </c>
      <c r="E40" s="6"/>
      <c r="F40" s="46">
        <f>AnálisiABI!E484</f>
        <v>66.501298881404779</v>
      </c>
      <c r="G40" s="3">
        <f>AnálisiABI!F484</f>
        <v>63.034216348532503</v>
      </c>
      <c r="H40" s="47">
        <f>AnálisiABI!G484</f>
        <v>67.975206629409939</v>
      </c>
      <c r="I40" s="3">
        <v>0</v>
      </c>
      <c r="J40" s="46">
        <f t="shared" si="5"/>
        <v>66.501298881404779</v>
      </c>
      <c r="K40" s="3">
        <f t="shared" si="6"/>
        <v>63.034216348532503</v>
      </c>
      <c r="L40" s="47">
        <f t="shared" si="7"/>
        <v>67.975206629409939</v>
      </c>
      <c r="M40" s="46">
        <f>AnálisiABI!H484</f>
        <v>68.580135361031182</v>
      </c>
      <c r="N40" s="3">
        <f>AnálisiABI!I484</f>
        <v>62.688739166194409</v>
      </c>
      <c r="O40" s="3">
        <f>AnálisiABI!J484</f>
        <v>62.435626354912337</v>
      </c>
      <c r="P40" s="3">
        <f>AnálisiABI!K484</f>
        <v>70.649073388279163</v>
      </c>
      <c r="Q40" s="3">
        <f>AnálisiABI!L484</f>
        <v>60.927010118947614</v>
      </c>
      <c r="R40" s="3">
        <f>AnálisiABI!M484</f>
        <v>67.664322047432563</v>
      </c>
      <c r="S40" s="3">
        <f>AnálisiABI!N484</f>
        <v>65.377758222755219</v>
      </c>
      <c r="T40" s="3">
        <f>AnálisiABI!O484</f>
        <v>61.244521777137109</v>
      </c>
      <c r="U40" s="3">
        <f>AnálisiABI!P484</f>
        <v>65.96409644609453</v>
      </c>
      <c r="V40" s="3">
        <f>AnálisiABI!Q484</f>
        <v>63.722942448070668</v>
      </c>
      <c r="W40" s="3">
        <f>AnálisiABI!R484</f>
        <v>64.708798066175532</v>
      </c>
      <c r="X40" s="3">
        <f>AnálisiABI!S484</f>
        <v>65.556695002060763</v>
      </c>
      <c r="Y40" s="3">
        <f>AnálisiABI!T484</f>
        <v>65.162981591836783</v>
      </c>
      <c r="Z40" s="3">
        <f>AnálisiABI!U484</f>
        <v>62.963522803608583</v>
      </c>
      <c r="AA40" s="3">
        <f>AnálisiABI!V484</f>
        <v>67.830517453113657</v>
      </c>
      <c r="AB40" s="3">
        <f>AnálisiABI!W484</f>
        <v>63.109466196396056</v>
      </c>
      <c r="AC40" s="3">
        <f>AnálisiABI!X484</f>
        <v>65.561924829098189</v>
      </c>
      <c r="AD40" s="3">
        <f>AnálisiABI!Y484</f>
        <v>67.951975924752816</v>
      </c>
      <c r="AE40" s="3">
        <f>AnálisiABI!Z484</f>
        <v>61.199798254125128</v>
      </c>
      <c r="AF40" s="3">
        <f>AnálisiABI!AA484</f>
        <v>60.474323618280799</v>
      </c>
      <c r="AG40" s="47">
        <f>AnálisiABI!AB484</f>
        <v>72.167433659232984</v>
      </c>
      <c r="AH40" s="46">
        <f t="shared" si="8"/>
        <v>-1.4739077480051606</v>
      </c>
      <c r="AI40" s="3">
        <f t="shared" si="9"/>
        <v>3.4670825328722756</v>
      </c>
      <c r="AJ40" s="47">
        <f t="shared" si="10"/>
        <v>-4.9409902808774362</v>
      </c>
      <c r="AK40" s="46">
        <f>AnálisiABI!AF484</f>
        <v>6.1445090061188452</v>
      </c>
      <c r="AL40" s="3">
        <f>AnálisiABI!AG484</f>
        <v>2.9847513408466</v>
      </c>
      <c r="AM40" s="3">
        <f>AnálisiABI!AH484</f>
        <v>-0.58633822333931107</v>
      </c>
      <c r="AN40" s="3">
        <f>AnálisiABI!AI484</f>
        <v>-1.8337525539900952</v>
      </c>
      <c r="AO40" s="3">
        <f>AnálisiABI!AJ484</f>
        <v>-2.6675358612768747</v>
      </c>
      <c r="AP40" s="3">
        <f>AnálisiABI!AK484</f>
        <v>-4.8425097283567595</v>
      </c>
      <c r="AQ40" s="47">
        <f>AnálisiABI!AL484</f>
        <v>-10.967635405107856</v>
      </c>
      <c r="AR40" s="46">
        <f>AnálisiABI!AM484</f>
        <v>5.8913961948367728</v>
      </c>
      <c r="AS40" s="3">
        <f>AnálisiABI!AN484</f>
        <v>0.25311281128207241</v>
      </c>
      <c r="AT40" s="3">
        <f>AnálisiABI!AO484</f>
        <v>4.1332364456181097</v>
      </c>
      <c r="AU40" s="3">
        <f>AnálisiABI!AP484</f>
        <v>-0.98585561810486411</v>
      </c>
      <c r="AV40" s="3">
        <f>AnálisiABI!AQ484</f>
        <v>2.1994587882281991</v>
      </c>
      <c r="AW40" s="3">
        <f>AnálisiABI!AR484</f>
        <v>-2.4524586327021325</v>
      </c>
      <c r="AX40" s="47">
        <f>AnálisiABI!AS484</f>
        <v>0.72547463584432847</v>
      </c>
      <c r="AY40" s="46">
        <f>AnálisiABI!AT484</f>
        <v>0.25311281128207241</v>
      </c>
      <c r="AZ40" s="3">
        <f>AnálisiABI!AU484</f>
        <v>-6.7373119284849494</v>
      </c>
      <c r="BA40" s="3">
        <f>AnálisiABI!AV484</f>
        <v>-4.7195746689574207</v>
      </c>
      <c r="BB40" s="3">
        <f>AnálisiABI!AW484</f>
        <v>-0.84789693588523107</v>
      </c>
      <c r="BC40" s="3">
        <f>AnálisiABI!AX484</f>
        <v>-4.8669946495050738</v>
      </c>
      <c r="BD40" s="3">
        <f>AnálisiABI!AY484</f>
        <v>-2.390051095654627</v>
      </c>
      <c r="BE40" s="47">
        <f>AnálisiABI!AZ484</f>
        <v>-11.693110040952185</v>
      </c>
      <c r="BF40" t="str">
        <f t="shared" si="11"/>
        <v>BI-RUI-C011LD</v>
      </c>
      <c r="BG40" t="str">
        <f t="shared" si="12"/>
        <v>Jardines de Albia (frente a fuente)</v>
      </c>
      <c r="BH40" s="6" t="s">
        <v>219</v>
      </c>
      <c r="BI40" s="6"/>
      <c r="BJ40" s="6"/>
      <c r="BK40" s="56" t="str">
        <f t="shared" si="1"/>
        <v>ALTO</v>
      </c>
      <c r="BL40" s="58">
        <f t="shared" si="63"/>
        <v>12.975206629409939</v>
      </c>
      <c r="BM40" s="57"/>
      <c r="BN40" s="56" t="str">
        <f t="shared" si="13"/>
        <v/>
      </c>
      <c r="BO40" s="58">
        <f t="shared" si="14"/>
        <v>-1.9657836514674969</v>
      </c>
      <c r="BQ40" s="56" t="str">
        <f t="shared" si="15"/>
        <v>MUY ALTO</v>
      </c>
      <c r="BS40" s="46">
        <f t="shared" si="16"/>
        <v>5.6490733882791631</v>
      </c>
      <c r="BT40" s="3">
        <f t="shared" si="17"/>
        <v>-1.8905338036039439</v>
      </c>
      <c r="BU40" s="84">
        <f t="shared" si="18"/>
        <v>7.5396071918831069</v>
      </c>
      <c r="BV40" s="46">
        <f t="shared" si="19"/>
        <v>-4.0729898810523864</v>
      </c>
      <c r="BW40" s="3">
        <f t="shared" si="20"/>
        <v>0.56192482909818864</v>
      </c>
      <c r="BX40" s="84">
        <f t="shared" si="21"/>
        <v>-4.634914710150575</v>
      </c>
      <c r="BY40" s="46">
        <f t="shared" si="22"/>
        <v>12.664322047432563</v>
      </c>
      <c r="BZ40" s="3">
        <f t="shared" si="23"/>
        <v>17.167433659232984</v>
      </c>
      <c r="CA40" s="84">
        <f t="shared" si="24"/>
        <v>-4.5031116118004206</v>
      </c>
      <c r="CC40" s="57" t="str">
        <f t="shared" si="25"/>
        <v>SI</v>
      </c>
      <c r="CD40" s="57" t="str">
        <f t="shared" si="26"/>
        <v/>
      </c>
      <c r="CE40" s="57" t="str">
        <f t="shared" si="27"/>
        <v>NOCHE</v>
      </c>
      <c r="CF40" t="str">
        <f t="shared" si="28"/>
        <v>Jardines de Albia (frente a fuente)</v>
      </c>
      <c r="CG40" s="57" t="str">
        <f t="shared" si="29"/>
        <v>SI</v>
      </c>
      <c r="CH40" s="57" t="str">
        <f t="shared" si="30"/>
        <v/>
      </c>
      <c r="CI40" s="57" t="str">
        <f t="shared" si="31"/>
        <v>NOCHE</v>
      </c>
      <c r="CJ40" t="str">
        <f t="shared" si="32"/>
        <v/>
      </c>
      <c r="CK40" t="str">
        <f t="shared" si="33"/>
        <v/>
      </c>
      <c r="CL40" s="91" t="str">
        <f t="shared" si="34"/>
        <v>SI</v>
      </c>
      <c r="CM40">
        <f t="shared" si="35"/>
        <v>0</v>
      </c>
      <c r="CN40" t="s">
        <v>187</v>
      </c>
      <c r="CO40" t="str">
        <f t="shared" si="36"/>
        <v/>
      </c>
      <c r="CP40" t="str">
        <f t="shared" si="37"/>
        <v/>
      </c>
      <c r="CQ40" t="str">
        <f t="shared" si="38"/>
        <v>SI</v>
      </c>
      <c r="CS40" s="57" t="str">
        <f t="shared" si="39"/>
        <v>SI</v>
      </c>
      <c r="CT40" s="57" t="str">
        <f t="shared" si="40"/>
        <v/>
      </c>
      <c r="CU40" s="91" t="str">
        <f t="shared" si="64"/>
        <v>Jardines de Albia (frente a fuente)</v>
      </c>
      <c r="CV40" t="str">
        <f t="shared" si="61"/>
        <v>1B</v>
      </c>
      <c r="CW40" s="57" t="str">
        <f t="shared" si="41"/>
        <v>4</v>
      </c>
      <c r="CX40" s="46">
        <v>66.501298881404779</v>
      </c>
      <c r="CY40" s="3">
        <v>63.034216348532503</v>
      </c>
      <c r="CZ40" s="47">
        <v>67.975206629409939</v>
      </c>
      <c r="DA40" s="46">
        <f t="shared" si="42"/>
        <v>66.501298881404779</v>
      </c>
      <c r="DB40" s="3">
        <f t="shared" si="43"/>
        <v>63.034216348532503</v>
      </c>
      <c r="DC40" s="3">
        <f t="shared" si="44"/>
        <v>67.975206629409939</v>
      </c>
      <c r="DD40" s="46">
        <f t="shared" si="45"/>
        <v>70.649073388279163</v>
      </c>
      <c r="DE40" s="3">
        <f t="shared" si="46"/>
        <v>65.561924829098189</v>
      </c>
      <c r="DF40" s="3">
        <f t="shared" si="47"/>
        <v>72.167433659232984</v>
      </c>
      <c r="DG40" s="46">
        <f t="shared" si="48"/>
        <v>4.1477745068743843</v>
      </c>
      <c r="DH40" s="46">
        <f t="shared" si="49"/>
        <v>2.5277084805656855</v>
      </c>
      <c r="DI40" s="46">
        <f t="shared" si="50"/>
        <v>4.1922270298230444</v>
      </c>
    </row>
    <row r="41" spans="1:113" ht="15.75" thickBot="1">
      <c r="A41" s="19"/>
      <c r="C41" t="s">
        <v>220</v>
      </c>
      <c r="D41" t="s">
        <v>221</v>
      </c>
      <c r="E41" s="6"/>
      <c r="F41" s="46">
        <v>58.4</v>
      </c>
      <c r="G41" s="3">
        <v>58.4</v>
      </c>
      <c r="H41" s="47">
        <v>61.4</v>
      </c>
      <c r="I41" s="3">
        <v>0</v>
      </c>
      <c r="J41" s="46">
        <f t="shared" si="5"/>
        <v>58.4</v>
      </c>
      <c r="K41" s="3">
        <f t="shared" si="6"/>
        <v>58.4</v>
      </c>
      <c r="L41" s="47">
        <f t="shared" si="7"/>
        <v>61.4</v>
      </c>
      <c r="M41" s="4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47"/>
      <c r="AH41" s="46">
        <f t="shared" si="8"/>
        <v>-3</v>
      </c>
      <c r="AI41" s="3">
        <f t="shared" si="9"/>
        <v>0</v>
      </c>
      <c r="AJ41" s="47">
        <f t="shared" si="10"/>
        <v>-3</v>
      </c>
      <c r="AK41" s="46"/>
      <c r="AL41" s="3"/>
      <c r="AM41" s="3"/>
      <c r="AN41" s="3"/>
      <c r="AO41" s="3"/>
      <c r="AP41" s="3"/>
      <c r="AQ41" s="47"/>
      <c r="AR41" s="46"/>
      <c r="AS41" s="3"/>
      <c r="AT41" s="3"/>
      <c r="AU41" s="3"/>
      <c r="AV41" s="3"/>
      <c r="AW41" s="3"/>
      <c r="AX41" s="47"/>
      <c r="AY41" s="46"/>
      <c r="AZ41" s="3"/>
      <c r="BA41" s="3"/>
      <c r="BB41" s="3"/>
      <c r="BC41" s="3"/>
      <c r="BD41" s="3"/>
      <c r="BE41" s="47"/>
      <c r="BF41" t="str">
        <f>C41</f>
        <v>BI-RUI-C012LD</v>
      </c>
      <c r="BG41" t="str">
        <f t="shared" si="12"/>
        <v>Ibañez de Bilbao</v>
      </c>
      <c r="BH41" s="6" t="s">
        <v>209</v>
      </c>
      <c r="BI41" s="6"/>
      <c r="BJ41" s="6"/>
      <c r="BK41" s="56"/>
      <c r="BL41" s="58"/>
      <c r="BM41" s="57"/>
      <c r="BN41" s="56"/>
      <c r="BO41" s="58"/>
      <c r="BQ41" s="56"/>
      <c r="BS41" s="46"/>
      <c r="BT41" s="3"/>
      <c r="BU41" s="84"/>
      <c r="BV41" s="46"/>
      <c r="BW41" s="3"/>
      <c r="BX41" s="84"/>
      <c r="BY41" s="46"/>
      <c r="BZ41" s="3"/>
      <c r="CA41" s="84"/>
      <c r="CC41" s="57" t="str">
        <f t="shared" si="25"/>
        <v/>
      </c>
      <c r="CD41" s="57"/>
      <c r="CE41" s="57" t="str">
        <f t="shared" si="27"/>
        <v>s.c.</v>
      </c>
      <c r="CF41" t="str">
        <f t="shared" si="28"/>
        <v>Ibañez de Bilbao</v>
      </c>
      <c r="CG41" s="57"/>
      <c r="CH41" s="57" t="str">
        <f t="shared" si="30"/>
        <v/>
      </c>
      <c r="CI41" s="57" t="str">
        <f t="shared" si="31"/>
        <v>s.c.</v>
      </c>
      <c r="CJ41" t="str">
        <f t="shared" si="32"/>
        <v/>
      </c>
      <c r="CK41" t="str">
        <f t="shared" si="33"/>
        <v/>
      </c>
      <c r="CL41" t="str">
        <f t="shared" si="34"/>
        <v>SI</v>
      </c>
      <c r="CM41">
        <f t="shared" si="35"/>
        <v>0</v>
      </c>
      <c r="CO41" t="str">
        <f t="shared" si="36"/>
        <v/>
      </c>
      <c r="CP41" t="str">
        <f t="shared" si="37"/>
        <v/>
      </c>
      <c r="CQ41" t="str">
        <f t="shared" si="38"/>
        <v/>
      </c>
      <c r="CS41" s="57" t="str">
        <f t="shared" si="39"/>
        <v/>
      </c>
      <c r="CT41" s="57" t="str">
        <f t="shared" si="40"/>
        <v/>
      </c>
      <c r="CV41" t="str">
        <f t="shared" si="61"/>
        <v>1A</v>
      </c>
      <c r="CW41" s="57" t="str">
        <f t="shared" si="41"/>
        <v>No prioridad</v>
      </c>
      <c r="CX41" s="46"/>
      <c r="CY41" s="3"/>
      <c r="CZ41" s="47"/>
      <c r="DA41" s="46">
        <f t="shared" si="42"/>
        <v>58.4</v>
      </c>
      <c r="DB41" s="3">
        <f t="shared" si="43"/>
        <v>58.4</v>
      </c>
      <c r="DC41" s="3">
        <f t="shared" si="44"/>
        <v>61.4</v>
      </c>
      <c r="DD41" s="46">
        <f t="shared" si="45"/>
        <v>0</v>
      </c>
      <c r="DE41" s="3">
        <f t="shared" si="46"/>
        <v>0</v>
      </c>
      <c r="DF41" s="3">
        <f t="shared" si="47"/>
        <v>0</v>
      </c>
      <c r="DG41" s="46">
        <f t="shared" si="48"/>
        <v>0</v>
      </c>
      <c r="DH41" s="46">
        <f t="shared" si="49"/>
        <v>0</v>
      </c>
      <c r="DI41" s="46">
        <f t="shared" si="50"/>
        <v>0</v>
      </c>
    </row>
    <row r="42" spans="1:113" ht="15.75" thickBot="1">
      <c r="A42" s="19"/>
      <c r="C42" t="s">
        <v>222</v>
      </c>
      <c r="D42" t="s">
        <v>223</v>
      </c>
      <c r="E42" s="6"/>
      <c r="F42" s="46">
        <v>71.5</v>
      </c>
      <c r="G42" s="3">
        <v>62.1</v>
      </c>
      <c r="H42" s="47">
        <v>59.9</v>
      </c>
      <c r="I42" s="3">
        <v>0</v>
      </c>
      <c r="J42" s="46">
        <f t="shared" si="5"/>
        <v>71.5</v>
      </c>
      <c r="K42" s="3">
        <f t="shared" si="6"/>
        <v>62.1</v>
      </c>
      <c r="L42" s="47">
        <f t="shared" si="7"/>
        <v>59.9</v>
      </c>
      <c r="M42" s="4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47"/>
      <c r="AH42" s="46">
        <f t="shared" si="8"/>
        <v>11.600000000000001</v>
      </c>
      <c r="AI42" s="3">
        <f t="shared" si="9"/>
        <v>9.3999999999999986</v>
      </c>
      <c r="AJ42" s="47">
        <f t="shared" si="10"/>
        <v>2.2000000000000028</v>
      </c>
      <c r="AK42" s="46"/>
      <c r="AL42" s="3"/>
      <c r="AM42" s="3"/>
      <c r="AN42" s="3"/>
      <c r="AO42" s="3"/>
      <c r="AP42" s="3"/>
      <c r="AQ42" s="47"/>
      <c r="AR42" s="46"/>
      <c r="AS42" s="3"/>
      <c r="AT42" s="3"/>
      <c r="AU42" s="3"/>
      <c r="AV42" s="3"/>
      <c r="AW42" s="3"/>
      <c r="AX42" s="47"/>
      <c r="AY42" s="46"/>
      <c r="AZ42" s="3"/>
      <c r="BA42" s="3"/>
      <c r="BB42" s="3"/>
      <c r="BC42" s="3"/>
      <c r="BD42" s="3"/>
      <c r="BE42" s="47"/>
      <c r="BF42" t="str">
        <f t="shared" ref="BF42:BF43" si="65">C42</f>
        <v>BI-RUI-C013LD</v>
      </c>
      <c r="BG42" t="str">
        <f t="shared" si="12"/>
        <v>Colón de Larreategi 5</v>
      </c>
      <c r="BH42" s="6" t="s">
        <v>219</v>
      </c>
      <c r="BI42" s="6"/>
      <c r="BJ42" s="6"/>
      <c r="BK42" s="56"/>
      <c r="BL42" s="58"/>
      <c r="BM42" s="57"/>
      <c r="BN42" s="56"/>
      <c r="BO42" s="58"/>
      <c r="BQ42" s="56"/>
      <c r="BS42" s="46"/>
      <c r="BT42" s="3"/>
      <c r="BU42" s="84"/>
      <c r="BV42" s="46"/>
      <c r="BW42" s="3"/>
      <c r="BX42" s="84"/>
      <c r="BY42" s="46"/>
      <c r="BZ42" s="3"/>
      <c r="CA42" s="84"/>
      <c r="CC42" s="57" t="str">
        <f t="shared" si="25"/>
        <v/>
      </c>
      <c r="CD42" s="57"/>
      <c r="CE42" s="57" t="str">
        <f t="shared" si="27"/>
        <v>s.c.</v>
      </c>
      <c r="CF42" t="str">
        <f t="shared" si="28"/>
        <v>Colón de Larreategi 5</v>
      </c>
      <c r="CG42" s="57"/>
      <c r="CH42" s="57" t="str">
        <f t="shared" si="30"/>
        <v/>
      </c>
      <c r="CI42" s="57" t="str">
        <f t="shared" si="31"/>
        <v>s.c.</v>
      </c>
      <c r="CJ42" t="str">
        <f t="shared" si="32"/>
        <v>SI</v>
      </c>
      <c r="CK42" t="str">
        <f t="shared" si="33"/>
        <v/>
      </c>
      <c r="CL42" t="str">
        <f t="shared" si="34"/>
        <v/>
      </c>
      <c r="CM42">
        <f t="shared" si="35"/>
        <v>0</v>
      </c>
      <c r="CO42" t="str">
        <f t="shared" si="36"/>
        <v/>
      </c>
      <c r="CP42" t="str">
        <f t="shared" si="37"/>
        <v/>
      </c>
      <c r="CQ42" t="str">
        <f t="shared" si="38"/>
        <v/>
      </c>
      <c r="CS42" s="57" t="str">
        <f t="shared" si="39"/>
        <v/>
      </c>
      <c r="CT42" s="57" t="str">
        <f t="shared" si="40"/>
        <v/>
      </c>
      <c r="CV42" t="str">
        <f t="shared" si="61"/>
        <v>1B</v>
      </c>
      <c r="CW42" s="57" t="str">
        <f t="shared" si="41"/>
        <v>No prioridad</v>
      </c>
      <c r="CX42" s="46"/>
      <c r="CY42" s="3"/>
      <c r="CZ42" s="47"/>
      <c r="DA42" s="46">
        <f t="shared" si="42"/>
        <v>71.5</v>
      </c>
      <c r="DB42" s="3">
        <f t="shared" si="43"/>
        <v>62.1</v>
      </c>
      <c r="DC42" s="3">
        <f t="shared" si="44"/>
        <v>59.9</v>
      </c>
      <c r="DD42" s="46">
        <f t="shared" si="45"/>
        <v>0</v>
      </c>
      <c r="DE42" s="3">
        <f t="shared" si="46"/>
        <v>0</v>
      </c>
      <c r="DF42" s="3">
        <f t="shared" si="47"/>
        <v>0</v>
      </c>
      <c r="DG42" s="46">
        <f t="shared" si="48"/>
        <v>0</v>
      </c>
      <c r="DH42" s="46">
        <f t="shared" si="49"/>
        <v>0</v>
      </c>
      <c r="DI42" s="46">
        <f t="shared" si="50"/>
        <v>0</v>
      </c>
    </row>
    <row r="43" spans="1:113" ht="15.75" thickBot="1">
      <c r="A43" s="19"/>
      <c r="C43" t="s">
        <v>224</v>
      </c>
      <c r="D43" t="s">
        <v>225</v>
      </c>
      <c r="E43" s="6"/>
      <c r="F43" s="46">
        <v>71.099999999999994</v>
      </c>
      <c r="G43" s="3">
        <v>60.6</v>
      </c>
      <c r="H43" s="47">
        <v>58.5</v>
      </c>
      <c r="I43" s="3">
        <v>0</v>
      </c>
      <c r="J43" s="46">
        <f t="shared" si="5"/>
        <v>71.099999999999994</v>
      </c>
      <c r="K43" s="3">
        <f t="shared" si="6"/>
        <v>60.6</v>
      </c>
      <c r="L43" s="47">
        <f t="shared" si="7"/>
        <v>58.5</v>
      </c>
      <c r="M43" s="4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47"/>
      <c r="AH43" s="46">
        <f t="shared" si="8"/>
        <v>12.599999999999994</v>
      </c>
      <c r="AI43" s="3">
        <f t="shared" si="9"/>
        <v>10.499999999999993</v>
      </c>
      <c r="AJ43" s="47">
        <f t="shared" si="10"/>
        <v>2.1000000000000014</v>
      </c>
      <c r="AK43" s="46"/>
      <c r="AL43" s="3"/>
      <c r="AM43" s="3"/>
      <c r="AN43" s="3"/>
      <c r="AO43" s="3"/>
      <c r="AP43" s="3"/>
      <c r="AQ43" s="47"/>
      <c r="AR43" s="46"/>
      <c r="AS43" s="3"/>
      <c r="AT43" s="3"/>
      <c r="AU43" s="3"/>
      <c r="AV43" s="3"/>
      <c r="AW43" s="3"/>
      <c r="AX43" s="47"/>
      <c r="AY43" s="46"/>
      <c r="AZ43" s="3"/>
      <c r="BA43" s="3"/>
      <c r="BB43" s="3"/>
      <c r="BC43" s="3"/>
      <c r="BD43" s="3"/>
      <c r="BE43" s="47"/>
      <c r="BF43" t="str">
        <f t="shared" si="65"/>
        <v>BI-RUI-C014LD</v>
      </c>
      <c r="BG43" t="str">
        <f t="shared" si="12"/>
        <v>Iparragirre 16</v>
      </c>
      <c r="BH43" s="6">
        <v>2</v>
      </c>
      <c r="BI43" s="6"/>
      <c r="BJ43" s="6"/>
      <c r="BK43" s="56"/>
      <c r="BL43" s="58"/>
      <c r="BM43" s="57"/>
      <c r="BN43" s="56"/>
      <c r="BO43" s="58"/>
      <c r="BQ43" s="56"/>
      <c r="BS43" s="46"/>
      <c r="BT43" s="3"/>
      <c r="BU43" s="84"/>
      <c r="BV43" s="46"/>
      <c r="BW43" s="3"/>
      <c r="BX43" s="84"/>
      <c r="BY43" s="46"/>
      <c r="BZ43" s="3"/>
      <c r="CA43" s="84"/>
      <c r="CC43" s="57" t="str">
        <f t="shared" si="25"/>
        <v/>
      </c>
      <c r="CD43" s="57"/>
      <c r="CE43" s="57" t="str">
        <f t="shared" si="27"/>
        <v>s.c.</v>
      </c>
      <c r="CF43" t="str">
        <f t="shared" si="28"/>
        <v>Iparragirre 16</v>
      </c>
      <c r="CG43" s="57"/>
      <c r="CH43" s="57" t="str">
        <f t="shared" si="30"/>
        <v/>
      </c>
      <c r="CI43" s="57" t="str">
        <f t="shared" si="31"/>
        <v>s.c.</v>
      </c>
      <c r="CJ43" t="str">
        <f t="shared" si="32"/>
        <v>SI</v>
      </c>
      <c r="CK43" t="str">
        <f t="shared" si="33"/>
        <v/>
      </c>
      <c r="CL43" t="str">
        <f t="shared" si="34"/>
        <v/>
      </c>
      <c r="CM43">
        <f t="shared" si="35"/>
        <v>0</v>
      </c>
      <c r="CO43" t="str">
        <f t="shared" si="36"/>
        <v/>
      </c>
      <c r="CP43" t="str">
        <f t="shared" si="37"/>
        <v/>
      </c>
      <c r="CQ43" t="str">
        <f t="shared" si="38"/>
        <v/>
      </c>
      <c r="CS43" s="57" t="str">
        <f t="shared" si="39"/>
        <v/>
      </c>
      <c r="CT43" s="57" t="str">
        <f t="shared" si="40"/>
        <v/>
      </c>
      <c r="CW43" s="57" t="str">
        <f t="shared" si="41"/>
        <v>No prioridad</v>
      </c>
      <c r="CX43" s="46"/>
      <c r="CY43" s="3"/>
      <c r="CZ43" s="47"/>
      <c r="DA43" s="46">
        <f t="shared" si="42"/>
        <v>71.099999999999994</v>
      </c>
      <c r="DB43" s="3">
        <f t="shared" si="43"/>
        <v>60.6</v>
      </c>
      <c r="DC43" s="3">
        <f t="shared" si="44"/>
        <v>58.5</v>
      </c>
      <c r="DD43" s="46">
        <f t="shared" si="45"/>
        <v>0</v>
      </c>
      <c r="DE43" s="3">
        <f t="shared" si="46"/>
        <v>0</v>
      </c>
      <c r="DF43" s="3">
        <f t="shared" si="47"/>
        <v>0</v>
      </c>
      <c r="DG43" s="46">
        <f t="shared" si="48"/>
        <v>0</v>
      </c>
      <c r="DH43" s="46">
        <f t="shared" si="49"/>
        <v>0</v>
      </c>
      <c r="DI43" s="46">
        <f t="shared" si="50"/>
        <v>0</v>
      </c>
    </row>
    <row r="44" spans="1:113" ht="15.75" thickBot="1">
      <c r="A44" s="19">
        <v>1</v>
      </c>
      <c r="B44">
        <f>B40+13</f>
        <v>497</v>
      </c>
      <c r="C44" t="str">
        <f>AnálisiABI!C497</f>
        <v>BI-RUI-C015LD</v>
      </c>
      <c r="D44" s="60" t="s">
        <v>226</v>
      </c>
      <c r="F44" s="46">
        <f>AnálisiABI!E497</f>
        <v>74.208244332043137</v>
      </c>
      <c r="G44" s="3">
        <f>AnálisiABI!F497</f>
        <v>73.360923074605054</v>
      </c>
      <c r="H44" s="47">
        <f>AnálisiABI!G497</f>
        <v>63.196049619546585</v>
      </c>
      <c r="I44" s="3">
        <v>0</v>
      </c>
      <c r="J44" s="46">
        <f t="shared" si="5"/>
        <v>74.208244332043137</v>
      </c>
      <c r="K44" s="3">
        <f t="shared" si="6"/>
        <v>73.360923074605054</v>
      </c>
      <c r="L44" s="47">
        <f t="shared" si="7"/>
        <v>63.196049619546585</v>
      </c>
      <c r="M44" s="46">
        <f>AnálisiABI!H497</f>
        <v>61.602942395912407</v>
      </c>
      <c r="N44" s="3">
        <f>AnálisiABI!I497</f>
        <v>75.658748568850513</v>
      </c>
      <c r="O44" s="3">
        <f>AnálisiABI!J497</f>
        <v>55.805296897124066</v>
      </c>
      <c r="P44" s="3">
        <f>AnálisiABI!K497</f>
        <v>65.43337966722062</v>
      </c>
      <c r="Q44" s="3">
        <f>AnálisiABI!L497</f>
        <v>63.445120190881767</v>
      </c>
      <c r="R44" s="3">
        <f>AnálisiABI!M497</f>
        <v>69.396666635596645</v>
      </c>
      <c r="S44" s="3">
        <f>AnálisiABI!N497</f>
        <v>75.998016414579666</v>
      </c>
      <c r="T44" s="3">
        <f>AnálisiABI!O497</f>
        <v>63.83837257213245</v>
      </c>
      <c r="U44" s="3">
        <f>AnálisiABI!P497</f>
        <v>60.452422739908904</v>
      </c>
      <c r="V44" s="3">
        <f>AnálisiABI!Q497</f>
        <v>62.582228197754247</v>
      </c>
      <c r="W44" s="3">
        <f>AnálisiABI!R497</f>
        <v>66.237672615373256</v>
      </c>
      <c r="X44" s="3">
        <f>AnálisiABI!S497</f>
        <v>57.187240969372091</v>
      </c>
      <c r="Y44" s="3">
        <f>AnálisiABI!T497</f>
        <v>65.166174284884363</v>
      </c>
      <c r="Z44" s="3">
        <f>AnálisiABI!U497</f>
        <v>69.513289082587008</v>
      </c>
      <c r="AA44" s="3">
        <f>AnálisiABI!V497</f>
        <v>60.293341598197152</v>
      </c>
      <c r="AB44" s="3">
        <f>AnálisiABI!W497</f>
        <v>64.01082029393072</v>
      </c>
      <c r="AC44" s="3">
        <f>AnálisiABI!X497</f>
        <v>69.143836682498033</v>
      </c>
      <c r="AD44" s="3">
        <f>AnálisiABI!Y497</f>
        <v>62.68637422950345</v>
      </c>
      <c r="AE44" s="3">
        <f>AnálisiABI!Z497</f>
        <v>81.209668801912542</v>
      </c>
      <c r="AF44" s="3">
        <f>AnálisiABI!AA497</f>
        <v>79.493066477691528</v>
      </c>
      <c r="AG44" s="47">
        <f>AnálisiABI!AB497</f>
        <v>59.863127882913233</v>
      </c>
      <c r="AH44" s="46">
        <f t="shared" si="8"/>
        <v>11.012194712496552</v>
      </c>
      <c r="AI44" s="3">
        <f t="shared" si="9"/>
        <v>0.8473212574380824</v>
      </c>
      <c r="AJ44" s="47">
        <f t="shared" si="10"/>
        <v>10.164873455058469</v>
      </c>
      <c r="AK44" s="46">
        <f>AnálisiABI!AF497</f>
        <v>5.7976454987883415</v>
      </c>
      <c r="AL44" s="3">
        <f>AnálisiABI!AG497</f>
        <v>-3.9632869683760248</v>
      </c>
      <c r="AM44" s="3">
        <f>AnálisiABI!AH497</f>
        <v>15.545593674670762</v>
      </c>
      <c r="AN44" s="3">
        <f>AnálisiABI!AI497</f>
        <v>5.3949872283821563</v>
      </c>
      <c r="AO44" s="3">
        <f>AnálisiABI!AJ497</f>
        <v>4.8728326866872109</v>
      </c>
      <c r="AP44" s="3">
        <f>AnálisiABI!AK497</f>
        <v>1.3244460644272706</v>
      </c>
      <c r="AQ44" s="47">
        <f>AnálisiABI!AL497</f>
        <v>21.34654091899931</v>
      </c>
      <c r="AR44" s="46">
        <f>AnálisiABI!AM497</f>
        <v>-14.055806172938105</v>
      </c>
      <c r="AS44" s="3">
        <f>AnálisiABI!AN497</f>
        <v>19.853451671726447</v>
      </c>
      <c r="AT44" s="3">
        <f>AnálisiABI!AO497</f>
        <v>12.159643842447217</v>
      </c>
      <c r="AU44" s="3">
        <f>AnálisiABI!AP497</f>
        <v>-3.6554444176190088</v>
      </c>
      <c r="AV44" s="3">
        <f>AnálisiABI!AQ497</f>
        <v>-4.3471147977026448</v>
      </c>
      <c r="AW44" s="3">
        <f>AnálisiABI!AR497</f>
        <v>-5.133016388567313</v>
      </c>
      <c r="AX44" s="47">
        <f>AnálisiABI!AS497</f>
        <v>1.7166023242210144</v>
      </c>
      <c r="AY44" s="46">
        <f>AnálisiABI!AT497</f>
        <v>19.853451671726447</v>
      </c>
      <c r="AZ44" s="3">
        <f>AnálisiABI!AU497</f>
        <v>-5.9515464447148787</v>
      </c>
      <c r="BA44" s="3">
        <f>AnálisiABI!AV497</f>
        <v>3.3859498322235453</v>
      </c>
      <c r="BB44" s="3">
        <f>AnálisiABI!AW497</f>
        <v>9.0504316460011651</v>
      </c>
      <c r="BC44" s="3">
        <f>AnálisiABI!AX497</f>
        <v>9.2199474843898557</v>
      </c>
      <c r="BD44" s="3">
        <f>AnálisiABI!AY497</f>
        <v>6.4574624529945837</v>
      </c>
      <c r="BE44" s="47">
        <f>AnálisiABI!AZ497</f>
        <v>19.629938594778295</v>
      </c>
      <c r="BF44" t="str">
        <f t="shared" si="11"/>
        <v>BI-RUI-C015LD</v>
      </c>
      <c r="BG44" t="str">
        <f t="shared" si="12"/>
        <v>Juan de Ajuriaguerra 14</v>
      </c>
      <c r="BH44" s="57">
        <v>2</v>
      </c>
      <c r="BK44" s="56" t="str">
        <f t="shared" ref="BK44:BK69" si="66">IF(AH44&lt;-3,"MUY ALTO",IF(AH44&lt;0,"ALTO",IF(AH44&lt;(5),"SI","")))</f>
        <v/>
      </c>
      <c r="BL44" s="58">
        <f t="shared" si="63"/>
        <v>8.1960496195465851</v>
      </c>
      <c r="BM44" s="57"/>
      <c r="BN44" s="56" t="str">
        <f t="shared" si="13"/>
        <v/>
      </c>
      <c r="BO44" s="58">
        <f t="shared" si="14"/>
        <v>8.3609230746050542</v>
      </c>
      <c r="BQ44" s="56" t="str">
        <f t="shared" si="15"/>
        <v/>
      </c>
      <c r="BS44" s="46">
        <f t="shared" si="16"/>
        <v>0.43337966722062049</v>
      </c>
      <c r="BT44" s="3">
        <f t="shared" si="17"/>
        <v>-0.98917970606927952</v>
      </c>
      <c r="BU44" s="84">
        <f t="shared" si="18"/>
        <v>1.4225593732899</v>
      </c>
      <c r="BV44" s="46">
        <f t="shared" si="19"/>
        <v>-1.5548798091182334</v>
      </c>
      <c r="BW44" s="3">
        <f t="shared" si="20"/>
        <v>4.1438366824980335</v>
      </c>
      <c r="BX44" s="84">
        <f t="shared" si="21"/>
        <v>-5.6987164916162669</v>
      </c>
      <c r="BY44" s="46">
        <f t="shared" si="22"/>
        <v>14.396666635596645</v>
      </c>
      <c r="BZ44" s="3">
        <f t="shared" si="23"/>
        <v>4.8631278829132327</v>
      </c>
      <c r="CA44" s="84">
        <f t="shared" si="24"/>
        <v>9.5335387526834126</v>
      </c>
      <c r="CC44" s="57" t="str">
        <f t="shared" si="25"/>
        <v/>
      </c>
      <c r="CD44" s="57" t="str">
        <f t="shared" si="26"/>
        <v>SI</v>
      </c>
      <c r="CE44" s="57" t="str">
        <f t="shared" si="27"/>
        <v>TARDE</v>
      </c>
      <c r="CF44" t="str">
        <f t="shared" si="28"/>
        <v>Juan de Ajuriaguerra 14</v>
      </c>
      <c r="CG44" s="57" t="str">
        <f t="shared" si="29"/>
        <v/>
      </c>
      <c r="CH44" s="57" t="str">
        <f t="shared" si="30"/>
        <v/>
      </c>
      <c r="CI44" s="57" t="str">
        <f t="shared" si="31"/>
        <v>s.c.</v>
      </c>
      <c r="CJ44" s="89" t="str">
        <f t="shared" si="32"/>
        <v>SI</v>
      </c>
      <c r="CK44" s="89" t="str">
        <f t="shared" si="33"/>
        <v>SI</v>
      </c>
      <c r="CL44" s="89" t="str">
        <f t="shared" si="34"/>
        <v>SI</v>
      </c>
      <c r="CM44">
        <f t="shared" si="35"/>
        <v>0</v>
      </c>
      <c r="CN44" t="s">
        <v>186</v>
      </c>
      <c r="CO44" s="64" t="str">
        <f t="shared" si="36"/>
        <v/>
      </c>
      <c r="CP44" s="64" t="str">
        <f t="shared" si="37"/>
        <v/>
      </c>
      <c r="CQ44" s="64" t="str">
        <f t="shared" si="38"/>
        <v/>
      </c>
      <c r="CS44" s="57" t="str">
        <f t="shared" si="39"/>
        <v/>
      </c>
      <c r="CT44" s="57" t="str">
        <f t="shared" si="40"/>
        <v/>
      </c>
      <c r="CW44" s="57" t="str">
        <f t="shared" si="41"/>
        <v>No prioridad</v>
      </c>
      <c r="CX44" s="46">
        <v>74.208244332043137</v>
      </c>
      <c r="CY44" s="3">
        <v>73.360923074605054</v>
      </c>
      <c r="CZ44" s="47">
        <v>63.196049619546585</v>
      </c>
      <c r="DA44" s="46">
        <f t="shared" si="42"/>
        <v>74.208244332043137</v>
      </c>
      <c r="DB44" s="3">
        <f t="shared" si="43"/>
        <v>73.360923074605054</v>
      </c>
      <c r="DC44" s="3">
        <f t="shared" si="44"/>
        <v>63.196049619546585</v>
      </c>
      <c r="DD44" s="46">
        <f t="shared" si="45"/>
        <v>65.43337966722062</v>
      </c>
      <c r="DE44" s="3">
        <f t="shared" si="46"/>
        <v>69.143836682498033</v>
      </c>
      <c r="DF44" s="3">
        <f t="shared" si="47"/>
        <v>59.863127882913233</v>
      </c>
      <c r="DG44" s="46">
        <f t="shared" si="48"/>
        <v>-8.7748646648225161</v>
      </c>
      <c r="DH44" s="46">
        <f t="shared" si="49"/>
        <v>-4.2170863921070207</v>
      </c>
      <c r="DI44" s="46">
        <f t="shared" si="50"/>
        <v>-3.3329217366333523</v>
      </c>
    </row>
    <row r="45" spans="1:113" ht="15.75" thickBot="1">
      <c r="A45" s="19">
        <v>1</v>
      </c>
      <c r="B45">
        <f t="shared" si="51"/>
        <v>510</v>
      </c>
      <c r="C45" t="str">
        <f>AnálisiABI!C510</f>
        <v>BI-RUI-C017LD</v>
      </c>
      <c r="D45" s="60" t="s">
        <v>227</v>
      </c>
      <c r="E45" s="6"/>
      <c r="F45" s="46">
        <f>AnálisiABI!E510</f>
        <v>64.749007281730144</v>
      </c>
      <c r="G45" s="3">
        <f>AnálisiABI!F510</f>
        <v>69.550164756328542</v>
      </c>
      <c r="H45" s="47">
        <f>AnálisiABI!G510</f>
        <v>68.311870079941144</v>
      </c>
      <c r="I45" s="3">
        <v>0</v>
      </c>
      <c r="J45" s="46">
        <f t="shared" si="5"/>
        <v>64.749007281730144</v>
      </c>
      <c r="K45" s="3">
        <f t="shared" si="6"/>
        <v>69.550164756328542</v>
      </c>
      <c r="L45" s="47">
        <f t="shared" si="7"/>
        <v>68.311870079941144</v>
      </c>
      <c r="M45" s="46">
        <f>AnálisiABI!H510</f>
        <v>65.028699149754829</v>
      </c>
      <c r="N45" s="3">
        <f>AnálisiABI!I510</f>
        <v>66.352574948036491</v>
      </c>
      <c r="O45" s="3">
        <f>AnálisiABI!J510</f>
        <v>66.07267816493858</v>
      </c>
      <c r="P45" s="3">
        <f>AnálisiABI!K510</f>
        <v>63.089757992889268</v>
      </c>
      <c r="Q45" s="3">
        <f>AnálisiABI!L510</f>
        <v>67.026014576195919</v>
      </c>
      <c r="R45" s="3">
        <f>AnálisiABI!M510</f>
        <v>65.860509503191878</v>
      </c>
      <c r="S45" s="3">
        <f>AnálisiABI!N510</f>
        <v>63.743709929810649</v>
      </c>
      <c r="T45" s="3">
        <f>AnálisiABI!O510</f>
        <v>67.504149628380333</v>
      </c>
      <c r="U45" s="3">
        <f>AnálisiABI!P510</f>
        <v>66.254161914772311</v>
      </c>
      <c r="V45" s="3">
        <f>AnálisiABI!Q510</f>
        <v>64.358158675855876</v>
      </c>
      <c r="W45" s="3">
        <f>AnálisiABI!R510</f>
        <v>71.902885892254417</v>
      </c>
      <c r="X45" s="3">
        <f>AnálisiABI!S510</f>
        <v>66.663164737846216</v>
      </c>
      <c r="Y45" s="3">
        <f>AnálisiABI!T510</f>
        <v>65.660334598558961</v>
      </c>
      <c r="Z45" s="3">
        <f>AnálisiABI!U510</f>
        <v>70.775927768909639</v>
      </c>
      <c r="AA45" s="3">
        <f>AnálisiABI!V510</f>
        <v>69.544921818735361</v>
      </c>
      <c r="AB45" s="3">
        <f>AnálisiABI!W510</f>
        <v>66.663233584376044</v>
      </c>
      <c r="AC45" s="3">
        <f>AnálisiABI!X510</f>
        <v>72.239273823034281</v>
      </c>
      <c r="AD45" s="3">
        <f>AnálisiABI!Y510</f>
        <v>69.390163532855354</v>
      </c>
      <c r="AE45" s="3">
        <f>AnálisiABI!Z510</f>
        <v>63.536224618900974</v>
      </c>
      <c r="AF45" s="3">
        <f>AnálisiABI!AA510</f>
        <v>65.935709205373257</v>
      </c>
      <c r="AG45" s="47">
        <f>AnálisiABI!AB510</f>
        <v>71.138725994866078</v>
      </c>
      <c r="AH45" s="46">
        <f t="shared" si="8"/>
        <v>-3.5628627982110004</v>
      </c>
      <c r="AI45" s="3">
        <f t="shared" si="9"/>
        <v>-4.8011574745983978</v>
      </c>
      <c r="AJ45" s="47">
        <f t="shared" si="10"/>
        <v>1.2382946763873974</v>
      </c>
      <c r="AK45" s="46">
        <f>AnálisiABI!AF510</f>
        <v>-1.0439790151837514</v>
      </c>
      <c r="AL45" s="3">
        <f>AnálisiABI!AG510</f>
        <v>-2.7707515103026097</v>
      </c>
      <c r="AM45" s="3">
        <f>AnálisiABI!AH510</f>
        <v>-2.5104519849616622</v>
      </c>
      <c r="AN45" s="3">
        <f>AnálisiABI!AI510</f>
        <v>-2.3050060619903405</v>
      </c>
      <c r="AO45" s="3">
        <f>AnálisiABI!AJ510</f>
        <v>-3.8845872201763996</v>
      </c>
      <c r="AP45" s="3">
        <f>AnálisiABI!AK510</f>
        <v>-2.7269299484793095</v>
      </c>
      <c r="AQ45" s="47">
        <f>AnálisiABI!AL510</f>
        <v>-7.6025013759651046</v>
      </c>
      <c r="AR45" s="46">
        <f>AnálisiABI!AM510</f>
        <v>-1.3238757982816622</v>
      </c>
      <c r="AS45" s="3">
        <f>AnálisiABI!AN510</f>
        <v>0.27989678309791088</v>
      </c>
      <c r="AT45" s="3">
        <f>AnálisiABI!AO510</f>
        <v>-3.7604396985696837</v>
      </c>
      <c r="AU45" s="3">
        <f>AnálisiABI!AP510</f>
        <v>-7.5447272163985417</v>
      </c>
      <c r="AV45" s="3">
        <f>AnálisiABI!AQ510</f>
        <v>-5.1155931703506781</v>
      </c>
      <c r="AW45" s="3">
        <f>AnálisiABI!AR510</f>
        <v>-5.5760402386582371</v>
      </c>
      <c r="AX45" s="47">
        <f>AnálisiABI!AS510</f>
        <v>-2.3994845864722834</v>
      </c>
      <c r="AY45" s="46">
        <f>AnálisiABI!AT510</f>
        <v>0.27989678309791088</v>
      </c>
      <c r="AZ45" s="3">
        <f>AnálisiABI!AU510</f>
        <v>1.1655050730040415</v>
      </c>
      <c r="BA45" s="3">
        <f>AnálisiABI!AV510</f>
        <v>1.2499877136080215</v>
      </c>
      <c r="BB45" s="3">
        <f>AnálisiABI!AW510</f>
        <v>5.2397211544082012</v>
      </c>
      <c r="BC45" s="3">
        <f>AnálisiABI!AX510</f>
        <v>1.2310059501742785</v>
      </c>
      <c r="BD45" s="3">
        <f>AnálisiABI!AY510</f>
        <v>2.8491102901789276</v>
      </c>
      <c r="BE45" s="47">
        <f>AnálisiABI!AZ510</f>
        <v>-5.2030167894928212</v>
      </c>
      <c r="BF45" t="str">
        <f t="shared" si="11"/>
        <v>BI-RUI-C017LD</v>
      </c>
      <c r="BG45" t="str">
        <f t="shared" si="12"/>
        <v>Berastegui 4</v>
      </c>
      <c r="BH45" s="6" t="s">
        <v>219</v>
      </c>
      <c r="BI45" s="6"/>
      <c r="BJ45" s="6"/>
      <c r="BK45" s="56" t="str">
        <f t="shared" si="66"/>
        <v>MUY ALTO</v>
      </c>
      <c r="BL45" s="58">
        <f t="shared" si="63"/>
        <v>13.311870079941144</v>
      </c>
      <c r="BM45" s="57"/>
      <c r="BN45" s="56" t="str">
        <f t="shared" si="13"/>
        <v>SI</v>
      </c>
      <c r="BO45" s="58">
        <f t="shared" si="14"/>
        <v>4.5501647563285417</v>
      </c>
      <c r="BQ45" s="56" t="str">
        <f t="shared" si="15"/>
        <v>SI</v>
      </c>
      <c r="BS45" s="46">
        <f t="shared" si="16"/>
        <v>-1.9102420071107318</v>
      </c>
      <c r="BT45" s="3">
        <f t="shared" si="17"/>
        <v>1.6632335843760444</v>
      </c>
      <c r="BU45" s="84">
        <f t="shared" si="18"/>
        <v>-3.5734755914867762</v>
      </c>
      <c r="BV45" s="46">
        <f t="shared" si="19"/>
        <v>2.0260145761959194</v>
      </c>
      <c r="BW45" s="3">
        <f t="shared" si="20"/>
        <v>7.2392738230342815</v>
      </c>
      <c r="BX45" s="84">
        <f t="shared" si="21"/>
        <v>-5.2132592468383621</v>
      </c>
      <c r="BY45" s="46">
        <f t="shared" si="22"/>
        <v>10.860509503191878</v>
      </c>
      <c r="BZ45" s="3">
        <f t="shared" si="23"/>
        <v>16.138725994866078</v>
      </c>
      <c r="CA45" s="84">
        <f t="shared" si="24"/>
        <v>-5.2782164916742005</v>
      </c>
      <c r="CC45" s="57" t="str">
        <f t="shared" si="25"/>
        <v>SI</v>
      </c>
      <c r="CD45" s="57" t="str">
        <f t="shared" si="26"/>
        <v>SI</v>
      </c>
      <c r="CE45" s="57" t="str">
        <f t="shared" si="27"/>
        <v>TAR+NOC</v>
      </c>
      <c r="CF45" t="str">
        <f t="shared" si="28"/>
        <v>Berastegui 4</v>
      </c>
      <c r="CG45" s="57" t="str">
        <f t="shared" si="29"/>
        <v>SI</v>
      </c>
      <c r="CH45" s="57" t="str">
        <f t="shared" si="30"/>
        <v/>
      </c>
      <c r="CI45" s="57" t="str">
        <f t="shared" si="31"/>
        <v>NOCHE</v>
      </c>
      <c r="CJ45" t="str">
        <f t="shared" si="32"/>
        <v/>
      </c>
      <c r="CK45" t="str">
        <f t="shared" si="33"/>
        <v/>
      </c>
      <c r="CL45" s="91" t="str">
        <f t="shared" si="34"/>
        <v>SI</v>
      </c>
      <c r="CM45">
        <f t="shared" si="35"/>
        <v>0</v>
      </c>
      <c r="CN45" t="s">
        <v>187</v>
      </c>
      <c r="CO45" t="str">
        <f t="shared" si="36"/>
        <v/>
      </c>
      <c r="CP45" t="str">
        <f t="shared" si="37"/>
        <v/>
      </c>
      <c r="CQ45" t="str">
        <f t="shared" si="38"/>
        <v>SI</v>
      </c>
      <c r="CS45" s="57" t="str">
        <f t="shared" si="39"/>
        <v>SI</v>
      </c>
      <c r="CT45" s="57" t="str">
        <f t="shared" si="40"/>
        <v/>
      </c>
      <c r="CU45" s="91" t="str">
        <f>D45</f>
        <v>Berastegui 4</v>
      </c>
      <c r="CV45" t="str">
        <f>BH45</f>
        <v>1B</v>
      </c>
      <c r="CW45" s="57" t="str">
        <f t="shared" si="41"/>
        <v>4</v>
      </c>
      <c r="CX45" s="46">
        <v>64.749007281730144</v>
      </c>
      <c r="CY45" s="3">
        <v>69.550164756328542</v>
      </c>
      <c r="CZ45" s="47">
        <v>68.311870079941144</v>
      </c>
      <c r="DA45" s="46">
        <f t="shared" si="42"/>
        <v>64.749007281730144</v>
      </c>
      <c r="DB45" s="3">
        <f t="shared" si="43"/>
        <v>69.550164756328542</v>
      </c>
      <c r="DC45" s="3">
        <f t="shared" si="44"/>
        <v>68.311870079941144</v>
      </c>
      <c r="DD45" s="46">
        <f t="shared" si="45"/>
        <v>63.089757992889268</v>
      </c>
      <c r="DE45" s="3">
        <f t="shared" si="46"/>
        <v>72.239273823034281</v>
      </c>
      <c r="DF45" s="3">
        <f t="shared" si="47"/>
        <v>71.138725994866078</v>
      </c>
      <c r="DG45" s="46">
        <f t="shared" si="48"/>
        <v>-1.6592492888408756</v>
      </c>
      <c r="DH45" s="46">
        <f t="shared" si="49"/>
        <v>2.6891090667057398</v>
      </c>
      <c r="DI45" s="46">
        <f t="shared" si="50"/>
        <v>2.8268559149249342</v>
      </c>
    </row>
    <row r="46" spans="1:113" ht="15.75" thickBot="1">
      <c r="A46" s="19">
        <v>1</v>
      </c>
      <c r="B46">
        <f t="shared" si="51"/>
        <v>523</v>
      </c>
      <c r="C46" t="str">
        <f>AnálisiABI!C523</f>
        <v>BI-RUI-C018LD</v>
      </c>
      <c r="D46" s="60" t="s">
        <v>228</v>
      </c>
      <c r="E46" s="6"/>
      <c r="F46" s="46">
        <f>AnálisiABI!E523</f>
        <v>62.405402889679813</v>
      </c>
      <c r="G46" s="3">
        <f>AnálisiABI!F523</f>
        <v>63.382558334971336</v>
      </c>
      <c r="H46" s="47">
        <f>AnálisiABI!G523</f>
        <v>59.89290790914432</v>
      </c>
      <c r="I46" s="3">
        <v>0</v>
      </c>
      <c r="J46" s="46">
        <f t="shared" si="5"/>
        <v>62.405402889679813</v>
      </c>
      <c r="K46" s="3">
        <f t="shared" si="6"/>
        <v>63.382558334971336</v>
      </c>
      <c r="L46" s="47">
        <f t="shared" si="7"/>
        <v>59.89290790914432</v>
      </c>
      <c r="M46" s="46">
        <f>AnálisiABI!H523</f>
        <v>61.926534927282866</v>
      </c>
      <c r="N46" s="3">
        <f>AnálisiABI!I523</f>
        <v>59.937813050331414</v>
      </c>
      <c r="O46" s="3">
        <f>AnálisiABI!J523</f>
        <v>57.12470171355416</v>
      </c>
      <c r="P46" s="3">
        <f>AnálisiABI!K523</f>
        <v>60.025168675519012</v>
      </c>
      <c r="Q46" s="3">
        <f>AnálisiABI!L523</f>
        <v>60.749375623956787</v>
      </c>
      <c r="R46" s="3">
        <f>AnálisiABI!M523</f>
        <v>55.940729805549701</v>
      </c>
      <c r="S46" s="3">
        <f>AnálisiABI!N523</f>
        <v>62.520831318168206</v>
      </c>
      <c r="T46" s="3">
        <f>AnálisiABI!O523</f>
        <v>61.528327708184364</v>
      </c>
      <c r="U46" s="3">
        <f>AnálisiABI!P523</f>
        <v>56.665212927752428</v>
      </c>
      <c r="V46" s="3">
        <f>AnálisiABI!Q523</f>
        <v>63.2314822913795</v>
      </c>
      <c r="W46" s="3">
        <f>AnálisiABI!R523</f>
        <v>65.334282753247635</v>
      </c>
      <c r="X46" s="3">
        <f>AnálisiABI!S523</f>
        <v>58.55330072000762</v>
      </c>
      <c r="Y46" s="3">
        <f>AnálisiABI!T523</f>
        <v>64.593704042519406</v>
      </c>
      <c r="Z46" s="3">
        <f>AnálisiABI!U523</f>
        <v>65.009427327005881</v>
      </c>
      <c r="AA46" s="3">
        <f>AnálisiABI!V523</f>
        <v>61.267211174457373</v>
      </c>
      <c r="AB46" s="3">
        <f>AnálisiABI!W523</f>
        <v>62.478888161754895</v>
      </c>
      <c r="AC46" s="3">
        <f>AnálisiABI!X523</f>
        <v>66.50023668330121</v>
      </c>
      <c r="AD46" s="3">
        <f>AnálisiABI!Y523</f>
        <v>62.311739482820343</v>
      </c>
      <c r="AE46" s="3">
        <f>AnálisiABI!Z523</f>
        <v>60.313245590035947</v>
      </c>
      <c r="AF46" s="3">
        <f>AnálisiABI!AA523</f>
        <v>57.821364411929338</v>
      </c>
      <c r="AG46" s="47">
        <f>AnálisiABI!AB523</f>
        <v>62.301045596903336</v>
      </c>
      <c r="AH46" s="46">
        <f t="shared" si="8"/>
        <v>2.512494980535493</v>
      </c>
      <c r="AI46" s="3">
        <f t="shared" si="9"/>
        <v>-0.97715544529152254</v>
      </c>
      <c r="AJ46" s="47">
        <f t="shared" si="10"/>
        <v>3.4896504258270156</v>
      </c>
      <c r="AK46" s="46">
        <f>AnálisiABI!AF523</f>
        <v>4.8018332137287061</v>
      </c>
      <c r="AL46" s="3">
        <f>AnálisiABI!AG523</f>
        <v>4.0844388699693113</v>
      </c>
      <c r="AM46" s="3">
        <f>AnálisiABI!AH523</f>
        <v>5.8556183904157777</v>
      </c>
      <c r="AN46" s="3">
        <f>AnálisiABI!AI523</f>
        <v>4.67818157137188</v>
      </c>
      <c r="AO46" s="3">
        <f>AnálisiABI!AJ523</f>
        <v>3.3264928680620329</v>
      </c>
      <c r="AP46" s="3">
        <f>AnálisiABI!AK523</f>
        <v>0.16714867893455221</v>
      </c>
      <c r="AQ46" s="47">
        <f>AnálisiABI!AL523</f>
        <v>-1.9878000068673884</v>
      </c>
      <c r="AR46" s="46">
        <f>AnálisiABI!AM523</f>
        <v>1.9887218769514519</v>
      </c>
      <c r="AS46" s="3">
        <f>AnálisiABI!AN523</f>
        <v>2.8131113367772542</v>
      </c>
      <c r="AT46" s="3">
        <f>AnálisiABI!AO523</f>
        <v>0.99250360998384224</v>
      </c>
      <c r="AU46" s="3">
        <f>AnálisiABI!AP523</f>
        <v>-2.1028004618681351</v>
      </c>
      <c r="AV46" s="3">
        <f>AnálisiABI!AQ523</f>
        <v>-0.41572328448647511</v>
      </c>
      <c r="AW46" s="3">
        <f>AnálisiABI!AR523</f>
        <v>-4.0213485215463152</v>
      </c>
      <c r="AX46" s="47">
        <f>AnálisiABI!AS523</f>
        <v>2.4918811781066097</v>
      </c>
      <c r="AY46" s="46">
        <f>AnálisiABI!AT523</f>
        <v>2.8131113367772542</v>
      </c>
      <c r="AZ46" s="3">
        <f>AnálisiABI!AU523</f>
        <v>4.8086458184070864</v>
      </c>
      <c r="BA46" s="3">
        <f>AnálisiABI!AV523</f>
        <v>4.8631147804319355</v>
      </c>
      <c r="BB46" s="3">
        <f>AnálisiABI!AW523</f>
        <v>6.780982033240015</v>
      </c>
      <c r="BC46" s="3">
        <f>AnálisiABI!AX523</f>
        <v>3.742216152548508</v>
      </c>
      <c r="BD46" s="3">
        <f>AnálisiABI!AY523</f>
        <v>4.1884972004808674</v>
      </c>
      <c r="BE46" s="47">
        <f>AnálisiABI!AZ523</f>
        <v>-4.4796811849739981</v>
      </c>
      <c r="BF46" t="str">
        <f t="shared" si="11"/>
        <v>BI-RUI-C018LD</v>
      </c>
      <c r="BG46" t="str">
        <f t="shared" si="12"/>
        <v>Ledesma 6</v>
      </c>
      <c r="BH46" s="6" t="s">
        <v>219</v>
      </c>
      <c r="BI46" s="6"/>
      <c r="BJ46" s="6"/>
      <c r="BK46" s="56" t="str">
        <f t="shared" si="66"/>
        <v>SI</v>
      </c>
      <c r="BL46" s="58">
        <f t="shared" si="63"/>
        <v>4.8929079091443199</v>
      </c>
      <c r="BM46" s="57"/>
      <c r="BN46" s="56" t="str">
        <f t="shared" si="13"/>
        <v/>
      </c>
      <c r="BO46" s="58">
        <f t="shared" si="14"/>
        <v>-1.6174416650286645</v>
      </c>
      <c r="BQ46" s="56" t="str">
        <f t="shared" si="15"/>
        <v>SI</v>
      </c>
      <c r="BS46" s="46">
        <f t="shared" si="16"/>
        <v>-4.9748313244809879</v>
      </c>
      <c r="BT46" s="3">
        <f t="shared" si="17"/>
        <v>-2.5211118382451048</v>
      </c>
      <c r="BU46" s="84">
        <f t="shared" si="18"/>
        <v>-2.4537194862358831</v>
      </c>
      <c r="BV46" s="46">
        <f t="shared" si="19"/>
        <v>-4.2506243760432127</v>
      </c>
      <c r="BW46" s="3">
        <f t="shared" si="20"/>
        <v>1.5002366833012104</v>
      </c>
      <c r="BX46" s="84">
        <f t="shared" si="21"/>
        <v>-5.7508610593444232</v>
      </c>
      <c r="BY46" s="46">
        <f t="shared" si="22"/>
        <v>0.94072980554970087</v>
      </c>
      <c r="BZ46" s="3">
        <f t="shared" si="23"/>
        <v>7.3010455969033359</v>
      </c>
      <c r="CA46" s="84">
        <f t="shared" si="24"/>
        <v>-6.360315791353635</v>
      </c>
      <c r="CC46" s="57" t="str">
        <f t="shared" si="25"/>
        <v>SI</v>
      </c>
      <c r="CD46" s="57" t="str">
        <f t="shared" si="26"/>
        <v/>
      </c>
      <c r="CE46" s="57" t="str">
        <f t="shared" si="27"/>
        <v>NOCHE</v>
      </c>
      <c r="CF46" t="str">
        <f t="shared" si="28"/>
        <v>Ledesma 6</v>
      </c>
      <c r="CG46" s="57" t="str">
        <f t="shared" si="29"/>
        <v/>
      </c>
      <c r="CH46" s="57" t="str">
        <f t="shared" si="30"/>
        <v/>
      </c>
      <c r="CI46" s="57" t="str">
        <f t="shared" si="31"/>
        <v>s.c.</v>
      </c>
      <c r="CJ46" t="str">
        <f t="shared" si="32"/>
        <v/>
      </c>
      <c r="CK46" t="str">
        <f t="shared" si="33"/>
        <v/>
      </c>
      <c r="CL46" t="str">
        <f t="shared" si="34"/>
        <v/>
      </c>
      <c r="CM46">
        <f t="shared" si="35"/>
        <v>0</v>
      </c>
      <c r="CO46" t="str">
        <f t="shared" si="36"/>
        <v/>
      </c>
      <c r="CP46" t="str">
        <f t="shared" si="37"/>
        <v/>
      </c>
      <c r="CQ46" t="str">
        <f t="shared" si="38"/>
        <v/>
      </c>
      <c r="CS46" s="57" t="str">
        <f t="shared" si="39"/>
        <v/>
      </c>
      <c r="CT46" s="57" t="str">
        <f t="shared" si="40"/>
        <v/>
      </c>
      <c r="CW46" s="57" t="str">
        <f t="shared" si="41"/>
        <v>No prioridad</v>
      </c>
      <c r="CX46" s="46">
        <v>62.405402889679813</v>
      </c>
      <c r="CY46" s="3">
        <v>63.382558334971336</v>
      </c>
      <c r="CZ46" s="47">
        <v>59.89290790914432</v>
      </c>
      <c r="DA46" s="46">
        <f t="shared" si="42"/>
        <v>62.405402889679813</v>
      </c>
      <c r="DB46" s="3">
        <f t="shared" si="43"/>
        <v>63.382558334971336</v>
      </c>
      <c r="DC46" s="3">
        <f t="shared" si="44"/>
        <v>59.89290790914432</v>
      </c>
      <c r="DD46" s="46">
        <f t="shared" si="45"/>
        <v>60.025168675519012</v>
      </c>
      <c r="DE46" s="3">
        <f t="shared" si="46"/>
        <v>66.50023668330121</v>
      </c>
      <c r="DF46" s="3">
        <f t="shared" si="47"/>
        <v>62.301045596903336</v>
      </c>
      <c r="DG46" s="46">
        <f t="shared" si="48"/>
        <v>-2.3802342141608008</v>
      </c>
      <c r="DH46" s="46">
        <f t="shared" si="49"/>
        <v>3.1176783483298749</v>
      </c>
      <c r="DI46" s="46">
        <f t="shared" si="50"/>
        <v>2.4081376877590159</v>
      </c>
    </row>
    <row r="47" spans="1:113" ht="15.75" thickBot="1">
      <c r="A47" s="19">
        <v>1</v>
      </c>
      <c r="B47">
        <f t="shared" si="51"/>
        <v>536</v>
      </c>
      <c r="C47" t="str">
        <f>AnálisiABI!C536</f>
        <v>BI-RUI-C019LD</v>
      </c>
      <c r="D47" s="60" t="s">
        <v>229</v>
      </c>
      <c r="E47" s="6"/>
      <c r="F47" s="46">
        <f>AnálisiABI!E536</f>
        <v>83.903205358372162</v>
      </c>
      <c r="G47" s="3">
        <f>AnálisiABI!F536</f>
        <v>88.473624045709087</v>
      </c>
      <c r="H47" s="47">
        <f>AnálisiABI!G536</f>
        <v>81.762107912000786</v>
      </c>
      <c r="I47" s="3">
        <v>0</v>
      </c>
      <c r="J47" s="46">
        <f t="shared" si="5"/>
        <v>83.903205358372162</v>
      </c>
      <c r="K47" s="3">
        <f t="shared" si="6"/>
        <v>88.473624045709087</v>
      </c>
      <c r="L47" s="47">
        <f t="shared" si="7"/>
        <v>81.762107912000786</v>
      </c>
      <c r="M47" s="46">
        <f>AnálisiABI!H536</f>
        <v>81.684287272265664</v>
      </c>
      <c r="N47" s="3">
        <f>AnálisiABI!I536</f>
        <v>88.235957158596847</v>
      </c>
      <c r="O47" s="3">
        <f>AnálisiABI!J536</f>
        <v>80.135340045545306</v>
      </c>
      <c r="P47" s="3">
        <f>AnálisiABI!K536</f>
        <v>84.286195747359585</v>
      </c>
      <c r="Q47" s="3">
        <f>AnálisiABI!L536</f>
        <v>85.769857532866297</v>
      </c>
      <c r="R47" s="3">
        <f>AnálisiABI!M536</f>
        <v>81.486026855037039</v>
      </c>
      <c r="S47" s="3">
        <f>AnálisiABI!N536</f>
        <v>84.206989702530066</v>
      </c>
      <c r="T47" s="3">
        <f>AnálisiABI!O536</f>
        <v>85.387068472311981</v>
      </c>
      <c r="U47" s="3">
        <f>AnálisiABI!P536</f>
        <v>79.367496921838637</v>
      </c>
      <c r="V47" s="3">
        <f>AnálisiABI!Q536</f>
        <v>84.524269553753101</v>
      </c>
      <c r="W47" s="3">
        <f>AnálisiABI!R536</f>
        <v>90.237511755538378</v>
      </c>
      <c r="X47" s="3">
        <f>AnálisiABI!S536</f>
        <v>80.060768792526588</v>
      </c>
      <c r="Y47" s="3">
        <f>AnálisiABI!T536</f>
        <v>85.121576861831841</v>
      </c>
      <c r="Z47" s="3">
        <f>AnálisiABI!U536</f>
        <v>90.977640873407069</v>
      </c>
      <c r="AA47" s="3">
        <f>AnálisiABI!V536</f>
        <v>82.447419047575266</v>
      </c>
      <c r="AB47" s="3">
        <f>AnálisiABI!W536</f>
        <v>85.948309340544512</v>
      </c>
      <c r="AC47" s="3">
        <f>AnálisiABI!X536</f>
        <v>90.680160275424626</v>
      </c>
      <c r="AD47" s="3">
        <f>AnálisiABI!Y536</f>
        <v>84.939321345052221</v>
      </c>
      <c r="AE47" s="3">
        <f>AnálisiABI!Z536</f>
        <v>75.845406140154722</v>
      </c>
      <c r="AF47" s="3">
        <f>AnálisiABI!AA536</f>
        <v>77.630334082331515</v>
      </c>
      <c r="AG47" s="47">
        <f>AnálisiABI!AB536</f>
        <v>81.170705163085813</v>
      </c>
      <c r="AH47" s="46">
        <f t="shared" si="8"/>
        <v>2.1410974463713757</v>
      </c>
      <c r="AI47" s="3">
        <f t="shared" si="9"/>
        <v>-4.5704186873369252</v>
      </c>
      <c r="AJ47" s="47">
        <f t="shared" si="10"/>
        <v>6.7115161337083009</v>
      </c>
      <c r="AK47" s="46">
        <f>AnálisiABI!AF536</f>
        <v>1.5489472267203581</v>
      </c>
      <c r="AL47" s="3">
        <f>AnálisiABI!AG536</f>
        <v>2.8001688923225458</v>
      </c>
      <c r="AM47" s="3">
        <f>AnálisiABI!AH536</f>
        <v>4.8394927806914296</v>
      </c>
      <c r="AN47" s="3">
        <f>AnálisiABI!AI536</f>
        <v>4.4635007612265127</v>
      </c>
      <c r="AO47" s="3">
        <f>AnálisiABI!AJ536</f>
        <v>2.6741578142565743</v>
      </c>
      <c r="AP47" s="3">
        <f>AnálisiABI!AK536</f>
        <v>1.0089879954922907</v>
      </c>
      <c r="AQ47" s="47">
        <f>AnálisiABI!AL536</f>
        <v>-5.325299022931091</v>
      </c>
      <c r="AR47" s="46">
        <f>AnálisiABI!AM536</f>
        <v>-6.5516698863311831</v>
      </c>
      <c r="AS47" s="3">
        <f>AnálisiABI!AN536</f>
        <v>8.1006171130515412</v>
      </c>
      <c r="AT47" s="3">
        <f>AnálisiABI!AO536</f>
        <v>-1.1800787697819146</v>
      </c>
      <c r="AU47" s="3">
        <f>AnálisiABI!AP536</f>
        <v>-5.7132422017852775</v>
      </c>
      <c r="AV47" s="3">
        <f>AnálisiABI!AQ536</f>
        <v>-5.8560640115752278</v>
      </c>
      <c r="AW47" s="3">
        <f>AnálisiABI!AR536</f>
        <v>-4.7318509348801143</v>
      </c>
      <c r="AX47" s="47">
        <f>AnálisiABI!AS536</f>
        <v>-1.7849279421767932</v>
      </c>
      <c r="AY47" s="46">
        <f>AnálisiABI!AT536</f>
        <v>8.1006171130515412</v>
      </c>
      <c r="AZ47" s="3">
        <f>AnálisiABI!AU536</f>
        <v>4.2838306778292576</v>
      </c>
      <c r="BA47" s="3">
        <f>AnálisiABI!AV536</f>
        <v>6.0195715504733442</v>
      </c>
      <c r="BB47" s="3">
        <f>AnálisiABI!AW536</f>
        <v>10.17674296301179</v>
      </c>
      <c r="BC47" s="3">
        <f>AnálisiABI!AX536</f>
        <v>8.5302218258318021</v>
      </c>
      <c r="BD47" s="3">
        <f>AnálisiABI!AY536</f>
        <v>5.740838930372405</v>
      </c>
      <c r="BE47" s="47">
        <f>AnálisiABI!AZ536</f>
        <v>-3.5403710807542979</v>
      </c>
      <c r="BF47" t="str">
        <f t="shared" si="11"/>
        <v>BI-RUI-C019LD</v>
      </c>
      <c r="BG47" t="str">
        <f t="shared" si="12"/>
        <v>Ledesma 10 bis</v>
      </c>
      <c r="BH47" s="6" t="s">
        <v>219</v>
      </c>
      <c r="BI47" s="6"/>
      <c r="BJ47" s="6"/>
      <c r="BK47" s="56" t="str">
        <f t="shared" si="66"/>
        <v>SI</v>
      </c>
      <c r="BL47" s="58">
        <f t="shared" si="63"/>
        <v>26.762107912000786</v>
      </c>
      <c r="BM47" s="57"/>
      <c r="BN47" s="56" t="str">
        <f t="shared" si="13"/>
        <v>SI</v>
      </c>
      <c r="BO47" s="58">
        <f t="shared" si="14"/>
        <v>23.473624045709087</v>
      </c>
      <c r="BQ47" s="56" t="str">
        <f t="shared" si="15"/>
        <v/>
      </c>
      <c r="BS47" s="46">
        <f t="shared" si="16"/>
        <v>19.286195747359585</v>
      </c>
      <c r="BT47" s="3">
        <f t="shared" si="17"/>
        <v>20.948309340544512</v>
      </c>
      <c r="BU47" s="84">
        <f t="shared" si="18"/>
        <v>-1.6621135931849267</v>
      </c>
      <c r="BV47" s="46">
        <f t="shared" si="19"/>
        <v>20.769857532866297</v>
      </c>
      <c r="BW47" s="3">
        <f t="shared" si="20"/>
        <v>25.680160275424626</v>
      </c>
      <c r="BX47" s="84">
        <f t="shared" si="21"/>
        <v>-4.9103027425583292</v>
      </c>
      <c r="BY47" s="46">
        <f t="shared" si="22"/>
        <v>26.486026855037039</v>
      </c>
      <c r="BZ47" s="3">
        <f t="shared" si="23"/>
        <v>26.170705163085813</v>
      </c>
      <c r="CA47" s="84">
        <f t="shared" si="24"/>
        <v>0.31532169195122606</v>
      </c>
      <c r="CC47" s="57" t="str">
        <f t="shared" si="25"/>
        <v>SI</v>
      </c>
      <c r="CD47" s="57" t="str">
        <f t="shared" si="26"/>
        <v>SI</v>
      </c>
      <c r="CE47" s="57" t="str">
        <f t="shared" si="27"/>
        <v>TAR+NOC</v>
      </c>
      <c r="CF47" t="str">
        <f t="shared" si="28"/>
        <v>Ledesma 10 bis</v>
      </c>
      <c r="CG47" s="57" t="str">
        <f t="shared" si="29"/>
        <v/>
      </c>
      <c r="CH47" s="57" t="str">
        <f t="shared" si="30"/>
        <v/>
      </c>
      <c r="CI47" s="57" t="str">
        <f t="shared" si="31"/>
        <v>s.c.</v>
      </c>
      <c r="CJ47" s="89" t="str">
        <f t="shared" si="32"/>
        <v>SI</v>
      </c>
      <c r="CK47" s="89" t="str">
        <f t="shared" si="33"/>
        <v>SI</v>
      </c>
      <c r="CL47" s="89" t="str">
        <f t="shared" si="34"/>
        <v>SI</v>
      </c>
      <c r="CM47">
        <f t="shared" si="35"/>
        <v>0</v>
      </c>
      <c r="CN47" t="s">
        <v>187</v>
      </c>
      <c r="CO47" t="str">
        <f t="shared" si="36"/>
        <v>SI</v>
      </c>
      <c r="CP47" t="str">
        <f t="shared" si="37"/>
        <v>SI</v>
      </c>
      <c r="CQ47" t="str">
        <f t="shared" si="38"/>
        <v>SI</v>
      </c>
      <c r="CS47" s="57" t="str">
        <f t="shared" si="39"/>
        <v>SI</v>
      </c>
      <c r="CT47" s="57" t="str">
        <f t="shared" si="40"/>
        <v/>
      </c>
      <c r="CU47" s="91" t="str">
        <f t="shared" ref="CU47" si="67">D47</f>
        <v>Ledesma 10 bis</v>
      </c>
      <c r="CV47" t="str">
        <f t="shared" ref="CV47:CV48" si="68">BH47</f>
        <v>1B</v>
      </c>
      <c r="CW47" s="57" t="str">
        <f t="shared" si="41"/>
        <v>1</v>
      </c>
      <c r="CX47" s="46">
        <v>83.903205358372162</v>
      </c>
      <c r="CY47" s="3">
        <v>88.473624045709087</v>
      </c>
      <c r="CZ47" s="47">
        <v>81.762107912000786</v>
      </c>
      <c r="DA47" s="46">
        <f t="shared" si="42"/>
        <v>83.903205358372162</v>
      </c>
      <c r="DB47" s="3">
        <f t="shared" si="43"/>
        <v>88.473624045709087</v>
      </c>
      <c r="DC47" s="3">
        <f t="shared" si="44"/>
        <v>81.762107912000786</v>
      </c>
      <c r="DD47" s="46">
        <f t="shared" si="45"/>
        <v>84.286195747359585</v>
      </c>
      <c r="DE47" s="3">
        <f t="shared" si="46"/>
        <v>90.680160275424626</v>
      </c>
      <c r="DF47" s="3">
        <f t="shared" si="47"/>
        <v>81.170705163085813</v>
      </c>
      <c r="DG47" s="46">
        <f t="shared" si="48"/>
        <v>0.3829903889874231</v>
      </c>
      <c r="DH47" s="46">
        <f t="shared" si="49"/>
        <v>2.2065362297155389</v>
      </c>
      <c r="DI47" s="46">
        <f t="shared" si="50"/>
        <v>-0.59140274891497313</v>
      </c>
    </row>
    <row r="48" spans="1:113" ht="15.75" thickBot="1">
      <c r="A48" s="19">
        <v>1</v>
      </c>
      <c r="B48">
        <f t="shared" si="51"/>
        <v>549</v>
      </c>
      <c r="C48" t="str">
        <f>AnálisiABI!C549</f>
        <v>BI-RUI-C020LD</v>
      </c>
      <c r="D48" s="60" t="s">
        <v>230</v>
      </c>
      <c r="E48" s="6"/>
      <c r="F48" s="46">
        <f>AnálisiABI!E549</f>
        <v>69.71109456298781</v>
      </c>
      <c r="G48" s="73">
        <f>AnálisiABI!F549</f>
        <v>76.461866856040487</v>
      </c>
      <c r="H48" s="47">
        <f>AnálisiABI!G549</f>
        <v>71.998434200814046</v>
      </c>
      <c r="I48" s="3">
        <v>0</v>
      </c>
      <c r="J48" s="46">
        <f t="shared" si="5"/>
        <v>69.71109456298781</v>
      </c>
      <c r="K48" s="3">
        <f t="shared" si="6"/>
        <v>76.461866856040487</v>
      </c>
      <c r="L48" s="47">
        <f t="shared" si="7"/>
        <v>71.998434200814046</v>
      </c>
      <c r="M48" s="46">
        <f>AnálisiABI!H549</f>
        <v>66.961224038150363</v>
      </c>
      <c r="N48" s="3">
        <f>AnálisiABI!I549</f>
        <v>70.994695885737315</v>
      </c>
      <c r="O48" s="3">
        <f>AnálisiABI!J549</f>
        <v>64.240269982938642</v>
      </c>
      <c r="P48" s="3">
        <f>AnálisiABI!K549</f>
        <v>68.390668159530478</v>
      </c>
      <c r="Q48" s="3">
        <f>AnálisiABI!L549</f>
        <v>73.159890917537197</v>
      </c>
      <c r="R48" s="3">
        <f>AnálisiABI!M549</f>
        <v>64.217762457818694</v>
      </c>
      <c r="S48" s="3">
        <f>AnálisiABI!N549</f>
        <v>69.278839986782941</v>
      </c>
      <c r="T48" s="3">
        <f>AnálisiABI!O549</f>
        <v>73.853864380946163</v>
      </c>
      <c r="U48" s="3">
        <f>AnálisiABI!P549</f>
        <v>65.896823135712907</v>
      </c>
      <c r="V48" s="3">
        <f>AnálisiABI!Q549</f>
        <v>70.52554421761991</v>
      </c>
      <c r="W48" s="3">
        <f>AnálisiABI!R549</f>
        <v>76.322634675653774</v>
      </c>
      <c r="X48" s="3">
        <f>AnálisiABI!S549</f>
        <v>69.060385419218363</v>
      </c>
      <c r="Y48" s="3">
        <f>AnálisiABI!T549</f>
        <v>71.172131013127427</v>
      </c>
      <c r="Z48" s="3">
        <f>AnálisiABI!U549</f>
        <v>79.264218284162681</v>
      </c>
      <c r="AA48" s="3">
        <f>AnálisiABI!V549</f>
        <v>72.912184932252416</v>
      </c>
      <c r="AB48" s="3">
        <f>AnálisiABI!W549</f>
        <v>72.053772642348662</v>
      </c>
      <c r="AC48" s="3">
        <f>AnálisiABI!X549</f>
        <v>80.738261672083524</v>
      </c>
      <c r="AD48" s="3">
        <f>AnálisiABI!Y549</f>
        <v>75.825840809471657</v>
      </c>
      <c r="AE48" s="3">
        <f>AnálisiABI!Z549</f>
        <v>66.742273221894791</v>
      </c>
      <c r="AF48" s="3">
        <f>AnálisiABI!AA549</f>
        <v>68.166967057662106</v>
      </c>
      <c r="AG48" s="47">
        <f>AnálisiABI!AB549</f>
        <v>75.546774835056098</v>
      </c>
      <c r="AH48" s="46">
        <f t="shared" si="8"/>
        <v>-2.2873396378262356</v>
      </c>
      <c r="AI48" s="3">
        <f t="shared" si="9"/>
        <v>-6.7507722930526768</v>
      </c>
      <c r="AJ48" s="47">
        <f t="shared" si="10"/>
        <v>4.4634326552264412</v>
      </c>
      <c r="AK48" s="46">
        <f>AnálisiABI!AF549</f>
        <v>2.7209540552117204</v>
      </c>
      <c r="AL48" s="3">
        <f>AnálisiABI!AG549</f>
        <v>4.1729057017117839</v>
      </c>
      <c r="AM48" s="3">
        <f>AnálisiABI!AH549</f>
        <v>3.3820168510700341</v>
      </c>
      <c r="AN48" s="3">
        <f>AnálisiABI!AI549</f>
        <v>1.4651587984015464</v>
      </c>
      <c r="AO48" s="3">
        <f>AnálisiABI!AJ549</f>
        <v>-1.7400539191249891</v>
      </c>
      <c r="AP48" s="3">
        <f>AnálisiABI!AK549</f>
        <v>-3.7720681671229954</v>
      </c>
      <c r="AQ48" s="47">
        <f>AnálisiABI!AL549</f>
        <v>-8.8045016131613068</v>
      </c>
      <c r="AR48" s="46">
        <f>AnálisiABI!AM549</f>
        <v>-4.0334718475869522</v>
      </c>
      <c r="AS48" s="3">
        <f>AnálisiABI!AN549</f>
        <v>6.7544259027986726</v>
      </c>
      <c r="AT48" s="3">
        <f>AnálisiABI!AO549</f>
        <v>-4.575024394163222</v>
      </c>
      <c r="AU48" s="3">
        <f>AnálisiABI!AP549</f>
        <v>-5.797090458033864</v>
      </c>
      <c r="AV48" s="3">
        <f>AnálisiABI!AQ549</f>
        <v>-8.092087271035254</v>
      </c>
      <c r="AW48" s="3">
        <f>AnálisiABI!AR549</f>
        <v>-8.6844890297348627</v>
      </c>
      <c r="AX48" s="47">
        <f>AnálisiABI!AS549</f>
        <v>-1.4246938357673145</v>
      </c>
      <c r="AY48" s="46">
        <f>AnálisiABI!AT549</f>
        <v>6.7544259027986726</v>
      </c>
      <c r="AZ48" s="3">
        <f>AnálisiABI!AU549</f>
        <v>8.9421284597185036</v>
      </c>
      <c r="BA48" s="3">
        <f>AnálisiABI!AV549</f>
        <v>7.9570412452332562</v>
      </c>
      <c r="BB48" s="3">
        <f>AnálisiABI!AW549</f>
        <v>7.2622492564354104</v>
      </c>
      <c r="BC48" s="3">
        <f>AnálisiABI!AX549</f>
        <v>6.352033351910265</v>
      </c>
      <c r="BD48" s="3">
        <f>AnálisiABI!AY549</f>
        <v>4.9124208626118673</v>
      </c>
      <c r="BE48" s="47">
        <f>AnálisiABI!AZ549</f>
        <v>-7.3798077773939923</v>
      </c>
      <c r="BF48" t="str">
        <f t="shared" si="11"/>
        <v>BI-RUI-C020LD</v>
      </c>
      <c r="BG48" t="str">
        <f t="shared" si="12"/>
        <v>Ledesma 7</v>
      </c>
      <c r="BH48" s="6" t="s">
        <v>219</v>
      </c>
      <c r="BI48" s="6"/>
      <c r="BJ48" s="6"/>
      <c r="BK48" s="56" t="str">
        <f t="shared" si="66"/>
        <v>ALTO</v>
      </c>
      <c r="BL48" s="58">
        <f t="shared" si="63"/>
        <v>16.998434200814046</v>
      </c>
      <c r="BM48" s="57"/>
      <c r="BN48" s="56" t="str">
        <f t="shared" si="13"/>
        <v>ALTO</v>
      </c>
      <c r="BO48" s="58">
        <f t="shared" si="14"/>
        <v>11.461866856040487</v>
      </c>
      <c r="BQ48" s="56" t="str">
        <f t="shared" si="15"/>
        <v>SI</v>
      </c>
      <c r="BS48" s="46">
        <f t="shared" si="16"/>
        <v>3.3906681595304775</v>
      </c>
      <c r="BT48" s="3">
        <f t="shared" si="17"/>
        <v>7.0537726423486617</v>
      </c>
      <c r="BU48" s="84">
        <f t="shared" si="18"/>
        <v>-3.6631044828181842</v>
      </c>
      <c r="BV48" s="46">
        <f t="shared" si="19"/>
        <v>8.1598909175371972</v>
      </c>
      <c r="BW48" s="3">
        <f t="shared" si="20"/>
        <v>15.738261672083524</v>
      </c>
      <c r="BX48" s="84">
        <f t="shared" si="21"/>
        <v>-7.5783707545463272</v>
      </c>
      <c r="BY48" s="46">
        <f t="shared" si="22"/>
        <v>9.2177624578186936</v>
      </c>
      <c r="BZ48" s="3">
        <f t="shared" si="23"/>
        <v>20.546774835056098</v>
      </c>
      <c r="CA48" s="84">
        <f t="shared" si="24"/>
        <v>-11.329012377237405</v>
      </c>
      <c r="CC48" s="57" t="str">
        <f t="shared" si="25"/>
        <v>SI</v>
      </c>
      <c r="CD48" s="57" t="str">
        <f t="shared" si="26"/>
        <v>SI</v>
      </c>
      <c r="CE48" s="57" t="str">
        <f t="shared" si="27"/>
        <v>TAR+NOC</v>
      </c>
      <c r="CF48" t="str">
        <f t="shared" si="28"/>
        <v>Ledesma 7</v>
      </c>
      <c r="CG48" s="57" t="str">
        <f t="shared" si="29"/>
        <v>SI</v>
      </c>
      <c r="CH48" s="57" t="str">
        <f t="shared" si="30"/>
        <v>SI</v>
      </c>
      <c r="CI48" s="57" t="str">
        <f t="shared" si="31"/>
        <v>TAR+NOC</v>
      </c>
      <c r="CJ48" t="str">
        <f t="shared" si="32"/>
        <v/>
      </c>
      <c r="CK48" s="90" t="str">
        <f t="shared" si="33"/>
        <v>SI</v>
      </c>
      <c r="CL48" s="90" t="str">
        <f t="shared" si="34"/>
        <v>SI</v>
      </c>
      <c r="CM48">
        <f t="shared" si="35"/>
        <v>0</v>
      </c>
      <c r="CN48" t="s">
        <v>187</v>
      </c>
      <c r="CO48" t="str">
        <f t="shared" si="36"/>
        <v/>
      </c>
      <c r="CP48" t="str">
        <f t="shared" si="37"/>
        <v>SI</v>
      </c>
      <c r="CQ48" t="str">
        <f t="shared" si="38"/>
        <v>SI</v>
      </c>
      <c r="CS48" s="57" t="str">
        <f t="shared" si="39"/>
        <v>SI</v>
      </c>
      <c r="CT48" s="57" t="str">
        <f t="shared" si="40"/>
        <v>SI</v>
      </c>
      <c r="CU48" s="93" t="str">
        <f>D48</f>
        <v>Ledesma 7</v>
      </c>
      <c r="CV48" t="str">
        <f t="shared" si="68"/>
        <v>1B</v>
      </c>
      <c r="CW48" s="57" t="str">
        <f t="shared" si="41"/>
        <v>3</v>
      </c>
      <c r="CX48" s="46">
        <v>69.71109456298781</v>
      </c>
      <c r="CY48" s="73">
        <v>76.461866856040487</v>
      </c>
      <c r="CZ48" s="47">
        <v>71.998434200814046</v>
      </c>
      <c r="DA48" s="46">
        <f t="shared" si="42"/>
        <v>69.71109456298781</v>
      </c>
      <c r="DB48" s="73">
        <f t="shared" si="43"/>
        <v>76.461866856040487</v>
      </c>
      <c r="DC48" s="3">
        <f t="shared" si="44"/>
        <v>71.998434200814046</v>
      </c>
      <c r="DD48" s="46">
        <f t="shared" si="45"/>
        <v>68.390668159530478</v>
      </c>
      <c r="DE48" s="3">
        <f t="shared" si="46"/>
        <v>80.738261672083524</v>
      </c>
      <c r="DF48" s="3">
        <f t="shared" si="47"/>
        <v>75.546774835056098</v>
      </c>
      <c r="DG48" s="46">
        <f t="shared" si="48"/>
        <v>-1.3204264034573328</v>
      </c>
      <c r="DH48" s="46">
        <f t="shared" si="49"/>
        <v>4.2763948160430374</v>
      </c>
      <c r="DI48" s="46">
        <f t="shared" si="50"/>
        <v>3.5483406342420523</v>
      </c>
    </row>
    <row r="49" spans="1:113" ht="15.75" thickBot="1">
      <c r="A49" s="19">
        <v>1</v>
      </c>
      <c r="B49">
        <f t="shared" si="51"/>
        <v>562</v>
      </c>
      <c r="C49" t="str">
        <f>AnálisiABI!C562</f>
        <v>BI-RUI-C021LD</v>
      </c>
      <c r="D49" s="60" t="s">
        <v>231</v>
      </c>
      <c r="E49" s="6"/>
      <c r="F49" s="46">
        <f>AnálisiABI!E562</f>
        <v>61.538861593420044</v>
      </c>
      <c r="G49" s="3">
        <f>AnálisiABI!F562</f>
        <v>68.991910425873314</v>
      </c>
      <c r="H49" s="47">
        <f>AnálisiABI!G562</f>
        <v>58.008306155952482</v>
      </c>
      <c r="I49" s="3">
        <v>0</v>
      </c>
      <c r="J49" s="46">
        <f t="shared" si="5"/>
        <v>61.538861593420044</v>
      </c>
      <c r="K49" s="3">
        <f t="shared" si="6"/>
        <v>68.991910425873314</v>
      </c>
      <c r="L49" s="47">
        <f t="shared" si="7"/>
        <v>58.008306155952482</v>
      </c>
      <c r="M49" s="46">
        <f>AnálisiABI!H562</f>
        <v>58.863913912262348</v>
      </c>
      <c r="N49" s="3">
        <f>AnálisiABI!I562</f>
        <v>62.269476255504657</v>
      </c>
      <c r="O49" s="3">
        <f>AnálisiABI!J562</f>
        <v>50.185972283457332</v>
      </c>
      <c r="P49" s="3">
        <f>AnálisiABI!K562</f>
        <v>59.208482376433132</v>
      </c>
      <c r="Q49" s="3">
        <f>AnálisiABI!L562</f>
        <v>68.75658286377525</v>
      </c>
      <c r="R49" s="3">
        <f>AnálisiABI!M562</f>
        <v>52.256446934750251</v>
      </c>
      <c r="S49" s="3">
        <f>AnálisiABI!N562</f>
        <v>59.506210305544869</v>
      </c>
      <c r="T49" s="3">
        <f>AnálisiABI!O562</f>
        <v>65.180923295889897</v>
      </c>
      <c r="U49" s="3">
        <f>AnálisiABI!P562</f>
        <v>55.644950341658401</v>
      </c>
      <c r="V49" s="3">
        <f>AnálisiABI!Q562</f>
        <v>61.102158972465404</v>
      </c>
      <c r="W49" s="3">
        <f>AnálisiABI!R562</f>
        <v>72.833638302015572</v>
      </c>
      <c r="X49" s="3">
        <f>AnálisiABI!S562</f>
        <v>57.256986634256542</v>
      </c>
      <c r="Y49" s="3">
        <f>AnálisiABI!T562</f>
        <v>64.248993251525008</v>
      </c>
      <c r="Z49" s="3">
        <f>AnálisiABI!U562</f>
        <v>70.696034360088845</v>
      </c>
      <c r="AA49" s="3">
        <f>AnálisiABI!V562</f>
        <v>61.784638938343519</v>
      </c>
      <c r="AB49" s="3">
        <f>AnálisiABI!W562</f>
        <v>64.492044539166272</v>
      </c>
      <c r="AC49" s="3">
        <f>AnálisiABI!X562</f>
        <v>70.691745488483733</v>
      </c>
      <c r="AD49" s="3">
        <f>AnálisiABI!Y562</f>
        <v>61.077412788839055</v>
      </c>
      <c r="AE49" s="3">
        <f>AnálisiABI!Z562</f>
        <v>58.565320254519193</v>
      </c>
      <c r="AF49" s="3">
        <f>AnálisiABI!AA562</f>
        <v>55.293672733352125</v>
      </c>
      <c r="AG49" s="47">
        <f>AnálisiABI!AB562</f>
        <v>56.667733802688403</v>
      </c>
      <c r="AH49" s="46">
        <f t="shared" si="8"/>
        <v>3.5305554374675623</v>
      </c>
      <c r="AI49" s="3">
        <f t="shared" si="9"/>
        <v>-7.4530488324532698</v>
      </c>
      <c r="AJ49" s="47">
        <f t="shared" si="10"/>
        <v>10.983604269920832</v>
      </c>
      <c r="AK49" s="46">
        <f>AnálisiABI!AF562</f>
        <v>8.6779416288050157</v>
      </c>
      <c r="AL49" s="3">
        <f>AnálisiABI!AG562</f>
        <v>6.9520354416828809</v>
      </c>
      <c r="AM49" s="3">
        <f>AnálisiABI!AH562</f>
        <v>3.861259963886468</v>
      </c>
      <c r="AN49" s="3">
        <f>AnálisiABI!AI562</f>
        <v>3.8451723382088616</v>
      </c>
      <c r="AO49" s="3">
        <f>AnálisiABI!AJ562</f>
        <v>2.464354313181488</v>
      </c>
      <c r="AP49" s="3">
        <f>AnálisiABI!AK562</f>
        <v>3.4146317503272172</v>
      </c>
      <c r="AQ49" s="47">
        <f>AnálisiABI!AL562</f>
        <v>1.8975864518307901</v>
      </c>
      <c r="AR49" s="46">
        <f>AnálisiABI!AM562</f>
        <v>-3.405562343242309</v>
      </c>
      <c r="AS49" s="3">
        <f>AnálisiABI!AN562</f>
        <v>12.083503972047325</v>
      </c>
      <c r="AT49" s="3">
        <f>AnálisiABI!AO562</f>
        <v>-5.6747129903450286</v>
      </c>
      <c r="AU49" s="3">
        <f>AnálisiABI!AP562</f>
        <v>-11.731479329550169</v>
      </c>
      <c r="AV49" s="3">
        <f>AnálisiABI!AQ562</f>
        <v>-6.4470411085638375</v>
      </c>
      <c r="AW49" s="3">
        <f>AnálisiABI!AR562</f>
        <v>-6.1997009493174602</v>
      </c>
      <c r="AX49" s="47">
        <f>AnálisiABI!AS562</f>
        <v>3.2716475211670684</v>
      </c>
      <c r="AY49" s="46">
        <f>AnálisiABI!AT562</f>
        <v>12.083503972047325</v>
      </c>
      <c r="AZ49" s="3">
        <f>AnálisiABI!AU562</f>
        <v>16.500135929024999</v>
      </c>
      <c r="BA49" s="3">
        <f>AnálisiABI!AV562</f>
        <v>9.5359729542314966</v>
      </c>
      <c r="BB49" s="3">
        <f>AnálisiABI!AW562</f>
        <v>15.57665166775903</v>
      </c>
      <c r="BC49" s="3">
        <f>AnálisiABI!AX562</f>
        <v>8.9113954217453255</v>
      </c>
      <c r="BD49" s="3">
        <f>AnálisiABI!AY562</f>
        <v>9.6143326996446774</v>
      </c>
      <c r="BE49" s="47">
        <f>AnálisiABI!AZ562</f>
        <v>-1.3740610693362783</v>
      </c>
      <c r="BF49" t="str">
        <f t="shared" si="11"/>
        <v>BI-RUI-C021LD</v>
      </c>
      <c r="BG49" t="str">
        <f t="shared" si="12"/>
        <v>Ledesma 30</v>
      </c>
      <c r="BH49" s="6" t="s">
        <v>219</v>
      </c>
      <c r="BI49" s="6"/>
      <c r="BJ49" s="6"/>
      <c r="BK49" s="56" t="str">
        <f t="shared" si="66"/>
        <v>SI</v>
      </c>
      <c r="BL49" s="58">
        <f t="shared" si="63"/>
        <v>3.0083061559524822</v>
      </c>
      <c r="BM49" s="57"/>
      <c r="BN49" s="56" t="str">
        <f t="shared" si="13"/>
        <v>ALTO</v>
      </c>
      <c r="BO49" s="58">
        <f t="shared" si="14"/>
        <v>3.9919104258733142</v>
      </c>
      <c r="BQ49" s="56" t="str">
        <f t="shared" si="15"/>
        <v/>
      </c>
      <c r="BS49" s="46">
        <f t="shared" si="16"/>
        <v>-5.7915176235668682</v>
      </c>
      <c r="BT49" s="3">
        <f t="shared" si="17"/>
        <v>-0.50795546083372756</v>
      </c>
      <c r="BU49" s="84">
        <f t="shared" si="18"/>
        <v>-5.2835621627331406</v>
      </c>
      <c r="BV49" s="46">
        <f t="shared" si="19"/>
        <v>3.7565828637752503</v>
      </c>
      <c r="BW49" s="3">
        <f t="shared" si="20"/>
        <v>5.6917454884837326</v>
      </c>
      <c r="BX49" s="84">
        <f t="shared" si="21"/>
        <v>-1.9351626247084823</v>
      </c>
      <c r="BY49" s="46">
        <f t="shared" si="22"/>
        <v>-2.7435530652497491</v>
      </c>
      <c r="BZ49" s="3">
        <f t="shared" si="23"/>
        <v>1.667733802688403</v>
      </c>
      <c r="CA49" s="84">
        <f t="shared" si="24"/>
        <v>-4.4112868679381521</v>
      </c>
      <c r="CC49" s="57" t="str">
        <f t="shared" si="25"/>
        <v>SI</v>
      </c>
      <c r="CD49" s="57" t="str">
        <f t="shared" si="26"/>
        <v>SI</v>
      </c>
      <c r="CE49" s="57" t="str">
        <f t="shared" si="27"/>
        <v>TAR+NOC</v>
      </c>
      <c r="CF49" t="str">
        <f t="shared" si="28"/>
        <v>Ledesma 30</v>
      </c>
      <c r="CG49" s="57" t="str">
        <f t="shared" si="29"/>
        <v/>
      </c>
      <c r="CH49" s="57" t="str">
        <f t="shared" si="30"/>
        <v>SI</v>
      </c>
      <c r="CI49" s="57" t="str">
        <f t="shared" si="31"/>
        <v>TARDE</v>
      </c>
      <c r="CJ49" t="str">
        <f t="shared" si="32"/>
        <v/>
      </c>
      <c r="CK49" t="str">
        <f t="shared" si="33"/>
        <v/>
      </c>
      <c r="CL49" t="str">
        <f t="shared" si="34"/>
        <v/>
      </c>
      <c r="CM49">
        <f t="shared" si="35"/>
        <v>0</v>
      </c>
      <c r="CO49" t="str">
        <f t="shared" si="36"/>
        <v/>
      </c>
      <c r="CP49" t="str">
        <f t="shared" si="37"/>
        <v/>
      </c>
      <c r="CQ49" t="str">
        <f t="shared" si="38"/>
        <v/>
      </c>
      <c r="CS49" s="57" t="str">
        <f t="shared" si="39"/>
        <v/>
      </c>
      <c r="CT49" s="57" t="str">
        <f t="shared" si="40"/>
        <v/>
      </c>
      <c r="CW49" s="57" t="str">
        <f t="shared" si="41"/>
        <v>No prioridad</v>
      </c>
      <c r="CX49" s="46">
        <v>61.538861593420044</v>
      </c>
      <c r="CY49" s="3">
        <v>68.991910425873314</v>
      </c>
      <c r="CZ49" s="47">
        <v>58.008306155952482</v>
      </c>
      <c r="DA49" s="46">
        <f t="shared" si="42"/>
        <v>61.538861593420044</v>
      </c>
      <c r="DB49" s="3">
        <f t="shared" si="43"/>
        <v>68.991910425873314</v>
      </c>
      <c r="DC49" s="3">
        <f t="shared" si="44"/>
        <v>58.008306155952482</v>
      </c>
      <c r="DD49" s="46">
        <f t="shared" si="45"/>
        <v>59.208482376433132</v>
      </c>
      <c r="DE49" s="3">
        <f t="shared" si="46"/>
        <v>70.691745488483733</v>
      </c>
      <c r="DF49" s="3">
        <f t="shared" si="47"/>
        <v>56.667733802688403</v>
      </c>
      <c r="DG49" s="46">
        <f t="shared" si="48"/>
        <v>-2.3303792169869126</v>
      </c>
      <c r="DH49" s="46">
        <f t="shared" si="49"/>
        <v>1.6998350626104184</v>
      </c>
      <c r="DI49" s="46">
        <f t="shared" si="50"/>
        <v>-1.3405723532640792</v>
      </c>
    </row>
    <row r="50" spans="1:113" ht="15.75" thickBot="1">
      <c r="A50" s="19">
        <v>1</v>
      </c>
      <c r="B50">
        <f t="shared" si="51"/>
        <v>575</v>
      </c>
      <c r="C50" t="str">
        <f>AnálisiABI!C575</f>
        <v>BI-RUI-C022LD</v>
      </c>
      <c r="D50" s="60" t="s">
        <v>232</v>
      </c>
      <c r="F50" s="46">
        <f>AnálisiABI!E575</f>
        <v>63.161556352232282</v>
      </c>
      <c r="G50" s="3">
        <f>AnálisiABI!F575</f>
        <v>63.374753034954992</v>
      </c>
      <c r="H50" s="47">
        <f>AnálisiABI!G575</f>
        <v>59.875115078003873</v>
      </c>
      <c r="I50" s="3">
        <v>0</v>
      </c>
      <c r="J50" s="46">
        <f t="shared" si="5"/>
        <v>63.161556352232282</v>
      </c>
      <c r="K50" s="3">
        <f t="shared" si="6"/>
        <v>63.374753034954992</v>
      </c>
      <c r="L50" s="47">
        <f t="shared" si="7"/>
        <v>59.875115078003873</v>
      </c>
      <c r="M50" s="46">
        <f>AnálisiABI!H575</f>
        <v>58.448171494648371</v>
      </c>
      <c r="N50" s="3">
        <f>AnálisiABI!I575</f>
        <v>59.585759963600978</v>
      </c>
      <c r="O50" s="3">
        <f>AnálisiABI!J575</f>
        <v>60.609960606076562</v>
      </c>
      <c r="P50" s="3">
        <f>AnálisiABI!K575</f>
        <v>58.76331051970628</v>
      </c>
      <c r="Q50" s="3">
        <f>AnálisiABI!L575</f>
        <v>59.846380424685684</v>
      </c>
      <c r="R50" s="3">
        <f>AnálisiABI!M575</f>
        <v>55.581684534010158</v>
      </c>
      <c r="S50" s="3">
        <f>AnálisiABI!N575</f>
        <v>59.784901970620119</v>
      </c>
      <c r="T50" s="3">
        <f>AnálisiABI!O575</f>
        <v>61.647935727028667</v>
      </c>
      <c r="U50" s="3">
        <f>AnálisiABI!P575</f>
        <v>57.42939661447096</v>
      </c>
      <c r="V50" s="3">
        <f>AnálisiABI!Q575</f>
        <v>64.526446579672779</v>
      </c>
      <c r="W50" s="3">
        <f>AnálisiABI!R575</f>
        <v>63.832996075449238</v>
      </c>
      <c r="X50" s="3">
        <f>AnálisiABI!S575</f>
        <v>56.137361240678871</v>
      </c>
      <c r="Y50" s="3">
        <f>AnálisiABI!T575</f>
        <v>60.221166102459819</v>
      </c>
      <c r="Z50" s="3">
        <f>AnálisiABI!U575</f>
        <v>65.762456730628998</v>
      </c>
      <c r="AA50" s="3">
        <f>AnálisiABI!V575</f>
        <v>57.559322225616363</v>
      </c>
      <c r="AB50" s="3">
        <f>AnálisiABI!W575</f>
        <v>65.866631554963007</v>
      </c>
      <c r="AC50" s="3">
        <f>AnálisiABI!X575</f>
        <v>67.085817287712445</v>
      </c>
      <c r="AD50" s="3">
        <f>AnálisiABI!Y575</f>
        <v>58.900117372335082</v>
      </c>
      <c r="AE50" s="3">
        <f>AnálisiABI!Z575</f>
        <v>66.379143118167875</v>
      </c>
      <c r="AF50" s="3">
        <f>AnálisiABI!AA575</f>
        <v>57.720418399377529</v>
      </c>
      <c r="AG50" s="47">
        <f>AnálisiABI!AB575</f>
        <v>64.74029571979554</v>
      </c>
      <c r="AH50" s="46">
        <f t="shared" si="8"/>
        <v>3.2864412742284088</v>
      </c>
      <c r="AI50" s="3">
        <f t="shared" si="9"/>
        <v>-0.21319668272271031</v>
      </c>
      <c r="AJ50" s="47">
        <f t="shared" si="10"/>
        <v>3.4996379569511191</v>
      </c>
      <c r="AK50" s="46">
        <f>AnálisiABI!AF575</f>
        <v>-2.1617891114281917</v>
      </c>
      <c r="AL50" s="3">
        <f>AnálisiABI!AG575</f>
        <v>3.1816259856961224</v>
      </c>
      <c r="AM50" s="3">
        <f>AnálisiABI!AH575</f>
        <v>2.355505356149159</v>
      </c>
      <c r="AN50" s="3">
        <f>AnálisiABI!AI575</f>
        <v>8.3890853389939082</v>
      </c>
      <c r="AO50" s="3">
        <f>AnálisiABI!AJ575</f>
        <v>2.6618438768434558</v>
      </c>
      <c r="AP50" s="3">
        <f>AnálisiABI!AK575</f>
        <v>6.9665141826279253</v>
      </c>
      <c r="AQ50" s="47">
        <f>AnálisiABI!AL575</f>
        <v>1.6388473983723344</v>
      </c>
      <c r="AR50" s="46">
        <f>AnálisiABI!AM575</f>
        <v>-1.1375884689526075</v>
      </c>
      <c r="AS50" s="3">
        <f>AnálisiABI!AN575</f>
        <v>-1.0242006424755843</v>
      </c>
      <c r="AT50" s="3">
        <f>AnálisiABI!AO575</f>
        <v>-1.863033756408548</v>
      </c>
      <c r="AU50" s="3">
        <f>AnálisiABI!AP575</f>
        <v>0.69345050422354149</v>
      </c>
      <c r="AV50" s="3">
        <f>AnálisiABI!AQ575</f>
        <v>-5.5412906281691789</v>
      </c>
      <c r="AW50" s="3">
        <f>AnálisiABI!AR575</f>
        <v>-1.2191857327494375</v>
      </c>
      <c r="AX50" s="47">
        <f>AnálisiABI!AS575</f>
        <v>8.6587247187903458</v>
      </c>
      <c r="AY50" s="46">
        <f>AnálisiABI!AT575</f>
        <v>-1.0242006424755843</v>
      </c>
      <c r="AZ50" s="3">
        <f>AnálisiABI!AU575</f>
        <v>4.2646958906755259</v>
      </c>
      <c r="BA50" s="3">
        <f>AnálisiABI!AV575</f>
        <v>4.218539112557707</v>
      </c>
      <c r="BB50" s="3">
        <f>AnálisiABI!AW575</f>
        <v>7.6956348347703667</v>
      </c>
      <c r="BC50" s="3">
        <f>AnálisiABI!AX575</f>
        <v>8.2031345050126347</v>
      </c>
      <c r="BD50" s="3">
        <f>AnálisiABI!AY575</f>
        <v>8.1856999153773629</v>
      </c>
      <c r="BE50" s="47">
        <f>AnálisiABI!AZ575</f>
        <v>-7.0198773204180114</v>
      </c>
      <c r="BF50" t="str">
        <f t="shared" si="11"/>
        <v>BI-RUI-C022LD</v>
      </c>
      <c r="BG50" t="str">
        <f t="shared" si="12"/>
        <v>Villarias 2</v>
      </c>
      <c r="BH50" s="57">
        <v>6</v>
      </c>
      <c r="BK50" s="56" t="str">
        <f t="shared" si="66"/>
        <v>SI</v>
      </c>
      <c r="BL50" s="58">
        <f t="shared" si="63"/>
        <v>4.8751150780038728</v>
      </c>
      <c r="BM50" s="57"/>
      <c r="BN50" s="56" t="str">
        <f t="shared" si="13"/>
        <v/>
      </c>
      <c r="BO50" s="58">
        <f t="shared" si="14"/>
        <v>-1.6252469650450081</v>
      </c>
      <c r="BQ50" s="56" t="str">
        <f t="shared" si="15"/>
        <v>SI</v>
      </c>
      <c r="BS50" s="46">
        <f t="shared" si="16"/>
        <v>-6.2366894802937196</v>
      </c>
      <c r="BT50" s="3">
        <f t="shared" si="17"/>
        <v>0.86663155496300703</v>
      </c>
      <c r="BU50" s="84">
        <f t="shared" si="18"/>
        <v>-7.1033210352567266</v>
      </c>
      <c r="BV50" s="46">
        <f t="shared" si="19"/>
        <v>-5.1536195753143161</v>
      </c>
      <c r="BW50" s="3">
        <f t="shared" si="20"/>
        <v>2.0858172877124446</v>
      </c>
      <c r="BX50" s="84">
        <f t="shared" si="21"/>
        <v>-7.2394368630267607</v>
      </c>
      <c r="BY50" s="46">
        <f t="shared" si="22"/>
        <v>0.58168453401015796</v>
      </c>
      <c r="BZ50" s="3">
        <f t="shared" si="23"/>
        <v>9.7402957197955402</v>
      </c>
      <c r="CA50" s="84">
        <f t="shared" si="24"/>
        <v>-9.1586111857853822</v>
      </c>
      <c r="CC50" s="57" t="str">
        <f t="shared" si="25"/>
        <v>SI</v>
      </c>
      <c r="CD50" s="57" t="str">
        <f t="shared" si="26"/>
        <v/>
      </c>
      <c r="CE50" s="57" t="str">
        <f t="shared" si="27"/>
        <v>NOCHE</v>
      </c>
      <c r="CF50" t="str">
        <f t="shared" si="28"/>
        <v>Villarias 2</v>
      </c>
      <c r="CG50" s="57" t="str">
        <f t="shared" si="29"/>
        <v/>
      </c>
      <c r="CH50" s="57" t="str">
        <f t="shared" si="30"/>
        <v/>
      </c>
      <c r="CI50" s="57" t="str">
        <f t="shared" si="31"/>
        <v>s.c.</v>
      </c>
      <c r="CJ50" t="str">
        <f t="shared" si="32"/>
        <v/>
      </c>
      <c r="CK50" t="str">
        <f t="shared" si="33"/>
        <v/>
      </c>
      <c r="CL50" t="str">
        <f t="shared" si="34"/>
        <v/>
      </c>
      <c r="CM50">
        <f t="shared" si="35"/>
        <v>0</v>
      </c>
      <c r="CO50" t="str">
        <f t="shared" si="36"/>
        <v/>
      </c>
      <c r="CP50" t="str">
        <f t="shared" si="37"/>
        <v/>
      </c>
      <c r="CQ50" t="str">
        <f t="shared" si="38"/>
        <v>SI</v>
      </c>
      <c r="CS50" s="57" t="str">
        <f t="shared" si="39"/>
        <v/>
      </c>
      <c r="CT50" s="57" t="str">
        <f t="shared" si="40"/>
        <v/>
      </c>
      <c r="CW50" s="57" t="str">
        <f t="shared" si="41"/>
        <v>No prioridad</v>
      </c>
      <c r="CX50" s="46">
        <v>63.161556352232282</v>
      </c>
      <c r="CY50" s="3">
        <v>63.374753034954992</v>
      </c>
      <c r="CZ50" s="47">
        <v>59.875115078003873</v>
      </c>
      <c r="DA50" s="46">
        <f t="shared" si="42"/>
        <v>63.161556352232282</v>
      </c>
      <c r="DB50" s="3">
        <f t="shared" si="43"/>
        <v>63.374753034954992</v>
      </c>
      <c r="DC50" s="3">
        <f t="shared" si="44"/>
        <v>59.875115078003873</v>
      </c>
      <c r="DD50" s="46">
        <f t="shared" si="45"/>
        <v>58.76331051970628</v>
      </c>
      <c r="DE50" s="3">
        <f t="shared" si="46"/>
        <v>67.085817287712445</v>
      </c>
      <c r="DF50" s="3">
        <f t="shared" si="47"/>
        <v>64.74029571979554</v>
      </c>
      <c r="DG50" s="46">
        <f t="shared" si="48"/>
        <v>-4.3982458325260012</v>
      </c>
      <c r="DH50" s="46">
        <f t="shared" si="49"/>
        <v>3.7110642527574527</v>
      </c>
      <c r="DI50" s="46">
        <f t="shared" si="50"/>
        <v>4.8651806417916674</v>
      </c>
    </row>
    <row r="51" spans="1:113" ht="15.75" thickBot="1">
      <c r="A51" s="19">
        <v>1</v>
      </c>
      <c r="B51">
        <f t="shared" si="51"/>
        <v>588</v>
      </c>
      <c r="C51" t="str">
        <f>AnálisiABI!C588</f>
        <v>BI-RUI-C030LD</v>
      </c>
      <c r="D51" s="60" t="s">
        <v>233</v>
      </c>
      <c r="F51" s="46">
        <f>AnálisiABI!E588</f>
        <v>65.79303901307577</v>
      </c>
      <c r="G51" s="3">
        <f>AnálisiABI!F588</f>
        <v>70.198245701458376</v>
      </c>
      <c r="H51" s="47">
        <f>AnálisiABI!G588</f>
        <v>62.488444922754709</v>
      </c>
      <c r="I51" s="3">
        <v>0</v>
      </c>
      <c r="J51" s="46">
        <f t="shared" si="5"/>
        <v>65.79303901307577</v>
      </c>
      <c r="K51" s="3">
        <f t="shared" si="6"/>
        <v>70.198245701458376</v>
      </c>
      <c r="L51" s="47">
        <f t="shared" si="7"/>
        <v>62.488444922754709</v>
      </c>
      <c r="M51" s="46">
        <f>AnálisiABI!H588</f>
        <v>62.748282452122872</v>
      </c>
      <c r="N51" s="3">
        <f>AnálisiABI!I588</f>
        <v>65.704810515114204</v>
      </c>
      <c r="O51" s="3">
        <f>AnálisiABI!J588</f>
        <v>57.32474893044963</v>
      </c>
      <c r="P51" s="3">
        <f>AnálisiABI!K588</f>
        <v>65.285856495450091</v>
      </c>
      <c r="Q51" s="3">
        <f>AnálisiABI!L588</f>
        <v>65.450257056875841</v>
      </c>
      <c r="R51" s="3">
        <f>AnálisiABI!M588</f>
        <v>57.942942419106174</v>
      </c>
      <c r="S51" s="3">
        <f>AnálisiABI!N588</f>
        <v>66.350594229425866</v>
      </c>
      <c r="T51" s="3">
        <f>AnálisiABI!O588</f>
        <v>66.301884961868382</v>
      </c>
      <c r="U51" s="3">
        <f>AnálisiABI!P588</f>
        <v>57.838619594201468</v>
      </c>
      <c r="V51" s="3">
        <f>AnálisiABI!Q588</f>
        <v>63.325091622532099</v>
      </c>
      <c r="W51" s="3">
        <f>AnálisiABI!R588</f>
        <v>68.680097041381387</v>
      </c>
      <c r="X51" s="3">
        <f>AnálisiABI!S588</f>
        <v>60.798571509918951</v>
      </c>
      <c r="Y51" s="3">
        <f>AnálisiABI!T588</f>
        <v>64.430776721917752</v>
      </c>
      <c r="Z51" s="3">
        <f>AnálisiABI!U588</f>
        <v>70.688829033755681</v>
      </c>
      <c r="AA51" s="3">
        <f>AnálisiABI!V588</f>
        <v>63.86158281533119</v>
      </c>
      <c r="AB51" s="3">
        <f>AnálisiABI!W588</f>
        <v>67.860150929585473</v>
      </c>
      <c r="AC51" s="3">
        <f>AnálisiABI!X588</f>
        <v>75.574950330271847</v>
      </c>
      <c r="AD51" s="3">
        <f>AnálisiABI!Y588</f>
        <v>62.772369190512322</v>
      </c>
      <c r="AE51" s="3">
        <f>AnálisiABI!Z588</f>
        <v>67.752992082056679</v>
      </c>
      <c r="AF51" s="3">
        <f>AnálisiABI!AA588</f>
        <v>68.180650302085311</v>
      </c>
      <c r="AG51" s="47">
        <f>AnálisiABI!AB588</f>
        <v>67.089118281480069</v>
      </c>
      <c r="AH51" s="46">
        <f t="shared" si="8"/>
        <v>3.3045940903210607</v>
      </c>
      <c r="AI51" s="3">
        <f t="shared" si="9"/>
        <v>-4.4052066883826058</v>
      </c>
      <c r="AJ51" s="47">
        <f t="shared" si="10"/>
        <v>7.7098007787036664</v>
      </c>
      <c r="AK51" s="46">
        <f>AnálisiABI!AF588</f>
        <v>5.4235335216732423</v>
      </c>
      <c r="AL51" s="3">
        <f>AnálisiABI!AG588</f>
        <v>7.3429140763439165</v>
      </c>
      <c r="AM51" s="3">
        <f>AnálisiABI!AH588</f>
        <v>8.5119746352243979</v>
      </c>
      <c r="AN51" s="3">
        <f>AnálisiABI!AI588</f>
        <v>2.5265201126131487</v>
      </c>
      <c r="AO51" s="3">
        <f>AnálisiABI!AJ588</f>
        <v>0.56919390658656255</v>
      </c>
      <c r="AP51" s="3">
        <f>AnálisiABI!AK588</f>
        <v>5.0877817390731508</v>
      </c>
      <c r="AQ51" s="47">
        <f>AnálisiABI!AL588</f>
        <v>0.66387380057661005</v>
      </c>
      <c r="AR51" s="46">
        <f>AnálisiABI!AM588</f>
        <v>-2.9565280629913318</v>
      </c>
      <c r="AS51" s="3">
        <f>AnálisiABI!AN588</f>
        <v>8.3800615846645741</v>
      </c>
      <c r="AT51" s="3">
        <f>AnálisiABI!AO588</f>
        <v>4.8709267557484281E-2</v>
      </c>
      <c r="AU51" s="3">
        <f>AnálisiABI!AP588</f>
        <v>-5.3550054188492879</v>
      </c>
      <c r="AV51" s="3">
        <f>AnálisiABI!AQ588</f>
        <v>-6.258052311837929</v>
      </c>
      <c r="AW51" s="3">
        <f>AnálisiABI!AR588</f>
        <v>-7.714799400686374</v>
      </c>
      <c r="AX51" s="47">
        <f>AnálisiABI!AS588</f>
        <v>-0.42765822002863274</v>
      </c>
      <c r="AY51" s="46">
        <f>AnálisiABI!AT588</f>
        <v>8.3800615846645741</v>
      </c>
      <c r="AZ51" s="3">
        <f>AnálisiABI!AU588</f>
        <v>7.5073146377696673</v>
      </c>
      <c r="BA51" s="3">
        <f>AnálisiABI!AV588</f>
        <v>8.4632653676669136</v>
      </c>
      <c r="BB51" s="3">
        <f>AnálisiABI!AW588</f>
        <v>7.8815255314624366</v>
      </c>
      <c r="BC51" s="3">
        <f>AnálisiABI!AX588</f>
        <v>6.8272462184244915</v>
      </c>
      <c r="BD51" s="3">
        <f>AnálisiABI!AY588</f>
        <v>12.802581139759525</v>
      </c>
      <c r="BE51" s="47">
        <f>AnálisiABI!AZ588</f>
        <v>1.0915320206052428</v>
      </c>
      <c r="BF51" t="str">
        <f t="shared" si="11"/>
        <v>BI-RUI-C030LD</v>
      </c>
      <c r="BG51" t="str">
        <f t="shared" si="12"/>
        <v>Ega a kalea 6</v>
      </c>
      <c r="BH51" s="57">
        <v>4</v>
      </c>
      <c r="BK51" s="56" t="str">
        <f t="shared" si="66"/>
        <v>SI</v>
      </c>
      <c r="BL51" s="58">
        <f t="shared" si="63"/>
        <v>7.4884449227547094</v>
      </c>
      <c r="BM51" s="57"/>
      <c r="BN51" s="56" t="str">
        <f t="shared" si="13"/>
        <v>SI</v>
      </c>
      <c r="BO51" s="58">
        <f t="shared" si="14"/>
        <v>5.1982457014583758</v>
      </c>
      <c r="BQ51" s="56" t="str">
        <f t="shared" si="15"/>
        <v/>
      </c>
      <c r="BS51" s="46">
        <f t="shared" si="16"/>
        <v>0.28585649545009062</v>
      </c>
      <c r="BT51" s="3">
        <f t="shared" si="17"/>
        <v>2.8601509295854726</v>
      </c>
      <c r="BU51" s="84">
        <f t="shared" si="18"/>
        <v>-2.5742944341353819</v>
      </c>
      <c r="BV51" s="46">
        <f t="shared" si="19"/>
        <v>0.4502570568758415</v>
      </c>
      <c r="BW51" s="3">
        <f t="shared" si="20"/>
        <v>10.574950330271847</v>
      </c>
      <c r="BX51" s="84">
        <f t="shared" si="21"/>
        <v>-10.124693273396005</v>
      </c>
      <c r="BY51" s="46">
        <f t="shared" si="22"/>
        <v>2.9429424191061742</v>
      </c>
      <c r="BZ51" s="3">
        <f t="shared" si="23"/>
        <v>12.089118281480069</v>
      </c>
      <c r="CA51" s="84">
        <f t="shared" si="24"/>
        <v>-9.1461758623738945</v>
      </c>
      <c r="CC51" s="57" t="str">
        <f t="shared" si="25"/>
        <v>SI</v>
      </c>
      <c r="CD51" s="57" t="str">
        <f t="shared" si="26"/>
        <v>SI</v>
      </c>
      <c r="CE51" s="57" t="str">
        <f t="shared" si="27"/>
        <v>TAR+NOC</v>
      </c>
      <c r="CF51" t="str">
        <f t="shared" si="28"/>
        <v>Ega a kalea 6</v>
      </c>
      <c r="CG51" s="57" t="str">
        <f t="shared" si="29"/>
        <v/>
      </c>
      <c r="CH51" s="57" t="str">
        <f t="shared" si="30"/>
        <v/>
      </c>
      <c r="CI51" s="57" t="str">
        <f t="shared" si="31"/>
        <v>s.c.</v>
      </c>
      <c r="CJ51" t="str">
        <f t="shared" si="32"/>
        <v/>
      </c>
      <c r="CK51" s="90" t="str">
        <f t="shared" si="33"/>
        <v>SI</v>
      </c>
      <c r="CL51" s="90" t="str">
        <f t="shared" si="34"/>
        <v>SI</v>
      </c>
      <c r="CM51">
        <f t="shared" si="35"/>
        <v>0</v>
      </c>
      <c r="CN51" t="s">
        <v>187</v>
      </c>
      <c r="CO51" t="str">
        <f t="shared" si="36"/>
        <v/>
      </c>
      <c r="CP51" t="str">
        <f t="shared" si="37"/>
        <v>SI</v>
      </c>
      <c r="CQ51" t="str">
        <f t="shared" si="38"/>
        <v>SI</v>
      </c>
      <c r="CS51" s="57" t="str">
        <f t="shared" si="39"/>
        <v>SI</v>
      </c>
      <c r="CT51" s="57" t="str">
        <f t="shared" si="40"/>
        <v/>
      </c>
      <c r="CU51" s="91" t="str">
        <f t="shared" ref="CU51:CU52" si="69">D51</f>
        <v>Ega a kalea 6</v>
      </c>
      <c r="CV51">
        <f t="shared" ref="CV51:CV53" si="70">BH51</f>
        <v>4</v>
      </c>
      <c r="CW51" s="57">
        <f t="shared" si="41"/>
        <v>6</v>
      </c>
      <c r="CX51" s="46">
        <v>65.79303901307577</v>
      </c>
      <c r="CY51" s="3">
        <v>70.198245701458376</v>
      </c>
      <c r="CZ51" s="47">
        <v>62.488444922754709</v>
      </c>
      <c r="DA51" s="46">
        <f t="shared" si="42"/>
        <v>65.79303901307577</v>
      </c>
      <c r="DB51" s="3">
        <f t="shared" si="43"/>
        <v>70.198245701458376</v>
      </c>
      <c r="DC51" s="3">
        <f t="shared" si="44"/>
        <v>62.488444922754709</v>
      </c>
      <c r="DD51" s="46">
        <f t="shared" si="45"/>
        <v>65.285856495450091</v>
      </c>
      <c r="DE51" s="3">
        <f t="shared" si="46"/>
        <v>75.574950330271847</v>
      </c>
      <c r="DF51" s="3">
        <f t="shared" si="47"/>
        <v>67.089118281480069</v>
      </c>
      <c r="DG51" s="46">
        <f t="shared" si="48"/>
        <v>-0.50718251762567945</v>
      </c>
      <c r="DH51" s="46">
        <f t="shared" si="49"/>
        <v>5.3767046288134708</v>
      </c>
      <c r="DI51" s="46">
        <f t="shared" si="50"/>
        <v>4.6006733587253592</v>
      </c>
    </row>
    <row r="52" spans="1:113" ht="15.75" thickBot="1">
      <c r="A52" s="19">
        <v>1</v>
      </c>
      <c r="B52">
        <f t="shared" si="51"/>
        <v>601</v>
      </c>
      <c r="C52" t="str">
        <f>AnálisiABI!C601</f>
        <v>BI-RUI-C031LD</v>
      </c>
      <c r="D52" s="60" t="s">
        <v>234</v>
      </c>
      <c r="F52" s="46">
        <f>AnálisiABI!E601</f>
        <v>62.683876320289087</v>
      </c>
      <c r="G52" s="3">
        <f>AnálisiABI!F601</f>
        <v>64.516476524554406</v>
      </c>
      <c r="H52" s="47">
        <f>AnálisiABI!G601</f>
        <v>62.054291238607568</v>
      </c>
      <c r="I52" s="3">
        <v>0</v>
      </c>
      <c r="J52" s="46">
        <f t="shared" si="5"/>
        <v>62.683876320289087</v>
      </c>
      <c r="K52" s="3">
        <f t="shared" si="6"/>
        <v>64.516476524554406</v>
      </c>
      <c r="L52" s="47">
        <f t="shared" si="7"/>
        <v>62.054291238607568</v>
      </c>
      <c r="M52" s="46">
        <f>AnálisiABI!H601</f>
        <v>60.941354609335654</v>
      </c>
      <c r="N52" s="3">
        <f>AnálisiABI!I601</f>
        <v>63.072673823836482</v>
      </c>
      <c r="O52" s="3">
        <f>AnálisiABI!J601</f>
        <v>57.332743148587781</v>
      </c>
      <c r="P52" s="3">
        <f>AnálisiABI!K601</f>
        <v>61.472803173399896</v>
      </c>
      <c r="Q52" s="3">
        <f>AnálisiABI!L601</f>
        <v>62.954709173425911</v>
      </c>
      <c r="R52" s="3">
        <f>AnálisiABI!M601</f>
        <v>55.833623919750423</v>
      </c>
      <c r="S52" s="3">
        <f>AnálisiABI!N601</f>
        <v>61.576909367305831</v>
      </c>
      <c r="T52" s="3">
        <f>AnálisiABI!O601</f>
        <v>63.019721403972177</v>
      </c>
      <c r="U52" s="3">
        <f>AnálisiABI!P601</f>
        <v>56.456134472801779</v>
      </c>
      <c r="V52" s="3">
        <f>AnálisiABI!Q601</f>
        <v>61.742087840878867</v>
      </c>
      <c r="W52" s="3">
        <f>AnálisiABI!R601</f>
        <v>65.090311305951985</v>
      </c>
      <c r="X52" s="3">
        <f>AnálisiABI!S601</f>
        <v>59.166037263290178</v>
      </c>
      <c r="Y52" s="3">
        <f>AnálisiABI!T601</f>
        <v>62.399224837139997</v>
      </c>
      <c r="Z52" s="3">
        <f>AnálisiABI!U601</f>
        <v>65.741163445630519</v>
      </c>
      <c r="AA52" s="3">
        <f>AnálisiABI!V601</f>
        <v>59.320517984805392</v>
      </c>
      <c r="AB52" s="3">
        <f>AnálisiABI!W601</f>
        <v>65.213289080575436</v>
      </c>
      <c r="AC52" s="3">
        <f>AnálisiABI!X601</f>
        <v>66.763387098985675</v>
      </c>
      <c r="AD52" s="3">
        <f>AnálisiABI!Y601</f>
        <v>59.955642858834793</v>
      </c>
      <c r="AE52" s="3">
        <f>AnálisiABI!Z601</f>
        <v>63.711253440368381</v>
      </c>
      <c r="AF52" s="3">
        <f>AnálisiABI!AA601</f>
        <v>63.160233732499464</v>
      </c>
      <c r="AG52" s="47">
        <f>AnálisiABI!AB601</f>
        <v>68.571566769988522</v>
      </c>
      <c r="AH52" s="46">
        <f t="shared" si="8"/>
        <v>0.62958508168151894</v>
      </c>
      <c r="AI52" s="3">
        <f t="shared" si="9"/>
        <v>-1.8326002042653187</v>
      </c>
      <c r="AJ52" s="47">
        <f t="shared" si="10"/>
        <v>2.4621852859468376</v>
      </c>
      <c r="AK52" s="46">
        <f>AnálisiABI!AF601</f>
        <v>3.6086114607478734</v>
      </c>
      <c r="AL52" s="3">
        <f>AnálisiABI!AG601</f>
        <v>5.6391792536494734</v>
      </c>
      <c r="AM52" s="3">
        <f>AnálisiABI!AH601</f>
        <v>5.1207748945040521</v>
      </c>
      <c r="AN52" s="3">
        <f>AnálisiABI!AI601</f>
        <v>2.5760505775886884</v>
      </c>
      <c r="AO52" s="3">
        <f>AnálisiABI!AJ601</f>
        <v>3.0787068523346051</v>
      </c>
      <c r="AP52" s="3">
        <f>AnálisiABI!AK601</f>
        <v>5.257646221740643</v>
      </c>
      <c r="AQ52" s="47">
        <f>AnálisiABI!AL601</f>
        <v>-4.8603133296201406</v>
      </c>
      <c r="AR52" s="46">
        <f>AnálisiABI!AM601</f>
        <v>-2.1313192145008273</v>
      </c>
      <c r="AS52" s="3">
        <f>AnálisiABI!AN601</f>
        <v>5.7399306752487007</v>
      </c>
      <c r="AT52" s="3">
        <f>AnálisiABI!AO601</f>
        <v>-1.4428120366663464</v>
      </c>
      <c r="AU52" s="3">
        <f>AnálisiABI!AP601</f>
        <v>-3.3482234650731186</v>
      </c>
      <c r="AV52" s="3">
        <f>AnálisiABI!AQ601</f>
        <v>-3.3419386084905227</v>
      </c>
      <c r="AW52" s="3">
        <f>AnálisiABI!AR601</f>
        <v>-1.5500980184102389</v>
      </c>
      <c r="AX52" s="47">
        <f>AnálisiABI!AS601</f>
        <v>0.55101970786891741</v>
      </c>
      <c r="AY52" s="46">
        <f>AnálisiABI!AT601</f>
        <v>5.7399306752487007</v>
      </c>
      <c r="AZ52" s="3">
        <f>AnálisiABI!AU601</f>
        <v>7.1210852536754885</v>
      </c>
      <c r="BA52" s="3">
        <f>AnálisiABI!AV601</f>
        <v>6.5635869311703985</v>
      </c>
      <c r="BB52" s="3">
        <f>AnálisiABI!AW601</f>
        <v>5.924274042661807</v>
      </c>
      <c r="BC52" s="3">
        <f>AnálisiABI!AX601</f>
        <v>6.4206454608251278</v>
      </c>
      <c r="BD52" s="3">
        <f>AnálisiABI!AY601</f>
        <v>6.8077442401508819</v>
      </c>
      <c r="BE52" s="47">
        <f>AnálisiABI!AZ601</f>
        <v>-5.411333037489058</v>
      </c>
      <c r="BF52" t="str">
        <f t="shared" si="11"/>
        <v>BI-RUI-C031LD</v>
      </c>
      <c r="BG52" t="str">
        <f t="shared" si="12"/>
        <v>Ega a kalea 2</v>
      </c>
      <c r="BH52" s="57">
        <v>4</v>
      </c>
      <c r="BK52" s="56" t="str">
        <f t="shared" si="66"/>
        <v>SI</v>
      </c>
      <c r="BL52" s="58">
        <f t="shared" si="63"/>
        <v>7.0542912386075685</v>
      </c>
      <c r="BM52" s="57"/>
      <c r="BN52" s="56" t="str">
        <f t="shared" si="13"/>
        <v/>
      </c>
      <c r="BO52" s="58">
        <f t="shared" si="14"/>
        <v>-0.48352347544559393</v>
      </c>
      <c r="BQ52" s="56" t="str">
        <f t="shared" si="15"/>
        <v>SI</v>
      </c>
      <c r="BS52" s="46">
        <f t="shared" si="16"/>
        <v>-3.5271968266001039</v>
      </c>
      <c r="BT52" s="3">
        <f t="shared" si="17"/>
        <v>0.21328908057543572</v>
      </c>
      <c r="BU52" s="84">
        <f t="shared" si="18"/>
        <v>-3.7404859071755396</v>
      </c>
      <c r="BV52" s="46">
        <f t="shared" si="19"/>
        <v>-2.0452908265740888</v>
      </c>
      <c r="BW52" s="3">
        <f t="shared" si="20"/>
        <v>1.7633870989856746</v>
      </c>
      <c r="BX52" s="84">
        <f t="shared" si="21"/>
        <v>-3.8086779255597634</v>
      </c>
      <c r="BY52" s="46">
        <f t="shared" si="22"/>
        <v>0.83362391975042271</v>
      </c>
      <c r="BZ52" s="3">
        <f t="shared" si="23"/>
        <v>13.571566769988522</v>
      </c>
      <c r="CA52" s="84">
        <f t="shared" si="24"/>
        <v>-12.737942850238099</v>
      </c>
      <c r="CC52" s="57" t="str">
        <f t="shared" si="25"/>
        <v>SI</v>
      </c>
      <c r="CD52" s="57" t="str">
        <f t="shared" si="26"/>
        <v/>
      </c>
      <c r="CE52" s="57" t="str">
        <f t="shared" si="27"/>
        <v>NOCHE</v>
      </c>
      <c r="CF52" t="str">
        <f t="shared" si="28"/>
        <v>Ega a kalea 2</v>
      </c>
      <c r="CG52" s="57" t="str">
        <f t="shared" si="29"/>
        <v/>
      </c>
      <c r="CH52" s="57" t="str">
        <f t="shared" si="30"/>
        <v/>
      </c>
      <c r="CI52" s="57" t="str">
        <f t="shared" si="31"/>
        <v>s.c.</v>
      </c>
      <c r="CJ52" t="str">
        <f t="shared" si="32"/>
        <v/>
      </c>
      <c r="CK52" t="str">
        <f t="shared" si="33"/>
        <v/>
      </c>
      <c r="CL52" s="91" t="str">
        <f t="shared" si="34"/>
        <v>SI</v>
      </c>
      <c r="CM52">
        <f t="shared" si="35"/>
        <v>0</v>
      </c>
      <c r="CN52" t="s">
        <v>187</v>
      </c>
      <c r="CO52" t="str">
        <f t="shared" si="36"/>
        <v/>
      </c>
      <c r="CP52" t="str">
        <f t="shared" si="37"/>
        <v/>
      </c>
      <c r="CQ52" t="str">
        <f t="shared" si="38"/>
        <v>SI</v>
      </c>
      <c r="CS52" s="57" t="str">
        <f t="shared" si="39"/>
        <v>SI</v>
      </c>
      <c r="CT52" s="57" t="str">
        <f t="shared" si="40"/>
        <v/>
      </c>
      <c r="CU52" s="91" t="str">
        <f t="shared" si="69"/>
        <v>Ega a kalea 2</v>
      </c>
      <c r="CV52">
        <f t="shared" si="70"/>
        <v>4</v>
      </c>
      <c r="CW52" s="57">
        <f t="shared" si="41"/>
        <v>6</v>
      </c>
      <c r="CX52" s="46">
        <v>62.683876320289087</v>
      </c>
      <c r="CY52" s="3">
        <v>64.516476524554406</v>
      </c>
      <c r="CZ52" s="47">
        <v>62.054291238607568</v>
      </c>
      <c r="DA52" s="46">
        <f t="shared" si="42"/>
        <v>62.683876320289087</v>
      </c>
      <c r="DB52" s="3">
        <f t="shared" si="43"/>
        <v>64.516476524554406</v>
      </c>
      <c r="DC52" s="3">
        <f t="shared" si="44"/>
        <v>62.054291238607568</v>
      </c>
      <c r="DD52" s="46">
        <f t="shared" si="45"/>
        <v>61.472803173399896</v>
      </c>
      <c r="DE52" s="3">
        <f t="shared" si="46"/>
        <v>66.763387098985675</v>
      </c>
      <c r="DF52" s="3">
        <f t="shared" si="47"/>
        <v>68.571566769988522</v>
      </c>
      <c r="DG52" s="46">
        <f t="shared" si="48"/>
        <v>-1.2110731468891913</v>
      </c>
      <c r="DH52" s="46">
        <f t="shared" si="49"/>
        <v>2.2469105744312685</v>
      </c>
      <c r="DI52" s="46">
        <f t="shared" si="50"/>
        <v>6.5172755313809532</v>
      </c>
    </row>
    <row r="53" spans="1:113" ht="15.75" thickBot="1">
      <c r="A53" s="19">
        <v>1</v>
      </c>
      <c r="B53">
        <f t="shared" si="51"/>
        <v>614</v>
      </c>
      <c r="C53" t="str">
        <f>AnálisiABI!C614</f>
        <v>BI-RUI-C032LD</v>
      </c>
      <c r="D53" s="60" t="s">
        <v>235</v>
      </c>
      <c r="F53" s="46">
        <f>AnálisiABI!E614</f>
        <v>66.302228895704729</v>
      </c>
      <c r="G53" s="3">
        <f>AnálisiABI!F614</f>
        <v>71.333723513617343</v>
      </c>
      <c r="H53" s="47">
        <f>AnálisiABI!G614</f>
        <v>61.296326967973876</v>
      </c>
      <c r="I53" s="3">
        <v>0</v>
      </c>
      <c r="J53" s="46">
        <f t="shared" si="5"/>
        <v>66.302228895704729</v>
      </c>
      <c r="K53" s="3">
        <f t="shared" si="6"/>
        <v>71.333723513617343</v>
      </c>
      <c r="L53" s="47">
        <f t="shared" si="7"/>
        <v>61.296326967973876</v>
      </c>
      <c r="M53" s="46">
        <f>AnálisiABI!H614</f>
        <v>60.30637829126097</v>
      </c>
      <c r="N53" s="3">
        <f>AnálisiABI!I614</f>
        <v>64.882176142402287</v>
      </c>
      <c r="O53" s="3">
        <f>AnálisiABI!J614</f>
        <v>54.347535766790202</v>
      </c>
      <c r="P53" s="3">
        <f>AnálisiABI!K614</f>
        <v>70.67563065358479</v>
      </c>
      <c r="Q53" s="3">
        <f>AnálisiABI!L614</f>
        <v>67.602083737363529</v>
      </c>
      <c r="R53" s="3">
        <f>AnálisiABI!M614</f>
        <v>55.991337853979559</v>
      </c>
      <c r="S53" s="3">
        <f>AnálisiABI!N614</f>
        <v>62.236256718522078</v>
      </c>
      <c r="T53" s="3">
        <f>AnálisiABI!O614</f>
        <v>68.113155553607044</v>
      </c>
      <c r="U53" s="3">
        <f>AnálisiABI!P614</f>
        <v>57.158904170117722</v>
      </c>
      <c r="V53" s="3">
        <f>AnálisiABI!Q614</f>
        <v>63.159344130303481</v>
      </c>
      <c r="W53" s="3">
        <f>AnálisiABI!R614</f>
        <v>71.044362934694888</v>
      </c>
      <c r="X53" s="3">
        <f>AnálisiABI!S614</f>
        <v>58.883931245895063</v>
      </c>
      <c r="Y53" s="3">
        <f>AnálisiABI!T614</f>
        <v>66.621040660076844</v>
      </c>
      <c r="Z53" s="3">
        <f>AnálisiABI!U614</f>
        <v>75.96701275292024</v>
      </c>
      <c r="AA53" s="3">
        <f>AnálisiABI!V614</f>
        <v>63.59859347592662</v>
      </c>
      <c r="AB53" s="3">
        <f>AnálisiABI!W614</f>
        <v>68.131043135060622</v>
      </c>
      <c r="AC53" s="3">
        <f>AnálisiABI!X614</f>
        <v>74.093879128880303</v>
      </c>
      <c r="AD53" s="3">
        <f>AnálisiABI!Y614</f>
        <v>64.129327241120052</v>
      </c>
      <c r="AE53" s="3">
        <f>AnálisiABI!Z614</f>
        <v>63.579919223515809</v>
      </c>
      <c r="AF53" s="3">
        <f>AnálisiABI!AA614</f>
        <v>62.915514036464444</v>
      </c>
      <c r="AG53" s="47">
        <f>AnálisiABI!AB614</f>
        <v>64.139942111114976</v>
      </c>
      <c r="AH53" s="46">
        <f t="shared" si="8"/>
        <v>5.0059019277308536</v>
      </c>
      <c r="AI53" s="3">
        <f t="shared" si="9"/>
        <v>-5.0314946179126139</v>
      </c>
      <c r="AJ53" s="47">
        <f t="shared" si="10"/>
        <v>10.037396545643468</v>
      </c>
      <c r="AK53" s="46">
        <f>AnálisiABI!AF614</f>
        <v>5.9588425244707679</v>
      </c>
      <c r="AL53" s="3">
        <f>AnálisiABI!AG614</f>
        <v>14.684292799605231</v>
      </c>
      <c r="AM53" s="3">
        <f>AnálisiABI!AH614</f>
        <v>5.077352548404356</v>
      </c>
      <c r="AN53" s="3">
        <f>AnálisiABI!AI614</f>
        <v>4.2754128844084178</v>
      </c>
      <c r="AO53" s="3">
        <f>AnálisiABI!AJ614</f>
        <v>3.0224471841502236</v>
      </c>
      <c r="AP53" s="3">
        <f>AnálisiABI!AK614</f>
        <v>4.0017158939405704</v>
      </c>
      <c r="AQ53" s="47">
        <f>AnálisiABI!AL614</f>
        <v>-0.56002288759916752</v>
      </c>
      <c r="AR53" s="46">
        <f>AnálisiABI!AM614</f>
        <v>-4.5757978511413171</v>
      </c>
      <c r="AS53" s="3">
        <f>AnálisiABI!AN614</f>
        <v>10.534640375612085</v>
      </c>
      <c r="AT53" s="3">
        <f>AnálisiABI!AO614</f>
        <v>-5.8768988350849654</v>
      </c>
      <c r="AU53" s="3">
        <f>AnálisiABI!AP614</f>
        <v>-7.8850188043914073</v>
      </c>
      <c r="AV53" s="3">
        <f>AnálisiABI!AQ614</f>
        <v>-9.3459720928433967</v>
      </c>
      <c r="AW53" s="3">
        <f>AnálisiABI!AR614</f>
        <v>-5.9628359938196809</v>
      </c>
      <c r="AX53" s="47">
        <f>AnálisiABI!AS614</f>
        <v>0.66440518705136498</v>
      </c>
      <c r="AY53" s="46">
        <f>AnálisiABI!AT614</f>
        <v>10.534640375612085</v>
      </c>
      <c r="AZ53" s="3">
        <f>AnálisiABI!AU614</f>
        <v>11.61074588338397</v>
      </c>
      <c r="BA53" s="3">
        <f>AnálisiABI!AV614</f>
        <v>10.954251383489321</v>
      </c>
      <c r="BB53" s="3">
        <f>AnálisiABI!AW614</f>
        <v>12.160431688799825</v>
      </c>
      <c r="BC53" s="3">
        <f>AnálisiABI!AX614</f>
        <v>12.36841927699362</v>
      </c>
      <c r="BD53" s="3">
        <f>AnálisiABI!AY614</f>
        <v>9.9645518877602512</v>
      </c>
      <c r="BE53" s="47">
        <f>AnálisiABI!AZ614</f>
        <v>-1.2244280746505325</v>
      </c>
      <c r="BF53" t="str">
        <f t="shared" si="11"/>
        <v>BI-RUI-C032LD</v>
      </c>
      <c r="BG53" t="str">
        <f t="shared" si="12"/>
        <v>Particular Indautxu 3</v>
      </c>
      <c r="BH53" s="57">
        <v>3</v>
      </c>
      <c r="BK53" s="56" t="str">
        <f t="shared" si="66"/>
        <v/>
      </c>
      <c r="BL53" s="58">
        <f t="shared" si="63"/>
        <v>6.2963269679738758</v>
      </c>
      <c r="BM53" s="57"/>
      <c r="BN53" s="56" t="str">
        <f t="shared" si="13"/>
        <v>ALTO</v>
      </c>
      <c r="BO53" s="58">
        <f t="shared" si="14"/>
        <v>6.3337235136173433</v>
      </c>
      <c r="BQ53" s="56" t="str">
        <f t="shared" si="15"/>
        <v/>
      </c>
      <c r="BS53" s="46">
        <f t="shared" si="16"/>
        <v>5.6756306535847898</v>
      </c>
      <c r="BT53" s="3">
        <f t="shared" si="17"/>
        <v>3.1310431350606223</v>
      </c>
      <c r="BU53" s="84">
        <f t="shared" si="18"/>
        <v>2.5445875185241675</v>
      </c>
      <c r="BV53" s="46">
        <f t="shared" si="19"/>
        <v>2.6020837373635288</v>
      </c>
      <c r="BW53" s="3">
        <f t="shared" si="20"/>
        <v>9.0938791288803031</v>
      </c>
      <c r="BX53" s="84">
        <f t="shared" si="21"/>
        <v>-6.4917953915167743</v>
      </c>
      <c r="BY53" s="46">
        <f t="shared" si="22"/>
        <v>0.99133785397955876</v>
      </c>
      <c r="BZ53" s="3">
        <f t="shared" si="23"/>
        <v>9.1399421111149763</v>
      </c>
      <c r="CA53" s="84">
        <f t="shared" si="24"/>
        <v>-8.1486042571354176</v>
      </c>
      <c r="CC53" s="57" t="str">
        <f t="shared" si="25"/>
        <v/>
      </c>
      <c r="CD53" s="57" t="str">
        <f t="shared" si="26"/>
        <v>SI</v>
      </c>
      <c r="CE53" s="57" t="str">
        <f t="shared" si="27"/>
        <v>TARDE</v>
      </c>
      <c r="CF53" t="str">
        <f t="shared" si="28"/>
        <v>Particular Indautxu 3</v>
      </c>
      <c r="CG53" s="57" t="str">
        <f t="shared" si="29"/>
        <v/>
      </c>
      <c r="CH53" s="57" t="str">
        <f t="shared" si="30"/>
        <v>SI</v>
      </c>
      <c r="CI53" s="57" t="str">
        <f t="shared" si="31"/>
        <v>TARDE</v>
      </c>
      <c r="CJ53" t="str">
        <f t="shared" si="32"/>
        <v/>
      </c>
      <c r="CK53" s="90" t="str">
        <f t="shared" si="33"/>
        <v>SI</v>
      </c>
      <c r="CL53" s="90" t="str">
        <f t="shared" si="34"/>
        <v>SI</v>
      </c>
      <c r="CM53">
        <f t="shared" si="35"/>
        <v>0</v>
      </c>
      <c r="CN53" t="s">
        <v>187</v>
      </c>
      <c r="CO53" t="str">
        <f t="shared" si="36"/>
        <v/>
      </c>
      <c r="CP53" t="str">
        <f t="shared" si="37"/>
        <v>SI</v>
      </c>
      <c r="CQ53" t="str">
        <f t="shared" si="38"/>
        <v>SI</v>
      </c>
      <c r="CS53" s="57" t="str">
        <f t="shared" si="39"/>
        <v/>
      </c>
      <c r="CT53" s="57" t="str">
        <f t="shared" si="40"/>
        <v>SI</v>
      </c>
      <c r="CU53" s="92" t="str">
        <f>D53</f>
        <v>Particular Indautxu 3</v>
      </c>
      <c r="CV53">
        <f t="shared" si="70"/>
        <v>3</v>
      </c>
      <c r="CW53" s="57">
        <f t="shared" si="41"/>
        <v>6</v>
      </c>
      <c r="CX53" s="46">
        <v>66.302228895704729</v>
      </c>
      <c r="CY53" s="3">
        <v>71.333723513617343</v>
      </c>
      <c r="CZ53" s="47">
        <v>61.296326967973876</v>
      </c>
      <c r="DA53" s="46">
        <f t="shared" si="42"/>
        <v>66.302228895704729</v>
      </c>
      <c r="DB53" s="3">
        <f t="shared" si="43"/>
        <v>71.333723513617343</v>
      </c>
      <c r="DC53" s="3">
        <f t="shared" si="44"/>
        <v>61.296326967973876</v>
      </c>
      <c r="DD53" s="46">
        <f t="shared" si="45"/>
        <v>70.67563065358479</v>
      </c>
      <c r="DE53" s="3">
        <f t="shared" si="46"/>
        <v>74.093879128880303</v>
      </c>
      <c r="DF53" s="3">
        <f t="shared" si="47"/>
        <v>64.139942111114976</v>
      </c>
      <c r="DG53" s="46">
        <f t="shared" si="48"/>
        <v>4.3734017578800604</v>
      </c>
      <c r="DH53" s="46">
        <f t="shared" si="49"/>
        <v>2.7601556152629598</v>
      </c>
      <c r="DI53" s="46">
        <f t="shared" si="50"/>
        <v>2.8436151431411005</v>
      </c>
    </row>
    <row r="54" spans="1:113" ht="15.75" thickBot="1">
      <c r="A54" s="19">
        <v>1</v>
      </c>
      <c r="B54">
        <f t="shared" si="51"/>
        <v>627</v>
      </c>
      <c r="C54" t="str">
        <f>AnálisiABI!C627</f>
        <v>BI-RUI-C033LD</v>
      </c>
      <c r="D54" s="60" t="s">
        <v>236</v>
      </c>
      <c r="F54" s="46">
        <f>AnálisiABI!E627</f>
        <v>67.00558015899594</v>
      </c>
      <c r="G54" s="3">
        <f>AnálisiABI!F627</f>
        <v>66.789354859833722</v>
      </c>
      <c r="H54" s="47">
        <f>AnálisiABI!G627</f>
        <v>60.280688941931977</v>
      </c>
      <c r="I54" s="3">
        <v>0</v>
      </c>
      <c r="J54" s="46">
        <f t="shared" si="5"/>
        <v>67.00558015899594</v>
      </c>
      <c r="K54" s="3">
        <f t="shared" si="6"/>
        <v>66.789354859833722</v>
      </c>
      <c r="L54" s="47">
        <f t="shared" si="7"/>
        <v>60.280688941931977</v>
      </c>
      <c r="M54" s="46">
        <f>AnálisiABI!H627</f>
        <v>60.743279061067355</v>
      </c>
      <c r="N54" s="3">
        <f>AnálisiABI!I627</f>
        <v>63.567540158418964</v>
      </c>
      <c r="O54" s="3">
        <f>AnálisiABI!J627</f>
        <v>55.22410343412961</v>
      </c>
      <c r="P54" s="3">
        <f>AnálisiABI!K627</f>
        <v>71.200731945519749</v>
      </c>
      <c r="Q54" s="3">
        <f>AnálisiABI!L627</f>
        <v>63.940472554247094</v>
      </c>
      <c r="R54" s="3">
        <f>AnálisiABI!M627</f>
        <v>58.270860231154231</v>
      </c>
      <c r="S54" s="3">
        <f>AnálisiABI!N627</f>
        <v>62.381394526486616</v>
      </c>
      <c r="T54" s="3">
        <f>AnálisiABI!O627</f>
        <v>63.32725655271971</v>
      </c>
      <c r="U54" s="3">
        <f>AnálisiABI!P627</f>
        <v>57.981398862430993</v>
      </c>
      <c r="V54" s="3">
        <f>AnálisiABI!Q627</f>
        <v>70.625151891009295</v>
      </c>
      <c r="W54" s="3">
        <f>AnálisiABI!R627</f>
        <v>67.555872489638546</v>
      </c>
      <c r="X54" s="3">
        <f>AnálisiABI!S627</f>
        <v>60.27359440948311</v>
      </c>
      <c r="Y54" s="3">
        <f>AnálisiABI!T627</f>
        <v>62.299293398429228</v>
      </c>
      <c r="Z54" s="3">
        <f>AnálisiABI!U627</f>
        <v>69.39122052893164</v>
      </c>
      <c r="AA54" s="3">
        <f>AnálisiABI!V627</f>
        <v>62.605771229414813</v>
      </c>
      <c r="AB54" s="3">
        <f>AnálisiABI!W627</f>
        <v>65.372509733651796</v>
      </c>
      <c r="AC54" s="3">
        <f>AnálisiABI!X627</f>
        <v>70.322356954862585</v>
      </c>
      <c r="AD54" s="3">
        <f>AnálisiABI!Y627</f>
        <v>62.947320092208244</v>
      </c>
      <c r="AE54" s="3">
        <f>AnálisiABI!Z627</f>
        <v>63.682322637090479</v>
      </c>
      <c r="AF54" s="3">
        <f>AnálisiABI!AA627</f>
        <v>61.336640312310976</v>
      </c>
      <c r="AG54" s="47">
        <f>AnálisiABI!AB627</f>
        <v>59.895432757624683</v>
      </c>
      <c r="AH54" s="46">
        <f t="shared" si="8"/>
        <v>6.7248912170639628</v>
      </c>
      <c r="AI54" s="3">
        <f t="shared" si="9"/>
        <v>0.21622529916221822</v>
      </c>
      <c r="AJ54" s="47">
        <f t="shared" si="10"/>
        <v>6.5086659179017445</v>
      </c>
      <c r="AK54" s="46">
        <f>AnálisiABI!AF627</f>
        <v>5.519175626937745</v>
      </c>
      <c r="AL54" s="3">
        <f>AnálisiABI!AG627</f>
        <v>12.929871714365518</v>
      </c>
      <c r="AM54" s="3">
        <f>AnálisiABI!AH627</f>
        <v>4.3999956640556235</v>
      </c>
      <c r="AN54" s="3">
        <f>AnálisiABI!AI627</f>
        <v>10.351557481526186</v>
      </c>
      <c r="AO54" s="3">
        <f>AnálisiABI!AJ627</f>
        <v>-0.30647783098558534</v>
      </c>
      <c r="AP54" s="3">
        <f>AnálisiABI!AK627</f>
        <v>2.4251896414435521</v>
      </c>
      <c r="AQ54" s="47">
        <f>AnálisiABI!AL627</f>
        <v>3.7868898794657966</v>
      </c>
      <c r="AR54" s="46">
        <f>AnálisiABI!AM627</f>
        <v>-2.8242610973516094</v>
      </c>
      <c r="AS54" s="3">
        <f>AnálisiABI!AN627</f>
        <v>8.3434367242893543</v>
      </c>
      <c r="AT54" s="3">
        <f>AnálisiABI!AO627</f>
        <v>-0.9458620262330939</v>
      </c>
      <c r="AU54" s="3">
        <f>AnálisiABI!AP627</f>
        <v>3.0692794013707498</v>
      </c>
      <c r="AV54" s="3">
        <f>AnálisiABI!AQ627</f>
        <v>-7.0919271305024125</v>
      </c>
      <c r="AW54" s="3">
        <f>AnálisiABI!AR627</f>
        <v>-4.9498472212107885</v>
      </c>
      <c r="AX54" s="47">
        <f>AnálisiABI!AS627</f>
        <v>2.3456823247795029</v>
      </c>
      <c r="AY54" s="46">
        <f>AnálisiABI!AT627</f>
        <v>8.3434367242893543</v>
      </c>
      <c r="AZ54" s="3">
        <f>AnálisiABI!AU627</f>
        <v>5.6696123230928634</v>
      </c>
      <c r="BA54" s="3">
        <f>AnálisiABI!AV627</f>
        <v>5.3458576902887174</v>
      </c>
      <c r="BB54" s="3">
        <f>AnálisiABI!AW627</f>
        <v>7.2822780801554359</v>
      </c>
      <c r="BC54" s="3">
        <f>AnálisiABI!AX627</f>
        <v>6.7854492995168272</v>
      </c>
      <c r="BD54" s="3">
        <f>AnálisiABI!AY627</f>
        <v>7.3750368626543406</v>
      </c>
      <c r="BE54" s="47">
        <f>AnálisiABI!AZ627</f>
        <v>1.4412075546862937</v>
      </c>
      <c r="BF54" t="str">
        <f t="shared" si="11"/>
        <v>BI-RUI-C033LD</v>
      </c>
      <c r="BG54" t="str">
        <f t="shared" si="12"/>
        <v>Maestro García Rivero 5</v>
      </c>
      <c r="BH54" s="57">
        <v>3</v>
      </c>
      <c r="BK54" s="56" t="str">
        <f t="shared" si="66"/>
        <v/>
      </c>
      <c r="BL54" s="58">
        <f t="shared" si="63"/>
        <v>5.2806889419319774</v>
      </c>
      <c r="BM54" s="57"/>
      <c r="BN54" s="56" t="str">
        <f t="shared" si="13"/>
        <v/>
      </c>
      <c r="BO54" s="58">
        <f t="shared" si="14"/>
        <v>1.7893548598337219</v>
      </c>
      <c r="BQ54" s="56" t="str">
        <f t="shared" si="15"/>
        <v/>
      </c>
      <c r="BS54" s="46">
        <f t="shared" si="16"/>
        <v>6.2007319455197489</v>
      </c>
      <c r="BT54" s="3">
        <f t="shared" si="17"/>
        <v>0.37250973365179618</v>
      </c>
      <c r="BU54" s="84">
        <f t="shared" si="18"/>
        <v>5.8282222118679528</v>
      </c>
      <c r="BV54" s="46">
        <f t="shared" si="19"/>
        <v>-1.0595274457529058</v>
      </c>
      <c r="BW54" s="3">
        <f t="shared" si="20"/>
        <v>5.3223569548625846</v>
      </c>
      <c r="BX54" s="84">
        <f t="shared" si="21"/>
        <v>-6.3818844006154904</v>
      </c>
      <c r="BY54" s="46">
        <f t="shared" si="22"/>
        <v>3.2708602311542307</v>
      </c>
      <c r="BZ54" s="3">
        <f t="shared" si="23"/>
        <v>4.8954327576246826</v>
      </c>
      <c r="CA54" s="84">
        <f t="shared" si="24"/>
        <v>-1.6245725264704518</v>
      </c>
      <c r="CC54" s="57" t="str">
        <f t="shared" si="25"/>
        <v/>
      </c>
      <c r="CD54" s="57" t="str">
        <f t="shared" si="26"/>
        <v/>
      </c>
      <c r="CE54" s="57" t="str">
        <f t="shared" si="27"/>
        <v>s.c.</v>
      </c>
      <c r="CF54" t="str">
        <f t="shared" si="28"/>
        <v>Maestro García Rivero 5</v>
      </c>
      <c r="CG54" s="57" t="str">
        <f t="shared" si="29"/>
        <v/>
      </c>
      <c r="CH54" s="57" t="str">
        <f t="shared" si="30"/>
        <v/>
      </c>
      <c r="CI54" s="57" t="str">
        <f t="shared" si="31"/>
        <v>s.c.</v>
      </c>
      <c r="CJ54" t="str">
        <f t="shared" si="32"/>
        <v/>
      </c>
      <c r="CK54" t="str">
        <f t="shared" si="33"/>
        <v/>
      </c>
      <c r="CL54" s="91" t="str">
        <f t="shared" si="34"/>
        <v>SI</v>
      </c>
      <c r="CM54">
        <f t="shared" si="35"/>
        <v>0</v>
      </c>
      <c r="CN54" t="s">
        <v>204</v>
      </c>
      <c r="CO54" t="str">
        <f t="shared" si="36"/>
        <v/>
      </c>
      <c r="CP54" t="str">
        <f t="shared" si="37"/>
        <v/>
      </c>
      <c r="CQ54" s="64" t="str">
        <f t="shared" si="38"/>
        <v/>
      </c>
      <c r="CS54" s="57" t="str">
        <f t="shared" si="39"/>
        <v/>
      </c>
      <c r="CT54" s="57" t="str">
        <f t="shared" si="40"/>
        <v/>
      </c>
      <c r="CW54" s="57" t="str">
        <f t="shared" si="41"/>
        <v>No prioridad</v>
      </c>
      <c r="CX54" s="46">
        <v>67.00558015899594</v>
      </c>
      <c r="CY54" s="3">
        <v>66.789354859833722</v>
      </c>
      <c r="CZ54" s="47">
        <v>60.280688941931977</v>
      </c>
      <c r="DA54" s="46">
        <f t="shared" si="42"/>
        <v>67.00558015899594</v>
      </c>
      <c r="DB54" s="3">
        <f t="shared" si="43"/>
        <v>66.789354859833722</v>
      </c>
      <c r="DC54" s="3">
        <f t="shared" si="44"/>
        <v>60.280688941931977</v>
      </c>
      <c r="DD54" s="46">
        <f t="shared" si="45"/>
        <v>71.200731945519749</v>
      </c>
      <c r="DE54" s="3">
        <f t="shared" si="46"/>
        <v>70.322356954862585</v>
      </c>
      <c r="DF54" s="3">
        <f t="shared" si="47"/>
        <v>59.895432757624683</v>
      </c>
      <c r="DG54" s="46">
        <f t="shared" si="48"/>
        <v>4.1951517865238088</v>
      </c>
      <c r="DH54" s="46">
        <f t="shared" si="49"/>
        <v>3.5330020950288628</v>
      </c>
      <c r="DI54" s="46">
        <f t="shared" si="50"/>
        <v>-0.3852561843072948</v>
      </c>
    </row>
    <row r="55" spans="1:113" ht="15.75" thickBot="1">
      <c r="A55" s="19">
        <v>1</v>
      </c>
      <c r="B55">
        <f t="shared" si="51"/>
        <v>640</v>
      </c>
      <c r="C55" t="str">
        <f>AnálisiABI!C640</f>
        <v>BI-RUI-C034LD</v>
      </c>
      <c r="D55" s="60" t="s">
        <v>237</v>
      </c>
      <c r="F55" s="46">
        <f>AnálisiABI!E640</f>
        <v>68.269392667829067</v>
      </c>
      <c r="G55" s="3">
        <f>AnálisiABI!F640</f>
        <v>70.450415304796238</v>
      </c>
      <c r="H55" s="47">
        <f>AnálisiABI!G640</f>
        <v>60.527557064477321</v>
      </c>
      <c r="I55" s="3">
        <v>0</v>
      </c>
      <c r="J55" s="46">
        <f t="shared" si="5"/>
        <v>68.269392667829067</v>
      </c>
      <c r="K55" s="3">
        <f t="shared" si="6"/>
        <v>70.450415304796238</v>
      </c>
      <c r="L55" s="47">
        <f t="shared" si="7"/>
        <v>60.527557064477321</v>
      </c>
      <c r="M55" s="46">
        <f>AnálisiABI!H640</f>
        <v>64.242786725216007</v>
      </c>
      <c r="N55" s="3">
        <f>AnálisiABI!I640</f>
        <v>67.592806100767632</v>
      </c>
      <c r="O55" s="3">
        <f>AnálisiABI!J640</f>
        <v>56.230687268164282</v>
      </c>
      <c r="P55" s="3">
        <f>AnálisiABI!K640</f>
        <v>66.928487788750957</v>
      </c>
      <c r="Q55" s="3">
        <f>AnálisiABI!L640</f>
        <v>67.830163085411726</v>
      </c>
      <c r="R55" s="3">
        <f>AnálisiABI!M640</f>
        <v>57.454502539139803</v>
      </c>
      <c r="S55" s="3">
        <f>AnálisiABI!N640</f>
        <v>63.973566015445968</v>
      </c>
      <c r="T55" s="3">
        <f>AnálisiABI!O640</f>
        <v>68.489446557178056</v>
      </c>
      <c r="U55" s="3">
        <f>AnálisiABI!P640</f>
        <v>57.796672058774909</v>
      </c>
      <c r="V55" s="3">
        <f>AnálisiABI!Q640</f>
        <v>73.467987538388456</v>
      </c>
      <c r="W55" s="3">
        <f>AnálisiABI!R640</f>
        <v>71.677780139119989</v>
      </c>
      <c r="X55" s="3">
        <f>AnálisiABI!S640</f>
        <v>59.915732774028676</v>
      </c>
      <c r="Y55" s="3">
        <f>AnálisiABI!T640</f>
        <v>67.804247244848597</v>
      </c>
      <c r="Z55" s="3">
        <f>AnálisiABI!U640</f>
        <v>74.348919886367156</v>
      </c>
      <c r="AA55" s="3">
        <f>AnálisiABI!V640</f>
        <v>62.602056380863274</v>
      </c>
      <c r="AB55" s="3">
        <f>AnálisiABI!W640</f>
        <v>67.280074421930834</v>
      </c>
      <c r="AC55" s="3">
        <f>AnálisiABI!X640</f>
        <v>71.931733682631574</v>
      </c>
      <c r="AD55" s="3">
        <f>AnálisiABI!Y640</f>
        <v>62.477217932477835</v>
      </c>
      <c r="AE55" s="3">
        <f>AnálisiABI!Z640</f>
        <v>65.198867048155009</v>
      </c>
      <c r="AF55" s="3">
        <f>AnálisiABI!AA640</f>
        <v>60.924836007194479</v>
      </c>
      <c r="AG55" s="47">
        <f>AnálisiABI!AB640</f>
        <v>62.443755549910748</v>
      </c>
      <c r="AH55" s="46">
        <f t="shared" si="8"/>
        <v>7.7418356033517455</v>
      </c>
      <c r="AI55" s="3">
        <f t="shared" si="9"/>
        <v>-2.181022636967171</v>
      </c>
      <c r="AJ55" s="47">
        <f t="shared" si="10"/>
        <v>9.9228582403189165</v>
      </c>
      <c r="AK55" s="46">
        <f>AnálisiABI!AF640</f>
        <v>8.0120994570517254</v>
      </c>
      <c r="AL55" s="3">
        <f>AnálisiABI!AG640</f>
        <v>9.4739852496111538</v>
      </c>
      <c r="AM55" s="3">
        <f>AnálisiABI!AH640</f>
        <v>6.1768939566710586</v>
      </c>
      <c r="AN55" s="3">
        <f>AnálisiABI!AI640</f>
        <v>13.55225476435978</v>
      </c>
      <c r="AO55" s="3">
        <f>AnálisiABI!AJ640</f>
        <v>5.2021908639853223</v>
      </c>
      <c r="AP55" s="3">
        <f>AnálisiABI!AK640</f>
        <v>4.8028564894529993</v>
      </c>
      <c r="AQ55" s="47">
        <f>AnálisiABI!AL640</f>
        <v>2.7551114982442613</v>
      </c>
      <c r="AR55" s="46">
        <f>AnálisiABI!AM640</f>
        <v>-3.350019375551625</v>
      </c>
      <c r="AS55" s="3">
        <f>AnálisiABI!AN640</f>
        <v>11.36211883260335</v>
      </c>
      <c r="AT55" s="3">
        <f>AnálisiABI!AO640</f>
        <v>-4.5158805417320877</v>
      </c>
      <c r="AU55" s="3">
        <f>AnálisiABI!AP640</f>
        <v>1.7902073992684677</v>
      </c>
      <c r="AV55" s="3">
        <f>AnálisiABI!AQ640</f>
        <v>-6.5446726415185594</v>
      </c>
      <c r="AW55" s="3">
        <f>AnálisiABI!AR640</f>
        <v>-4.6516592607007397</v>
      </c>
      <c r="AX55" s="47">
        <f>AnálisiABI!AS640</f>
        <v>4.27403104096053</v>
      </c>
      <c r="AY55" s="46">
        <f>AnálisiABI!AT640</f>
        <v>11.36211883260335</v>
      </c>
      <c r="AZ55" s="3">
        <f>AnálisiABI!AU640</f>
        <v>10.375660546271924</v>
      </c>
      <c r="BA55" s="3">
        <f>AnálisiABI!AV640</f>
        <v>10.692774498403146</v>
      </c>
      <c r="BB55" s="3">
        <f>AnálisiABI!AW640</f>
        <v>11.762047365091313</v>
      </c>
      <c r="BC55" s="3">
        <f>AnálisiABI!AX640</f>
        <v>11.746863505503882</v>
      </c>
      <c r="BD55" s="3">
        <f>AnálisiABI!AY640</f>
        <v>9.4545157501537389</v>
      </c>
      <c r="BE55" s="47">
        <f>AnálisiABI!AZ640</f>
        <v>-1.5189195427162687</v>
      </c>
      <c r="BF55" t="str">
        <f t="shared" si="11"/>
        <v>BI-RUI-C034LD</v>
      </c>
      <c r="BG55" t="str">
        <f t="shared" si="12"/>
        <v>Aretxabaleta 6</v>
      </c>
      <c r="BH55" s="57">
        <v>5</v>
      </c>
      <c r="BK55" s="56" t="str">
        <f t="shared" si="66"/>
        <v/>
      </c>
      <c r="BL55" s="58">
        <f t="shared" si="63"/>
        <v>5.5275570644773211</v>
      </c>
      <c r="BM55" s="57"/>
      <c r="BN55" s="56" t="str">
        <f t="shared" si="13"/>
        <v>SI</v>
      </c>
      <c r="BO55" s="58">
        <f t="shared" si="14"/>
        <v>5.4504153047962376</v>
      </c>
      <c r="BQ55" s="56" t="str">
        <f t="shared" si="15"/>
        <v/>
      </c>
      <c r="BS55" s="46">
        <f t="shared" si="16"/>
        <v>1.9284877887509566</v>
      </c>
      <c r="BT55" s="3">
        <f t="shared" si="17"/>
        <v>2.2800744219308342</v>
      </c>
      <c r="BU55" s="84">
        <f t="shared" si="18"/>
        <v>-0.35158663317987759</v>
      </c>
      <c r="BV55" s="46">
        <f t="shared" si="19"/>
        <v>2.8301630854117263</v>
      </c>
      <c r="BW55" s="3">
        <f t="shared" si="20"/>
        <v>6.9317336826315739</v>
      </c>
      <c r="BX55" s="84">
        <f t="shared" si="21"/>
        <v>-4.1015705972198475</v>
      </c>
      <c r="BY55" s="46">
        <f t="shared" si="22"/>
        <v>2.4545025391398028</v>
      </c>
      <c r="BZ55" s="3">
        <f t="shared" si="23"/>
        <v>7.4437555499107475</v>
      </c>
      <c r="CA55" s="84">
        <f t="shared" si="24"/>
        <v>-4.9892530107709447</v>
      </c>
      <c r="CC55" s="57" t="str">
        <f t="shared" si="25"/>
        <v/>
      </c>
      <c r="CD55" s="57" t="str">
        <f t="shared" si="26"/>
        <v>SI</v>
      </c>
      <c r="CE55" s="57" t="str">
        <f t="shared" si="27"/>
        <v>TARDE</v>
      </c>
      <c r="CF55" t="str">
        <f t="shared" si="28"/>
        <v>Aretxabaleta 6</v>
      </c>
      <c r="CG55" s="57" t="str">
        <f t="shared" si="29"/>
        <v/>
      </c>
      <c r="CH55" s="57" t="str">
        <f t="shared" si="30"/>
        <v/>
      </c>
      <c r="CI55" s="57" t="str">
        <f t="shared" si="31"/>
        <v>s.c.</v>
      </c>
      <c r="CJ55" t="str">
        <f t="shared" si="32"/>
        <v/>
      </c>
      <c r="CK55" s="90" t="str">
        <f t="shared" si="33"/>
        <v>SI</v>
      </c>
      <c r="CL55" s="90" t="str">
        <f t="shared" si="34"/>
        <v>SI</v>
      </c>
      <c r="CM55">
        <f t="shared" si="35"/>
        <v>0</v>
      </c>
      <c r="CN55" t="s">
        <v>187</v>
      </c>
      <c r="CO55" t="str">
        <f t="shared" si="36"/>
        <v/>
      </c>
      <c r="CP55" s="64" t="str">
        <f t="shared" si="37"/>
        <v/>
      </c>
      <c r="CQ55" s="64" t="str">
        <f t="shared" si="38"/>
        <v/>
      </c>
      <c r="CS55" s="57" t="str">
        <f t="shared" si="39"/>
        <v/>
      </c>
      <c r="CT55" s="57" t="str">
        <f t="shared" si="40"/>
        <v/>
      </c>
      <c r="CW55" s="57" t="str">
        <f t="shared" si="41"/>
        <v>No prioridad</v>
      </c>
      <c r="CX55" s="46">
        <v>68.269392667829067</v>
      </c>
      <c r="CY55" s="3">
        <v>70.450415304796238</v>
      </c>
      <c r="CZ55" s="47">
        <v>60.527557064477321</v>
      </c>
      <c r="DA55" s="46">
        <f t="shared" si="42"/>
        <v>68.269392667829067</v>
      </c>
      <c r="DB55" s="3">
        <f t="shared" si="43"/>
        <v>70.450415304796238</v>
      </c>
      <c r="DC55" s="3">
        <f t="shared" si="44"/>
        <v>60.527557064477321</v>
      </c>
      <c r="DD55" s="46">
        <f t="shared" si="45"/>
        <v>66.928487788750957</v>
      </c>
      <c r="DE55" s="3">
        <f t="shared" si="46"/>
        <v>71.931733682631574</v>
      </c>
      <c r="DF55" s="3">
        <f t="shared" si="47"/>
        <v>62.443755549910748</v>
      </c>
      <c r="DG55" s="46">
        <f t="shared" si="48"/>
        <v>-1.34090487907811</v>
      </c>
      <c r="DH55" s="46">
        <f t="shared" si="49"/>
        <v>1.4813183778353363</v>
      </c>
      <c r="DI55" s="46">
        <f t="shared" si="50"/>
        <v>1.9161984854334264</v>
      </c>
    </row>
    <row r="56" spans="1:113" ht="15.75" thickBot="1">
      <c r="A56" t="s">
        <v>185</v>
      </c>
      <c r="B56">
        <f t="shared" si="51"/>
        <v>653</v>
      </c>
      <c r="C56" t="str">
        <f>AnálisiABI!C653</f>
        <v>BI-RUI-P001LD</v>
      </c>
      <c r="D56" s="60" t="s">
        <v>238</v>
      </c>
      <c r="F56" s="54">
        <f>AnálisiABI!E653</f>
        <v>76.455073024197503</v>
      </c>
      <c r="G56" s="3">
        <f>AnálisiABI!F653</f>
        <v>81.468502140833309</v>
      </c>
      <c r="H56" s="47">
        <f>AnálisiABI!G653</f>
        <v>72.340500229441759</v>
      </c>
      <c r="I56" s="3">
        <v>-4.5</v>
      </c>
      <c r="J56" s="46">
        <f t="shared" si="5"/>
        <v>71.955073024197503</v>
      </c>
      <c r="K56" s="3">
        <f t="shared" si="6"/>
        <v>76.968502140833309</v>
      </c>
      <c r="L56" s="47">
        <f t="shared" si="7"/>
        <v>67.840500229441759</v>
      </c>
      <c r="M56" s="46">
        <f>AnálisiABI!H653</f>
        <v>73.554249252276861</v>
      </c>
      <c r="N56" s="3">
        <f>AnálisiABI!I653</f>
        <v>78.629242048198421</v>
      </c>
      <c r="O56" s="3">
        <f>AnálisiABI!J653</f>
        <v>68.541386815768846</v>
      </c>
      <c r="P56" s="3">
        <f>AnálisiABI!K653</f>
        <v>74.51513698682183</v>
      </c>
      <c r="Q56" s="3">
        <f>AnálisiABI!L653</f>
        <v>77.907200230883859</v>
      </c>
      <c r="R56" s="3">
        <f>AnálisiABI!M653</f>
        <v>68.607539251095616</v>
      </c>
      <c r="S56" s="3">
        <f>AnálisiABI!N653</f>
        <v>74.749600390924201</v>
      </c>
      <c r="T56" s="3">
        <f>AnálisiABI!O653</f>
        <v>80.327952359722886</v>
      </c>
      <c r="U56" s="3">
        <f>AnálisiABI!P653</f>
        <v>72.801323511729933</v>
      </c>
      <c r="V56" s="3">
        <f>AnálisiABI!Q653</f>
        <v>73.762334676624477</v>
      </c>
      <c r="W56" s="3">
        <f>AnálisiABI!R653</f>
        <v>78.036999884211937</v>
      </c>
      <c r="X56" s="3">
        <f>AnálisiABI!S653</f>
        <v>70.602699387871496</v>
      </c>
      <c r="Y56" s="3">
        <f>AnálisiABI!T653</f>
        <v>75.403109865509521</v>
      </c>
      <c r="Z56" s="3">
        <f>AnálisiABI!U653</f>
        <v>82.66733531720422</v>
      </c>
      <c r="AA56" s="3">
        <f>AnálisiABI!V653</f>
        <v>71.070561567482486</v>
      </c>
      <c r="AB56" s="3">
        <f>AnálisiABI!W653</f>
        <v>80.190131384566911</v>
      </c>
      <c r="AC56" s="3">
        <f>AnálisiABI!X653</f>
        <v>86.477935467771076</v>
      </c>
      <c r="AD56" s="3">
        <f>AnálisiABI!Y653</f>
        <v>75.026153244736037</v>
      </c>
      <c r="AE56" s="3">
        <f>AnálisiABI!Z653</f>
        <v>78.175903014544957</v>
      </c>
      <c r="AF56" s="3">
        <f>AnálisiABI!AA653</f>
        <v>76.648616034113871</v>
      </c>
      <c r="AG56" s="47">
        <f>AnálisiABI!AB653</f>
        <v>74.832776715971235</v>
      </c>
      <c r="AH56" s="46">
        <f t="shared" si="8"/>
        <v>4.1145727947557447</v>
      </c>
      <c r="AI56" s="3">
        <f t="shared" si="9"/>
        <v>-5.0134291166358054</v>
      </c>
      <c r="AJ56" s="47">
        <f t="shared" si="10"/>
        <v>9.12800191139155</v>
      </c>
      <c r="AK56" s="46">
        <f>AnálisiABI!AF653</f>
        <v>5.0128624365080157</v>
      </c>
      <c r="AL56" s="3">
        <f>AnálisiABI!AG653</f>
        <v>5.9075977357262133</v>
      </c>
      <c r="AM56" s="3">
        <f>AnálisiABI!AH653</f>
        <v>1.9482768791942675</v>
      </c>
      <c r="AN56" s="3">
        <f>AnálisiABI!AI653</f>
        <v>3.1596352887529804</v>
      </c>
      <c r="AO56" s="3">
        <f>AnálisiABI!AJ653</f>
        <v>4.3325482980270351</v>
      </c>
      <c r="AP56" s="3">
        <f>AnálisiABI!AK653</f>
        <v>5.1639781398308742</v>
      </c>
      <c r="AQ56" s="47">
        <f>AnálisiABI!AL653</f>
        <v>3.343126298573722</v>
      </c>
      <c r="AR56" s="46">
        <f>AnálisiABI!AM653</f>
        <v>-5.0749927959215597</v>
      </c>
      <c r="AS56" s="3">
        <f>AnálisiABI!AN653</f>
        <v>10.087855232429575</v>
      </c>
      <c r="AT56" s="3">
        <f>AnálisiABI!AO653</f>
        <v>-5.5783519687986853</v>
      </c>
      <c r="AU56" s="3">
        <f>AnálisiABI!AP653</f>
        <v>-4.2746652075874607</v>
      </c>
      <c r="AV56" s="3">
        <f>AnálisiABI!AQ653</f>
        <v>-7.2642254516946991</v>
      </c>
      <c r="AW56" s="3">
        <f>AnálisiABI!AR653</f>
        <v>-6.2878040832041648</v>
      </c>
      <c r="AX56" s="47">
        <f>AnálisiABI!AS653</f>
        <v>1.5272869804310858</v>
      </c>
      <c r="AY56" s="46">
        <f>AnálisiABI!AT653</f>
        <v>10.087855232429575</v>
      </c>
      <c r="AZ56" s="3">
        <f>AnálisiABI!AU653</f>
        <v>9.2996609797882428</v>
      </c>
      <c r="BA56" s="3">
        <f>AnálisiABI!AV653</f>
        <v>7.5266288479929528</v>
      </c>
      <c r="BB56" s="3">
        <f>AnálisiABI!AW653</f>
        <v>7.4343004963404411</v>
      </c>
      <c r="BC56" s="3">
        <f>AnálisiABI!AX653</f>
        <v>11.596773749721734</v>
      </c>
      <c r="BD56" s="3">
        <f>AnálisiABI!AY653</f>
        <v>11.451782223035039</v>
      </c>
      <c r="BE56" s="47">
        <f>AnálisiABI!AZ653</f>
        <v>1.8158393181426362</v>
      </c>
      <c r="BF56" t="str">
        <f t="shared" si="11"/>
        <v>BI-RUI-P001LD</v>
      </c>
      <c r="BG56" t="str">
        <f t="shared" si="12"/>
        <v>Plaza nueva 15</v>
      </c>
      <c r="BH56" s="57">
        <v>6</v>
      </c>
      <c r="BK56" s="56" t="str">
        <f t="shared" si="66"/>
        <v>SI</v>
      </c>
      <c r="BL56" s="58">
        <f t="shared" si="63"/>
        <v>17.340500229441759</v>
      </c>
      <c r="BM56" s="57"/>
      <c r="BN56" s="56" t="str">
        <f t="shared" si="13"/>
        <v>ALTO</v>
      </c>
      <c r="BO56" s="58">
        <f t="shared" si="14"/>
        <v>16.468502140833309</v>
      </c>
      <c r="BQ56" s="56" t="str">
        <f t="shared" si="15"/>
        <v/>
      </c>
      <c r="BS56" s="46">
        <f t="shared" si="16"/>
        <v>9.5151369868218296</v>
      </c>
      <c r="BT56" s="3">
        <f t="shared" si="17"/>
        <v>15.190131384566911</v>
      </c>
      <c r="BU56" s="84">
        <f t="shared" si="18"/>
        <v>-5.6749943977450812</v>
      </c>
      <c r="BV56" s="46">
        <f t="shared" si="19"/>
        <v>12.907200230883859</v>
      </c>
      <c r="BW56" s="3">
        <f t="shared" si="20"/>
        <v>21.477935467771076</v>
      </c>
      <c r="BX56" s="84">
        <f t="shared" si="21"/>
        <v>-8.5707352368872165</v>
      </c>
      <c r="BY56" s="46">
        <f t="shared" si="22"/>
        <v>13.607539251095616</v>
      </c>
      <c r="BZ56" s="3">
        <f t="shared" si="23"/>
        <v>19.832776715971235</v>
      </c>
      <c r="CA56" s="84">
        <f t="shared" si="24"/>
        <v>-6.2252374648756188</v>
      </c>
      <c r="CC56" s="57" t="str">
        <f t="shared" si="25"/>
        <v>SI</v>
      </c>
      <c r="CD56" s="57" t="str">
        <f t="shared" si="26"/>
        <v>SI</v>
      </c>
      <c r="CE56" s="57" t="str">
        <f t="shared" si="27"/>
        <v>TAR+NOC</v>
      </c>
      <c r="CF56" t="str">
        <f t="shared" si="28"/>
        <v>Plaza nueva 15</v>
      </c>
      <c r="CG56" s="57" t="str">
        <f t="shared" si="29"/>
        <v/>
      </c>
      <c r="CH56" s="57" t="str">
        <f t="shared" si="30"/>
        <v>SI</v>
      </c>
      <c r="CI56" s="57" t="str">
        <f t="shared" si="31"/>
        <v>TARDE</v>
      </c>
      <c r="CJ56" s="89" t="str">
        <f t="shared" si="32"/>
        <v>SI</v>
      </c>
      <c r="CK56" s="89" t="str">
        <f t="shared" si="33"/>
        <v>SI</v>
      </c>
      <c r="CL56" s="89" t="str">
        <f t="shared" si="34"/>
        <v>SI</v>
      </c>
      <c r="CM56">
        <f t="shared" si="35"/>
        <v>0</v>
      </c>
      <c r="CN56" t="s">
        <v>187</v>
      </c>
      <c r="CO56" t="str">
        <f t="shared" si="36"/>
        <v>SI</v>
      </c>
      <c r="CP56" t="str">
        <f t="shared" si="37"/>
        <v>SI</v>
      </c>
      <c r="CQ56" t="str">
        <f t="shared" si="38"/>
        <v>SI</v>
      </c>
      <c r="CS56" s="57" t="str">
        <f t="shared" si="39"/>
        <v>SI</v>
      </c>
      <c r="CT56" s="57" t="str">
        <f t="shared" si="40"/>
        <v>SI</v>
      </c>
      <c r="CU56" s="93" t="str">
        <f>D56</f>
        <v>Plaza nueva 15</v>
      </c>
      <c r="CV56">
        <f t="shared" ref="CV56:CV58" si="71">BH56</f>
        <v>6</v>
      </c>
      <c r="CW56" s="57" t="str">
        <f t="shared" si="41"/>
        <v>4</v>
      </c>
      <c r="CX56" s="54">
        <v>76.455073024197503</v>
      </c>
      <c r="CY56" s="3">
        <v>81.468502140833309</v>
      </c>
      <c r="CZ56" s="47">
        <v>72.340500229441759</v>
      </c>
      <c r="DA56" s="54">
        <f t="shared" si="42"/>
        <v>71.955073024197503</v>
      </c>
      <c r="DB56" s="3">
        <f t="shared" si="43"/>
        <v>76.968502140833309</v>
      </c>
      <c r="DC56" s="3">
        <f t="shared" si="44"/>
        <v>67.840500229441759</v>
      </c>
      <c r="DD56" s="46">
        <f t="shared" si="45"/>
        <v>70.01513698682183</v>
      </c>
      <c r="DE56" s="3">
        <f t="shared" si="46"/>
        <v>81.977935467771076</v>
      </c>
      <c r="DF56" s="3">
        <f t="shared" si="47"/>
        <v>70.332776715971235</v>
      </c>
      <c r="DG56" s="46">
        <f t="shared" si="48"/>
        <v>-6.4399360373756735</v>
      </c>
      <c r="DH56" s="46">
        <f t="shared" si="49"/>
        <v>0.50943332693776711</v>
      </c>
      <c r="DI56" s="46">
        <f t="shared" si="50"/>
        <v>-2.0077235134705234</v>
      </c>
    </row>
    <row r="57" spans="1:113" ht="15.75" thickBot="1">
      <c r="A57" t="s">
        <v>185</v>
      </c>
      <c r="B57">
        <f t="shared" si="51"/>
        <v>666</v>
      </c>
      <c r="C57" t="str">
        <f>AnálisiABI!C666</f>
        <v>BI-RUI-P002LD</v>
      </c>
      <c r="D57" s="60" t="s">
        <v>239</v>
      </c>
      <c r="E57" s="57" t="s">
        <v>210</v>
      </c>
      <c r="F57" s="46">
        <f>AnálisiABI!E666</f>
        <v>68.755910265331579</v>
      </c>
      <c r="G57" s="3">
        <f>AnálisiABI!F666</f>
        <v>72.637751417964466</v>
      </c>
      <c r="H57" s="47">
        <f>AnálisiABI!G666</f>
        <v>68.023660061953521</v>
      </c>
      <c r="I57" s="3">
        <v>-4.5</v>
      </c>
      <c r="J57" s="46">
        <f t="shared" si="5"/>
        <v>64.255910265331579</v>
      </c>
      <c r="K57" s="3">
        <f t="shared" si="6"/>
        <v>68.137751417964466</v>
      </c>
      <c r="L57" s="47">
        <f t="shared" si="7"/>
        <v>63.523660061953521</v>
      </c>
      <c r="M57" s="46">
        <f>AnálisiABI!H666</f>
        <v>66.626812992917877</v>
      </c>
      <c r="N57" s="3">
        <f>AnálisiABI!I666</f>
        <v>69.64570801531606</v>
      </c>
      <c r="O57" s="3">
        <f>AnálisiABI!J666</f>
        <v>62.214925279775528</v>
      </c>
      <c r="P57" s="3">
        <f>AnálisiABI!K666</f>
        <v>66.79287025180119</v>
      </c>
      <c r="Q57" s="3">
        <f>AnálisiABI!L666</f>
        <v>69.114667212901125</v>
      </c>
      <c r="R57" s="3">
        <f>AnálisiABI!M666</f>
        <v>62.804796159963757</v>
      </c>
      <c r="S57" s="3">
        <f>AnálisiABI!N666</f>
        <v>67.255020671811749</v>
      </c>
      <c r="T57" s="3">
        <f>AnálisiABI!O666</f>
        <v>70.813084253731034</v>
      </c>
      <c r="U57" s="3">
        <f>AnálisiABI!P666</f>
        <v>66.874554440351218</v>
      </c>
      <c r="V57" s="3">
        <f>AnálisiABI!Q666</f>
        <v>67.1518482262166</v>
      </c>
      <c r="W57" s="3">
        <f>AnálisiABI!R666</f>
        <v>70.504709033938866</v>
      </c>
      <c r="X57" s="3">
        <f>AnálisiABI!S666</f>
        <v>65.199203062951597</v>
      </c>
      <c r="Y57" s="3">
        <f>AnálisiABI!T666</f>
        <v>68.713661567735173</v>
      </c>
      <c r="Z57" s="3">
        <f>AnálisiABI!U666</f>
        <v>75.186102308258768</v>
      </c>
      <c r="AA57" s="3">
        <f>AnálisiABI!V666</f>
        <v>67.934320111503325</v>
      </c>
      <c r="AB57" s="3">
        <f>AnálisiABI!W666</f>
        <v>71.924574938507803</v>
      </c>
      <c r="AC57" s="3">
        <f>AnálisiABI!X666</f>
        <v>76.489348125810807</v>
      </c>
      <c r="AD57" s="3">
        <f>AnálisiABI!Y666</f>
        <v>69.155940248192294</v>
      </c>
      <c r="AE57" s="3">
        <f>AnálisiABI!Z666</f>
        <v>69.853695402432905</v>
      </c>
      <c r="AF57" s="3">
        <f>AnálisiABI!AA666</f>
        <v>70.111983486757637</v>
      </c>
      <c r="AG57" s="47">
        <f>AnálisiABI!AB666</f>
        <v>72.602382408683937</v>
      </c>
      <c r="AH57" s="46">
        <f t="shared" si="8"/>
        <v>0.73225020337805802</v>
      </c>
      <c r="AI57" s="3">
        <f t="shared" si="9"/>
        <v>-3.8818411526328873</v>
      </c>
      <c r="AJ57" s="47">
        <f t="shared" si="10"/>
        <v>4.6140913560109453</v>
      </c>
      <c r="AK57" s="46">
        <f>AnálisiABI!AF666</f>
        <v>4.4118877131423488</v>
      </c>
      <c r="AL57" s="3">
        <f>AnálisiABI!AG666</f>
        <v>3.9880740918374329</v>
      </c>
      <c r="AM57" s="3">
        <f>AnálisiABI!AH666</f>
        <v>0.38046623146053093</v>
      </c>
      <c r="AN57" s="3">
        <f>AnálisiABI!AI666</f>
        <v>1.9526451632650037</v>
      </c>
      <c r="AO57" s="3">
        <f>AnálisiABI!AJ666</f>
        <v>0.77934145623184747</v>
      </c>
      <c r="AP57" s="3">
        <f>AnálisiABI!AK666</f>
        <v>2.7686346903155084</v>
      </c>
      <c r="AQ57" s="47">
        <f>AnálisiABI!AL666</f>
        <v>-2.748687006251032</v>
      </c>
      <c r="AR57" s="46">
        <f>AnálisiABI!AM666</f>
        <v>-3.0188950223981834</v>
      </c>
      <c r="AS57" s="3">
        <f>AnálisiABI!AN666</f>
        <v>7.4307827355405323</v>
      </c>
      <c r="AT57" s="3">
        <f>AnálisiABI!AO666</f>
        <v>-3.558063581919285</v>
      </c>
      <c r="AU57" s="3">
        <f>AnálisiABI!AP666</f>
        <v>-3.3528608077222657</v>
      </c>
      <c r="AV57" s="3">
        <f>AnálisiABI!AQ666</f>
        <v>-6.4724407405235951</v>
      </c>
      <c r="AW57" s="3">
        <f>AnálisiABI!AR666</f>
        <v>-4.564773187303004</v>
      </c>
      <c r="AX57" s="47">
        <f>AnálisiABI!AS666</f>
        <v>-0.25828808432473238</v>
      </c>
      <c r="AY57" s="46">
        <f>AnálisiABI!AT666</f>
        <v>7.4307827355405323</v>
      </c>
      <c r="AZ57" s="3">
        <f>AnálisiABI!AU666</f>
        <v>6.3098710529373676</v>
      </c>
      <c r="BA57" s="3">
        <f>AnálisiABI!AV666</f>
        <v>3.9385298133798159</v>
      </c>
      <c r="BB57" s="3">
        <f>AnálisiABI!AW666</f>
        <v>5.3055059709872694</v>
      </c>
      <c r="BC57" s="3">
        <f>AnálisiABI!AX666</f>
        <v>7.2517821967554426</v>
      </c>
      <c r="BD57" s="3">
        <f>AnálisiABI!AY666</f>
        <v>7.3334078776185123</v>
      </c>
      <c r="BE57" s="47">
        <f>AnálisiABI!AZ666</f>
        <v>-2.4903989219262996</v>
      </c>
      <c r="BF57" t="str">
        <f t="shared" si="11"/>
        <v>BI-RUI-P002LD</v>
      </c>
      <c r="BG57" t="str">
        <f t="shared" si="12"/>
        <v>Plaza nueva (Balcón Asoc.Comerciantes)</v>
      </c>
      <c r="BH57" s="57">
        <v>6</v>
      </c>
      <c r="BI57" s="57" t="s">
        <v>210</v>
      </c>
      <c r="BK57" s="56" t="str">
        <f t="shared" si="66"/>
        <v>SI</v>
      </c>
      <c r="BL57" s="58">
        <f t="shared" si="63"/>
        <v>13.023660061953521</v>
      </c>
      <c r="BM57" s="57"/>
      <c r="BN57" s="56" t="str">
        <f t="shared" si="13"/>
        <v>SI</v>
      </c>
      <c r="BO57" s="58">
        <f t="shared" si="14"/>
        <v>7.6377514179644663</v>
      </c>
      <c r="BQ57" s="56" t="str">
        <f t="shared" si="15"/>
        <v>SI</v>
      </c>
      <c r="BS57" s="46">
        <f t="shared" si="16"/>
        <v>1.7928702518011903</v>
      </c>
      <c r="BT57" s="3">
        <f t="shared" si="17"/>
        <v>6.9245749385078028</v>
      </c>
      <c r="BU57" s="84">
        <f t="shared" si="18"/>
        <v>-5.1317046867066125</v>
      </c>
      <c r="BV57" s="46">
        <f t="shared" si="19"/>
        <v>4.114667212901125</v>
      </c>
      <c r="BW57" s="3">
        <f t="shared" si="20"/>
        <v>11.489348125810807</v>
      </c>
      <c r="BX57" s="84">
        <f t="shared" si="21"/>
        <v>-7.3746809129096818</v>
      </c>
      <c r="BY57" s="46">
        <f t="shared" si="22"/>
        <v>7.8047961599637574</v>
      </c>
      <c r="BZ57" s="3">
        <f t="shared" si="23"/>
        <v>17.602382408683937</v>
      </c>
      <c r="CA57" s="84">
        <f t="shared" si="24"/>
        <v>-9.7975862487201795</v>
      </c>
      <c r="CC57" s="57" t="str">
        <f t="shared" si="25"/>
        <v>SI</v>
      </c>
      <c r="CD57" s="57" t="str">
        <f t="shared" si="26"/>
        <v>SI</v>
      </c>
      <c r="CE57" s="57" t="str">
        <f t="shared" si="27"/>
        <v>TAR+NOC</v>
      </c>
      <c r="CF57" t="str">
        <f t="shared" si="28"/>
        <v>Plaza nueva (Balcón Asoc.Comerciantes)</v>
      </c>
      <c r="CG57" s="57" t="str">
        <f t="shared" si="29"/>
        <v/>
      </c>
      <c r="CH57" s="57" t="str">
        <f t="shared" si="30"/>
        <v/>
      </c>
      <c r="CI57" s="57" t="str">
        <f t="shared" si="31"/>
        <v>s.c.</v>
      </c>
      <c r="CJ57" t="str">
        <f t="shared" si="32"/>
        <v/>
      </c>
      <c r="CK57" s="90" t="str">
        <f t="shared" si="33"/>
        <v>SI</v>
      </c>
      <c r="CL57" s="90" t="str">
        <f t="shared" si="34"/>
        <v>SI</v>
      </c>
      <c r="CM57" t="str">
        <f t="shared" si="35"/>
        <v>Eventos</v>
      </c>
      <c r="CN57" t="s">
        <v>187</v>
      </c>
      <c r="CO57" t="str">
        <f t="shared" si="36"/>
        <v/>
      </c>
      <c r="CP57" t="str">
        <f t="shared" si="37"/>
        <v>SI</v>
      </c>
      <c r="CQ57" t="str">
        <f t="shared" si="38"/>
        <v>SI</v>
      </c>
      <c r="CS57" s="57" t="str">
        <f t="shared" si="39"/>
        <v>SI</v>
      </c>
      <c r="CT57" s="57" t="str">
        <f t="shared" si="40"/>
        <v/>
      </c>
      <c r="CU57" s="91" t="str">
        <f t="shared" ref="CU57:CU58" si="72">D57</f>
        <v>Plaza nueva (Balcón Asoc.Comerciantes)</v>
      </c>
      <c r="CV57">
        <f t="shared" si="71"/>
        <v>6</v>
      </c>
      <c r="CW57" s="57" t="str">
        <f t="shared" si="41"/>
        <v>5</v>
      </c>
      <c r="CX57" s="46">
        <v>68.755910265331579</v>
      </c>
      <c r="CY57" s="3">
        <v>72.637751417964466</v>
      </c>
      <c r="CZ57" s="47">
        <v>68.023660061953521</v>
      </c>
      <c r="DA57" s="46">
        <f t="shared" si="42"/>
        <v>64.255910265331579</v>
      </c>
      <c r="DB57" s="3">
        <f t="shared" si="43"/>
        <v>68.137751417964466</v>
      </c>
      <c r="DC57" s="3">
        <f t="shared" si="44"/>
        <v>63.523660061953521</v>
      </c>
      <c r="DD57" s="46">
        <f t="shared" si="45"/>
        <v>62.29287025180119</v>
      </c>
      <c r="DE57" s="3">
        <f t="shared" si="46"/>
        <v>71.989348125810807</v>
      </c>
      <c r="DF57" s="3">
        <f t="shared" si="47"/>
        <v>68.102382408683937</v>
      </c>
      <c r="DG57" s="46">
        <f t="shared" si="48"/>
        <v>-6.4630400135303887</v>
      </c>
      <c r="DH57" s="46">
        <f t="shared" si="49"/>
        <v>-0.64840329215365955</v>
      </c>
      <c r="DI57" s="46">
        <f t="shared" si="50"/>
        <v>7.8722346730415893E-2</v>
      </c>
    </row>
    <row r="58" spans="1:113" ht="15.75" thickBot="1">
      <c r="A58" t="s">
        <v>185</v>
      </c>
      <c r="B58">
        <f t="shared" si="51"/>
        <v>679</v>
      </c>
      <c r="C58" t="str">
        <f>AnálisiABI!C679</f>
        <v>BI-RUI-P003LD</v>
      </c>
      <c r="D58" s="60" t="s">
        <v>240</v>
      </c>
      <c r="F58" s="54">
        <f>AnálisiABI!E679</f>
        <v>76.665026085186753</v>
      </c>
      <c r="G58" s="3">
        <f>AnálisiABI!F679</f>
        <v>81.060631682216112</v>
      </c>
      <c r="H58" s="47">
        <f>AnálisiABI!G679</f>
        <v>74.594511404159206</v>
      </c>
      <c r="I58" s="3">
        <v>-4.5</v>
      </c>
      <c r="J58" s="46">
        <f t="shared" si="5"/>
        <v>72.165026085186753</v>
      </c>
      <c r="K58" s="3">
        <f t="shared" si="6"/>
        <v>76.560631682216112</v>
      </c>
      <c r="L58" s="47">
        <f t="shared" si="7"/>
        <v>70.094511404159206</v>
      </c>
      <c r="M58" s="46">
        <f>AnálisiABI!H679</f>
        <v>73.261815081023769</v>
      </c>
      <c r="N58" s="3">
        <f>AnálisiABI!I679</f>
        <v>77.845684167019883</v>
      </c>
      <c r="O58" s="3">
        <f>AnálisiABI!J679</f>
        <v>69.19487509686337</v>
      </c>
      <c r="P58" s="3">
        <f>AnálisiABI!K679</f>
        <v>73.783536839236604</v>
      </c>
      <c r="Q58" s="3">
        <f>AnálisiABI!L679</f>
        <v>78.277193984342517</v>
      </c>
      <c r="R58" s="3">
        <f>AnálisiABI!M679</f>
        <v>68.45204658779025</v>
      </c>
      <c r="S58" s="3">
        <f>AnálisiABI!N679</f>
        <v>75.688290750271136</v>
      </c>
      <c r="T58" s="3">
        <f>AnálisiABI!O679</f>
        <v>79.079396991562319</v>
      </c>
      <c r="U58" s="3">
        <f>AnálisiABI!P679</f>
        <v>72.619535048731734</v>
      </c>
      <c r="V58" s="3">
        <f>AnálisiABI!Q679</f>
        <v>74.58265622591955</v>
      </c>
      <c r="W58" s="3">
        <f>AnálisiABI!R679</f>
        <v>79.094886045985163</v>
      </c>
      <c r="X58" s="3">
        <f>AnálisiABI!S679</f>
        <v>71.110612236876747</v>
      </c>
      <c r="Y58" s="3">
        <f>AnálisiABI!T679</f>
        <v>76.42141646835455</v>
      </c>
      <c r="Z58" s="3">
        <f>AnálisiABI!U679</f>
        <v>82.814686769690695</v>
      </c>
      <c r="AA58" s="3">
        <f>AnálisiABI!V679</f>
        <v>75.000153775883689</v>
      </c>
      <c r="AB58" s="3">
        <f>AnálisiABI!W679</f>
        <v>80.301747938523505</v>
      </c>
      <c r="AC58" s="3">
        <f>AnálisiABI!X679</f>
        <v>85.450046280057151</v>
      </c>
      <c r="AD58" s="3">
        <f>AnálisiABI!Y679</f>
        <v>77.339466546717105</v>
      </c>
      <c r="AE58" s="3">
        <f>AnálisiABI!Z679</f>
        <v>77.983548537987673</v>
      </c>
      <c r="AF58" s="3">
        <f>AnálisiABI!AA679</f>
        <v>77.88570553514883</v>
      </c>
      <c r="AG58" s="47">
        <f>AnálisiABI!AB679</f>
        <v>78.407789490758134</v>
      </c>
      <c r="AH58" s="46">
        <f t="shared" si="8"/>
        <v>2.0705146810275465</v>
      </c>
      <c r="AI58" s="3">
        <f t="shared" si="9"/>
        <v>-4.395605597029359</v>
      </c>
      <c r="AJ58" s="47">
        <f t="shared" si="10"/>
        <v>6.4661202780569056</v>
      </c>
      <c r="AK58" s="46">
        <f>AnálisiABI!AF679</f>
        <v>4.066939984160399</v>
      </c>
      <c r="AL58" s="3">
        <f>AnálisiABI!AG679</f>
        <v>5.331490251446354</v>
      </c>
      <c r="AM58" s="3">
        <f>AnálisiABI!AH679</f>
        <v>3.068755701539402</v>
      </c>
      <c r="AN58" s="3">
        <f>AnálisiABI!AI679</f>
        <v>3.4720439890428025</v>
      </c>
      <c r="AO58" s="3">
        <f>AnálisiABI!AJ679</f>
        <v>1.4212626924708616</v>
      </c>
      <c r="AP58" s="3">
        <f>AnálisiABI!AK679</f>
        <v>2.9622813918063997</v>
      </c>
      <c r="AQ58" s="47">
        <f>AnálisiABI!AL679</f>
        <v>-0.42424095277046092</v>
      </c>
      <c r="AR58" s="46">
        <f>AnálisiABI!AM679</f>
        <v>-4.5838690859961133</v>
      </c>
      <c r="AS58" s="3">
        <f>AnálisiABI!AN679</f>
        <v>8.6508090701565123</v>
      </c>
      <c r="AT58" s="3">
        <f>AnálisiABI!AO679</f>
        <v>-3.3911062412911832</v>
      </c>
      <c r="AU58" s="3">
        <f>AnálisiABI!AP679</f>
        <v>-4.5122298200656132</v>
      </c>
      <c r="AV58" s="3">
        <f>AnálisiABI!AQ679</f>
        <v>-6.3932703013361447</v>
      </c>
      <c r="AW58" s="3">
        <f>AnálisiABI!AR679</f>
        <v>-5.1482983415336463</v>
      </c>
      <c r="AX58" s="47">
        <f>AnálisiABI!AS679</f>
        <v>9.7843002838843063E-2</v>
      </c>
      <c r="AY58" s="46">
        <f>AnálisiABI!AT679</f>
        <v>8.6508090701565123</v>
      </c>
      <c r="AZ58" s="3">
        <f>AnálisiABI!AU679</f>
        <v>9.8251473965522678</v>
      </c>
      <c r="BA58" s="3">
        <f>AnálisiABI!AV679</f>
        <v>6.4598619428305852</v>
      </c>
      <c r="BB58" s="3">
        <f>AnálisiABI!AW679</f>
        <v>7.9842738091084158</v>
      </c>
      <c r="BC58" s="3">
        <f>AnálisiABI!AX679</f>
        <v>7.8145329938070063</v>
      </c>
      <c r="BD58" s="3">
        <f>AnálisiABI!AY679</f>
        <v>8.110579733340046</v>
      </c>
      <c r="BE58" s="47">
        <f>AnálisiABI!AZ679</f>
        <v>-0.52208395560930398</v>
      </c>
      <c r="BF58" t="str">
        <f t="shared" si="11"/>
        <v>BI-RUI-P003LD</v>
      </c>
      <c r="BG58" t="str">
        <f t="shared" si="12"/>
        <v>Plaza nueva 5</v>
      </c>
      <c r="BH58" s="57">
        <v>6</v>
      </c>
      <c r="BK58" s="56" t="str">
        <f t="shared" si="66"/>
        <v>SI</v>
      </c>
      <c r="BL58" s="58">
        <f t="shared" si="63"/>
        <v>19.594511404159206</v>
      </c>
      <c r="BM58" s="57"/>
      <c r="BN58" s="56" t="str">
        <f t="shared" si="13"/>
        <v>SI</v>
      </c>
      <c r="BO58" s="58">
        <f t="shared" si="14"/>
        <v>16.060631682216112</v>
      </c>
      <c r="BQ58" s="56" t="str">
        <f t="shared" si="15"/>
        <v/>
      </c>
      <c r="BS58" s="46">
        <f t="shared" si="16"/>
        <v>8.7835368392366036</v>
      </c>
      <c r="BT58" s="3">
        <f t="shared" si="17"/>
        <v>15.301747938523505</v>
      </c>
      <c r="BU58" s="84">
        <f t="shared" si="18"/>
        <v>-6.5182110992869013</v>
      </c>
      <c r="BV58" s="46">
        <f t="shared" si="19"/>
        <v>13.277193984342517</v>
      </c>
      <c r="BW58" s="3">
        <f t="shared" si="20"/>
        <v>20.450046280057151</v>
      </c>
      <c r="BX58" s="84">
        <f t="shared" si="21"/>
        <v>-7.1728522957146339</v>
      </c>
      <c r="BY58" s="46">
        <f t="shared" si="22"/>
        <v>13.45204658779025</v>
      </c>
      <c r="BZ58" s="3">
        <f t="shared" si="23"/>
        <v>23.407789490758134</v>
      </c>
      <c r="CA58" s="84">
        <f t="shared" si="24"/>
        <v>-9.9557429029678843</v>
      </c>
      <c r="CC58" s="57" t="str">
        <f t="shared" si="25"/>
        <v>SI</v>
      </c>
      <c r="CD58" s="57" t="str">
        <f t="shared" si="26"/>
        <v>SI</v>
      </c>
      <c r="CE58" s="57" t="str">
        <f t="shared" si="27"/>
        <v>TAR+NOC</v>
      </c>
      <c r="CF58" t="str">
        <f t="shared" si="28"/>
        <v>Plaza nueva 5</v>
      </c>
      <c r="CG58" s="57" t="str">
        <f t="shared" si="29"/>
        <v/>
      </c>
      <c r="CH58" s="57" t="str">
        <f t="shared" si="30"/>
        <v/>
      </c>
      <c r="CI58" s="57" t="str">
        <f t="shared" si="31"/>
        <v>s.c.</v>
      </c>
      <c r="CJ58" s="89" t="str">
        <f t="shared" si="32"/>
        <v>SI</v>
      </c>
      <c r="CK58" s="89" t="str">
        <f t="shared" si="33"/>
        <v>SI</v>
      </c>
      <c r="CL58" s="89" t="str">
        <f t="shared" si="34"/>
        <v>SI</v>
      </c>
      <c r="CM58">
        <f t="shared" si="35"/>
        <v>0</v>
      </c>
      <c r="CN58" t="s">
        <v>187</v>
      </c>
      <c r="CO58" t="str">
        <f t="shared" si="36"/>
        <v>SI</v>
      </c>
      <c r="CP58" t="str">
        <f t="shared" si="37"/>
        <v>SI</v>
      </c>
      <c r="CQ58" t="str">
        <f t="shared" si="38"/>
        <v>SI</v>
      </c>
      <c r="CS58" s="57" t="str">
        <f t="shared" si="39"/>
        <v>SI</v>
      </c>
      <c r="CT58" s="57" t="str">
        <f t="shared" si="40"/>
        <v/>
      </c>
      <c r="CU58" s="91" t="str">
        <f t="shared" si="72"/>
        <v>Plaza nueva 5</v>
      </c>
      <c r="CV58">
        <f t="shared" si="71"/>
        <v>6</v>
      </c>
      <c r="CW58" s="57" t="str">
        <f t="shared" si="41"/>
        <v>3</v>
      </c>
      <c r="CX58" s="54">
        <v>76.665026085186753</v>
      </c>
      <c r="CY58" s="3">
        <v>81.060631682216112</v>
      </c>
      <c r="CZ58" s="47">
        <v>74.594511404159206</v>
      </c>
      <c r="DA58" s="54">
        <f t="shared" si="42"/>
        <v>72.165026085186753</v>
      </c>
      <c r="DB58" s="3">
        <f t="shared" si="43"/>
        <v>76.560631682216112</v>
      </c>
      <c r="DC58" s="3">
        <f t="shared" si="44"/>
        <v>70.094511404159206</v>
      </c>
      <c r="DD58" s="46">
        <f t="shared" si="45"/>
        <v>69.283536839236604</v>
      </c>
      <c r="DE58" s="3">
        <f t="shared" si="46"/>
        <v>80.950046280057151</v>
      </c>
      <c r="DF58" s="3">
        <f t="shared" si="47"/>
        <v>73.907789490758134</v>
      </c>
      <c r="DG58" s="46">
        <f t="shared" si="48"/>
        <v>-7.3814892459501493</v>
      </c>
      <c r="DH58" s="46">
        <f t="shared" si="49"/>
        <v>-0.11058540215896073</v>
      </c>
      <c r="DI58" s="46">
        <f t="shared" si="50"/>
        <v>-0.68672191340107247</v>
      </c>
    </row>
    <row r="59" spans="1:113" ht="15.75" thickBot="1">
      <c r="A59" t="s">
        <v>185</v>
      </c>
      <c r="B59">
        <f t="shared" ref="B59:B70" si="73">B58+13</f>
        <v>692</v>
      </c>
      <c r="C59" t="str">
        <f>AnálisiABI!C692</f>
        <v>BI-RUI-P004LD</v>
      </c>
      <c r="D59" s="60" t="s">
        <v>241</v>
      </c>
      <c r="F59" s="46">
        <f>AnálisiABI!E692</f>
        <v>69.713850884585881</v>
      </c>
      <c r="G59" s="3">
        <f>AnálisiABI!F692</f>
        <v>73.203986258233073</v>
      </c>
      <c r="H59" s="47">
        <f>AnálisiABI!G692</f>
        <v>63.924917865712352</v>
      </c>
      <c r="I59" s="3">
        <v>-4.5</v>
      </c>
      <c r="J59" s="46">
        <f t="shared" si="5"/>
        <v>65.213850884585881</v>
      </c>
      <c r="K59" s="3">
        <f t="shared" si="6"/>
        <v>68.703986258233073</v>
      </c>
      <c r="L59" s="47">
        <f t="shared" si="7"/>
        <v>59.424917865712352</v>
      </c>
      <c r="M59" s="46">
        <f>AnálisiABI!H692</f>
        <v>67.781108491310633</v>
      </c>
      <c r="N59" s="3">
        <f>AnálisiABI!I692</f>
        <v>70.798845982921137</v>
      </c>
      <c r="O59" s="3">
        <f>AnálisiABI!J692</f>
        <v>61.622946509288013</v>
      </c>
      <c r="P59" s="3">
        <f>AnálisiABI!K692</f>
        <v>67.6855113782524</v>
      </c>
      <c r="Q59" s="3">
        <f>AnálisiABI!L692</f>
        <v>71.226536280226384</v>
      </c>
      <c r="R59" s="3">
        <f>AnálisiABI!M692</f>
        <v>60.593283828353407</v>
      </c>
      <c r="S59" s="3">
        <f>AnálisiABI!N692</f>
        <v>68.247315784577538</v>
      </c>
      <c r="T59" s="3">
        <f>AnálisiABI!O692</f>
        <v>71.657937574688034</v>
      </c>
      <c r="U59" s="3">
        <f>AnálisiABI!P692</f>
        <v>61.713247834499541</v>
      </c>
      <c r="V59" s="3">
        <f>AnálisiABI!Q692</f>
        <v>68.463935246905663</v>
      </c>
      <c r="W59" s="3">
        <f>AnálisiABI!R692</f>
        <v>72.598672249708557</v>
      </c>
      <c r="X59" s="3">
        <f>AnálisiABI!S692</f>
        <v>61.835719862745663</v>
      </c>
      <c r="Y59" s="3">
        <f>AnálisiABI!T692</f>
        <v>69.794544599953667</v>
      </c>
      <c r="Z59" s="3">
        <f>AnálisiABI!U692</f>
        <v>75.5731126435644</v>
      </c>
      <c r="AA59" s="3">
        <f>AnálisiABI!V692</f>
        <v>65.88235112754667</v>
      </c>
      <c r="AB59" s="3">
        <f>AnálisiABI!W692</f>
        <v>72.219952849659492</v>
      </c>
      <c r="AC59" s="3">
        <f>AnálisiABI!X692</f>
        <v>76.137843033003563</v>
      </c>
      <c r="AD59" s="3">
        <f>AnálisiABI!Y692</f>
        <v>66.38650012363496</v>
      </c>
      <c r="AE59" s="3">
        <f>AnálisiABI!Z692</f>
        <v>71.385479205586236</v>
      </c>
      <c r="AF59" s="3">
        <f>AnálisiABI!AA692</f>
        <v>70.446956365657769</v>
      </c>
      <c r="AG59" s="47">
        <f>AnálisiABI!AB692</f>
        <v>65.373637713029382</v>
      </c>
      <c r="AH59" s="46">
        <f t="shared" si="8"/>
        <v>5.7889330188735286</v>
      </c>
      <c r="AI59" s="3">
        <f t="shared" si="9"/>
        <v>-3.4901353736471918</v>
      </c>
      <c r="AJ59" s="47">
        <f t="shared" si="10"/>
        <v>9.2790683925207205</v>
      </c>
      <c r="AK59" s="46">
        <f>AnálisiABI!AF692</f>
        <v>6.1581619820226194</v>
      </c>
      <c r="AL59" s="3">
        <f>AnálisiABI!AG692</f>
        <v>7.0922275498989933</v>
      </c>
      <c r="AM59" s="3">
        <f>AnálisiABI!AH692</f>
        <v>6.534067950077997</v>
      </c>
      <c r="AN59" s="3">
        <f>AnálisiABI!AI692</f>
        <v>6.6282153841600007</v>
      </c>
      <c r="AO59" s="3">
        <f>AnálisiABI!AJ692</f>
        <v>3.9121934724069973</v>
      </c>
      <c r="AP59" s="3">
        <f>AnálisiABI!AK692</f>
        <v>5.8334527260245324</v>
      </c>
      <c r="AQ59" s="47">
        <f>AnálisiABI!AL692</f>
        <v>6.0118414925568544</v>
      </c>
      <c r="AR59" s="46">
        <f>AnálisiABI!AM692</f>
        <v>-3.0177374916105038</v>
      </c>
      <c r="AS59" s="3">
        <f>AnálisiABI!AN692</f>
        <v>9.1758994736331232</v>
      </c>
      <c r="AT59" s="3">
        <f>AnálisiABI!AO692</f>
        <v>-3.4106217901104969</v>
      </c>
      <c r="AU59" s="3">
        <f>AnálisiABI!AP692</f>
        <v>-4.1347370028028934</v>
      </c>
      <c r="AV59" s="3">
        <f>AnálisiABI!AQ692</f>
        <v>-5.7785680436107327</v>
      </c>
      <c r="AW59" s="3">
        <f>AnálisiABI!AR692</f>
        <v>-3.9178901833440705</v>
      </c>
      <c r="AX59" s="47">
        <f>AnálisiABI!AS692</f>
        <v>0.93852283992846708</v>
      </c>
      <c r="AY59" s="46">
        <f>AnálisiABI!AT692</f>
        <v>9.1758994736331232</v>
      </c>
      <c r="AZ59" s="3">
        <f>AnálisiABI!AU692</f>
        <v>10.633252451872977</v>
      </c>
      <c r="BA59" s="3">
        <f>AnálisiABI!AV692</f>
        <v>9.9446897401884939</v>
      </c>
      <c r="BB59" s="3">
        <f>AnálisiABI!AW692</f>
        <v>10.762952386962894</v>
      </c>
      <c r="BC59" s="3">
        <f>AnálisiABI!AX692</f>
        <v>9.6907615160177301</v>
      </c>
      <c r="BD59" s="3">
        <f>AnálisiABI!AY692</f>
        <v>9.7513429093686028</v>
      </c>
      <c r="BE59" s="47">
        <f>AnálisiABI!AZ692</f>
        <v>5.0733186526283873</v>
      </c>
      <c r="BF59" t="str">
        <f t="shared" si="11"/>
        <v>BI-RUI-P004LD</v>
      </c>
      <c r="BG59" t="str">
        <f t="shared" si="12"/>
        <v>Plaza nueva 2</v>
      </c>
      <c r="BH59" s="57">
        <v>6</v>
      </c>
      <c r="BK59" s="56" t="str">
        <f t="shared" si="66"/>
        <v/>
      </c>
      <c r="BL59" s="58">
        <f t="shared" si="63"/>
        <v>8.9249178657123522</v>
      </c>
      <c r="BM59" s="57"/>
      <c r="BN59" s="56" t="str">
        <f t="shared" si="13"/>
        <v>SI</v>
      </c>
      <c r="BO59" s="58">
        <f t="shared" si="14"/>
        <v>8.2039862582330727</v>
      </c>
      <c r="BQ59" s="56" t="str">
        <f t="shared" si="15"/>
        <v/>
      </c>
      <c r="BS59" s="46">
        <f t="shared" si="16"/>
        <v>2.6855113782524</v>
      </c>
      <c r="BT59" s="3">
        <f t="shared" si="17"/>
        <v>7.2199528496594922</v>
      </c>
      <c r="BU59" s="84">
        <f t="shared" si="18"/>
        <v>-4.5344414714070922</v>
      </c>
      <c r="BV59" s="46">
        <f t="shared" si="19"/>
        <v>6.2265362802263837</v>
      </c>
      <c r="BW59" s="3">
        <f t="shared" si="20"/>
        <v>11.137843033003563</v>
      </c>
      <c r="BX59" s="84">
        <f t="shared" si="21"/>
        <v>-4.911306752777179</v>
      </c>
      <c r="BY59" s="46">
        <f t="shared" si="22"/>
        <v>5.5932838283534068</v>
      </c>
      <c r="BZ59" s="3">
        <f t="shared" si="23"/>
        <v>10.373637713029382</v>
      </c>
      <c r="CA59" s="84">
        <f t="shared" si="24"/>
        <v>-4.780353884675975</v>
      </c>
      <c r="CC59" s="57" t="str">
        <f t="shared" si="25"/>
        <v/>
      </c>
      <c r="CD59" s="57" t="str">
        <f t="shared" si="26"/>
        <v>SI</v>
      </c>
      <c r="CE59" s="57" t="str">
        <f t="shared" si="27"/>
        <v>TARDE</v>
      </c>
      <c r="CF59" t="str">
        <f t="shared" si="28"/>
        <v>Plaza nueva 2</v>
      </c>
      <c r="CG59" s="57" t="str">
        <f t="shared" si="29"/>
        <v/>
      </c>
      <c r="CH59" s="57" t="str">
        <f t="shared" si="30"/>
        <v/>
      </c>
      <c r="CI59" s="57" t="str">
        <f t="shared" si="31"/>
        <v>s.c.</v>
      </c>
      <c r="CJ59" t="str">
        <f t="shared" si="32"/>
        <v/>
      </c>
      <c r="CK59" s="90" t="str">
        <f t="shared" si="33"/>
        <v>SI</v>
      </c>
      <c r="CL59" s="90" t="str">
        <f t="shared" si="34"/>
        <v>SI</v>
      </c>
      <c r="CM59">
        <f t="shared" si="35"/>
        <v>0</v>
      </c>
      <c r="CN59" t="s">
        <v>187</v>
      </c>
      <c r="CO59" t="str">
        <f t="shared" si="36"/>
        <v/>
      </c>
      <c r="CP59" t="str">
        <f t="shared" si="37"/>
        <v>SI</v>
      </c>
      <c r="CQ59" t="str">
        <f t="shared" si="38"/>
        <v>SI</v>
      </c>
      <c r="CS59" s="57" t="str">
        <f t="shared" si="39"/>
        <v/>
      </c>
      <c r="CT59" s="57" t="str">
        <f t="shared" si="40"/>
        <v/>
      </c>
      <c r="CW59" s="57" t="str">
        <f t="shared" si="41"/>
        <v>No prioridad</v>
      </c>
      <c r="CX59" s="46">
        <v>69.713850884585881</v>
      </c>
      <c r="CY59" s="3">
        <v>73.203986258233073</v>
      </c>
      <c r="CZ59" s="47">
        <v>63.924917865712352</v>
      </c>
      <c r="DA59" s="46">
        <f t="shared" si="42"/>
        <v>65.213850884585881</v>
      </c>
      <c r="DB59" s="3">
        <f t="shared" si="43"/>
        <v>68.703986258233073</v>
      </c>
      <c r="DC59" s="3">
        <f t="shared" si="44"/>
        <v>59.424917865712352</v>
      </c>
      <c r="DD59" s="46">
        <f t="shared" si="45"/>
        <v>63.1855113782524</v>
      </c>
      <c r="DE59" s="3">
        <f t="shared" si="46"/>
        <v>71.637843033003563</v>
      </c>
      <c r="DF59" s="3">
        <f t="shared" si="47"/>
        <v>60.873637713029382</v>
      </c>
      <c r="DG59" s="46">
        <f t="shared" si="48"/>
        <v>-6.5283395063334808</v>
      </c>
      <c r="DH59" s="46">
        <f t="shared" si="49"/>
        <v>-1.56614322522951</v>
      </c>
      <c r="DI59" s="46">
        <f t="shared" si="50"/>
        <v>-3.0512801526829705</v>
      </c>
    </row>
    <row r="60" spans="1:113" ht="15.75" thickBot="1">
      <c r="A60" t="s">
        <v>185</v>
      </c>
      <c r="B60">
        <f t="shared" si="73"/>
        <v>705</v>
      </c>
      <c r="C60" t="str">
        <f>AnálisiABI!C705</f>
        <v>BI-RUI-P005LD</v>
      </c>
      <c r="D60" t="str">
        <f>AnálisiABI!D705</f>
        <v>Autonomia 33</v>
      </c>
      <c r="E60" s="79" t="s">
        <v>189</v>
      </c>
      <c r="F60" s="75">
        <f>AnálisiABI!E705</f>
        <v>68.919001654374497</v>
      </c>
      <c r="G60" s="76">
        <f>AnálisiABI!F705</f>
        <v>68.539506190465772</v>
      </c>
      <c r="H60" s="47">
        <f>AnálisiABI!G705</f>
        <v>61.626934062040903</v>
      </c>
      <c r="I60" s="162">
        <v>0</v>
      </c>
      <c r="J60" s="46">
        <f t="shared" si="5"/>
        <v>68.919001654374497</v>
      </c>
      <c r="K60" s="3">
        <f t="shared" si="6"/>
        <v>68.539506190465772</v>
      </c>
      <c r="L60" s="47">
        <f t="shared" si="7"/>
        <v>61.626934062040903</v>
      </c>
      <c r="M60" s="75">
        <f>AnálisiABI!H705</f>
        <v>69.217763979130552</v>
      </c>
      <c r="N60" s="76">
        <f>AnálisiABI!I705</f>
        <v>68.636588235270011</v>
      </c>
      <c r="O60" s="76">
        <f>AnálisiABI!J705</f>
        <v>60.801566609617801</v>
      </c>
      <c r="P60" s="76">
        <f>AnálisiABI!K705</f>
        <v>69.096132509067942</v>
      </c>
      <c r="Q60" s="76">
        <f>AnálisiABI!L705</f>
        <v>68.540710582455915</v>
      </c>
      <c r="R60" s="76">
        <f>AnálisiABI!M705</f>
        <v>60.219284765909379</v>
      </c>
      <c r="S60" s="76">
        <f>AnálisiABI!N705</f>
        <v>69.321151690690812</v>
      </c>
      <c r="T60" s="76">
        <f>AnálisiABI!O705</f>
        <v>68.429499581431742</v>
      </c>
      <c r="U60" s="76">
        <f>AnálisiABI!P705</f>
        <v>60.740704969587107</v>
      </c>
      <c r="V60" s="76">
        <f>AnálisiABI!Q705</f>
        <v>69.471412195899134</v>
      </c>
      <c r="W60" s="76">
        <f>AnálisiABI!R705</f>
        <v>68.780752844237426</v>
      </c>
      <c r="X60" s="76">
        <f>AnálisiABI!S705</f>
        <v>61.08111751321114</v>
      </c>
      <c r="Y60" s="76">
        <f>AnálisiABI!T705</f>
        <v>69.768443685011619</v>
      </c>
      <c r="Z60" s="76">
        <f>AnálisiABI!U705</f>
        <v>68.964080449219693</v>
      </c>
      <c r="AA60" s="76">
        <f>AnálisiABI!V705</f>
        <v>62.095322205664651</v>
      </c>
      <c r="AB60" s="76">
        <f>AnálisiABI!W705</f>
        <v>67.961122295054508</v>
      </c>
      <c r="AC60" s="76">
        <f>AnálisiABI!X705</f>
        <v>68.593925187326988</v>
      </c>
      <c r="AD60" s="76">
        <f>AnálisiABI!Y705</f>
        <v>62.703112403751966</v>
      </c>
      <c r="AE60" s="76">
        <f>AnálisiABI!Z705</f>
        <v>66.956272361331358</v>
      </c>
      <c r="AF60" s="76">
        <f>AnálisiABI!AA705</f>
        <v>67.728709134220281</v>
      </c>
      <c r="AG60" s="77">
        <f>AnálisiABI!AB705</f>
        <v>62.954414542570241</v>
      </c>
      <c r="AH60" s="46">
        <f t="shared" si="8"/>
        <v>7.2920675923335949</v>
      </c>
      <c r="AI60" s="3">
        <f t="shared" si="9"/>
        <v>0.37949546390872513</v>
      </c>
      <c r="AJ60" s="47">
        <f t="shared" si="10"/>
        <v>6.9125721284248698</v>
      </c>
      <c r="AK60" s="75">
        <f>AnálisiABI!AF705</f>
        <v>8.4161973695127514</v>
      </c>
      <c r="AL60" s="76">
        <f>AnálisiABI!AG705</f>
        <v>8.8768477431585637</v>
      </c>
      <c r="AM60" s="76">
        <f>AnálisiABI!AH705</f>
        <v>8.580446721103705</v>
      </c>
      <c r="AN60" s="76">
        <f>AnálisiABI!AI705</f>
        <v>8.3902946826879941</v>
      </c>
      <c r="AO60" s="76">
        <f>AnálisiABI!AJ705</f>
        <v>7.6731214793469675</v>
      </c>
      <c r="AP60" s="76">
        <f>AnálisiABI!AK705</f>
        <v>5.2580098913025424</v>
      </c>
      <c r="AQ60" s="77">
        <f>AnálisiABI!AL705</f>
        <v>4.0018578187611169</v>
      </c>
      <c r="AR60" s="75">
        <f>AnálisiABI!AM705</f>
        <v>0.58117574386054116</v>
      </c>
      <c r="AS60" s="76">
        <f>AnálisiABI!AN705</f>
        <v>7.8350216256522103</v>
      </c>
      <c r="AT60" s="76">
        <f>AnálisiABI!AO705</f>
        <v>0.8916521092590699</v>
      </c>
      <c r="AU60" s="76">
        <f>AnálisiABI!AP705</f>
        <v>0.69065935166170789</v>
      </c>
      <c r="AV60" s="76">
        <f>AnálisiABI!AQ705</f>
        <v>0.80436323579192504</v>
      </c>
      <c r="AW60" s="76">
        <f>AnálisiABI!AR705</f>
        <v>-0.63280289227247977</v>
      </c>
      <c r="AX60" s="77">
        <f>AnálisiABI!AS705</f>
        <v>-0.77243677288892343</v>
      </c>
      <c r="AY60" s="75">
        <f>AnálisiABI!AT705</f>
        <v>7.8350216256522103</v>
      </c>
      <c r="AZ60" s="76">
        <f>AnálisiABI!AU705</f>
        <v>8.3214258165465367</v>
      </c>
      <c r="BA60" s="76">
        <f>AnálisiABI!AV705</f>
        <v>7.6887946118446351</v>
      </c>
      <c r="BB60" s="76">
        <f>AnálisiABI!AW705</f>
        <v>7.6996353310262862</v>
      </c>
      <c r="BC60" s="76">
        <f>AnálisiABI!AX705</f>
        <v>6.8687582435550425</v>
      </c>
      <c r="BD60" s="76">
        <f>AnálisiABI!AY705</f>
        <v>5.8908127835750221</v>
      </c>
      <c r="BE60" s="77">
        <f>AnálisiABI!AZ705</f>
        <v>4.7742945916500403</v>
      </c>
      <c r="BF60" s="68" t="str">
        <f t="shared" si="11"/>
        <v>BI-RUI-P005LD</v>
      </c>
      <c r="BG60" s="68" t="str">
        <f t="shared" si="12"/>
        <v>Autonomia 33</v>
      </c>
      <c r="BH60" s="78">
        <v>5</v>
      </c>
      <c r="BI60" s="79" t="s">
        <v>189</v>
      </c>
      <c r="BK60" s="56" t="str">
        <f t="shared" si="66"/>
        <v/>
      </c>
      <c r="BL60" s="58">
        <f t="shared" si="63"/>
        <v>6.6269340620409025</v>
      </c>
      <c r="BM60" s="57"/>
      <c r="BN60" s="56" t="str">
        <f t="shared" si="13"/>
        <v/>
      </c>
      <c r="BO60" s="58">
        <f t="shared" si="14"/>
        <v>3.5395061904657723</v>
      </c>
      <c r="BQ60" s="56" t="str">
        <f t="shared" si="15"/>
        <v/>
      </c>
      <c r="BS60" s="46">
        <f t="shared" si="16"/>
        <v>4.0961325090679424</v>
      </c>
      <c r="BT60" s="3">
        <f t="shared" si="17"/>
        <v>2.9611222950545084</v>
      </c>
      <c r="BU60" s="84">
        <f t="shared" si="18"/>
        <v>1.1350102140134339</v>
      </c>
      <c r="BV60" s="46">
        <f t="shared" si="19"/>
        <v>3.5407105824559153</v>
      </c>
      <c r="BW60" s="3">
        <f t="shared" si="20"/>
        <v>3.5939251873269882</v>
      </c>
      <c r="BX60" s="84">
        <f t="shared" si="21"/>
        <v>-5.3214604871072879E-2</v>
      </c>
      <c r="BY60" s="46">
        <f t="shared" si="22"/>
        <v>5.2192847659093786</v>
      </c>
      <c r="BZ60" s="3">
        <f t="shared" si="23"/>
        <v>7.9544145425702411</v>
      </c>
      <c r="CA60" s="84">
        <f t="shared" si="24"/>
        <v>-2.7351297766608624</v>
      </c>
      <c r="CC60" s="57" t="str">
        <f t="shared" si="25"/>
        <v/>
      </c>
      <c r="CD60" s="57" t="str">
        <f t="shared" si="26"/>
        <v/>
      </c>
      <c r="CE60" s="57" t="str">
        <f t="shared" si="27"/>
        <v>s.c.</v>
      </c>
      <c r="CF60" t="str">
        <f t="shared" si="28"/>
        <v>Autonomia 33</v>
      </c>
      <c r="CG60" s="57" t="str">
        <f t="shared" si="29"/>
        <v/>
      </c>
      <c r="CH60" s="57" t="str">
        <f t="shared" si="30"/>
        <v/>
      </c>
      <c r="CI60" s="57" t="str">
        <f t="shared" si="31"/>
        <v>s.c.</v>
      </c>
      <c r="CJ60" t="str">
        <f t="shared" si="32"/>
        <v/>
      </c>
      <c r="CK60" t="str">
        <f t="shared" si="33"/>
        <v/>
      </c>
      <c r="CL60" s="87" t="str">
        <f t="shared" si="34"/>
        <v>SI</v>
      </c>
      <c r="CM60" s="87" t="str">
        <f t="shared" si="35"/>
        <v>Trafico</v>
      </c>
      <c r="CO60" t="str">
        <f t="shared" si="36"/>
        <v/>
      </c>
      <c r="CP60" t="str">
        <f t="shared" si="37"/>
        <v/>
      </c>
      <c r="CQ60" s="64" t="str">
        <f t="shared" si="38"/>
        <v/>
      </c>
      <c r="CS60" s="57" t="str">
        <f t="shared" si="39"/>
        <v/>
      </c>
      <c r="CT60" s="57" t="str">
        <f t="shared" si="40"/>
        <v/>
      </c>
      <c r="CW60" s="57" t="str">
        <f t="shared" si="41"/>
        <v>No prioridad</v>
      </c>
      <c r="CX60" s="75">
        <v>68.919001654374497</v>
      </c>
      <c r="CY60" s="76">
        <v>68.539506190465772</v>
      </c>
      <c r="CZ60" s="47">
        <v>61.626934062040903</v>
      </c>
      <c r="DA60" s="75">
        <f t="shared" si="42"/>
        <v>68.919001654374497</v>
      </c>
      <c r="DB60" s="76">
        <f t="shared" si="43"/>
        <v>68.539506190465772</v>
      </c>
      <c r="DC60" s="3">
        <f t="shared" si="44"/>
        <v>61.626934062040903</v>
      </c>
      <c r="DD60" s="46">
        <f t="shared" si="45"/>
        <v>69.096132509067942</v>
      </c>
      <c r="DE60" s="3">
        <f t="shared" si="46"/>
        <v>68.593925187326988</v>
      </c>
      <c r="DF60" s="3">
        <f t="shared" si="47"/>
        <v>62.954414542570241</v>
      </c>
      <c r="DG60" s="46">
        <f t="shared" si="48"/>
        <v>0.17713085469344492</v>
      </c>
      <c r="DH60" s="46">
        <f t="shared" si="49"/>
        <v>5.4418996861215874E-2</v>
      </c>
      <c r="DI60" s="46">
        <f t="shared" si="50"/>
        <v>1.3274804805293385</v>
      </c>
    </row>
    <row r="61" spans="1:113" ht="15.75" thickBot="1">
      <c r="A61" t="s">
        <v>185</v>
      </c>
      <c r="B61">
        <f t="shared" si="73"/>
        <v>718</v>
      </c>
      <c r="C61" t="str">
        <f>AnálisiABI!C718</f>
        <v>BI-RUI-P006LD</v>
      </c>
      <c r="D61" t="str">
        <f>AnálisiABI!D718</f>
        <v>Juan de Garai Rotonda</v>
      </c>
      <c r="E61" s="80" t="s">
        <v>189</v>
      </c>
      <c r="F61" s="46">
        <f>AnálisiABI!E718</f>
        <v>75.040045291907873</v>
      </c>
      <c r="G61" s="3">
        <f>AnálisiABI!F718</f>
        <v>74.696487307311941</v>
      </c>
      <c r="H61" s="47">
        <f>AnálisiABI!G718</f>
        <v>69.220314265948119</v>
      </c>
      <c r="I61" s="161">
        <v>0</v>
      </c>
      <c r="J61" s="46">
        <f t="shared" si="5"/>
        <v>75.040045291907873</v>
      </c>
      <c r="K61" s="3">
        <f t="shared" si="6"/>
        <v>74.696487307311941</v>
      </c>
      <c r="L61" s="47">
        <f t="shared" si="7"/>
        <v>69.220314265948119</v>
      </c>
      <c r="M61" s="46">
        <f>AnálisiABI!H718</f>
        <v>75.480516020228009</v>
      </c>
      <c r="N61" s="3">
        <f>AnálisiABI!I718</f>
        <v>74.792297621241886</v>
      </c>
      <c r="O61" s="3">
        <f>AnálisiABI!J718</f>
        <v>69.103014162812698</v>
      </c>
      <c r="P61" s="3">
        <f>AnálisiABI!K718</f>
        <v>75.370488167562215</v>
      </c>
      <c r="Q61" s="3">
        <f>AnálisiABI!L718</f>
        <v>74.7004485622804</v>
      </c>
      <c r="R61" s="3">
        <f>AnálisiABI!M718</f>
        <v>68.813254019017137</v>
      </c>
      <c r="S61" s="3">
        <f>AnálisiABI!N718</f>
        <v>75.398353477128438</v>
      </c>
      <c r="T61" s="3">
        <f>AnálisiABI!O718</f>
        <v>74.873616589915088</v>
      </c>
      <c r="U61" s="3">
        <f>AnálisiABI!P718</f>
        <v>68.832682445597172</v>
      </c>
      <c r="V61" s="3">
        <f>AnálisiABI!Q718</f>
        <v>75.419030148821733</v>
      </c>
      <c r="W61" s="3">
        <f>AnálisiABI!R718</f>
        <v>74.790467674586822</v>
      </c>
      <c r="X61" s="3">
        <f>AnálisiABI!S718</f>
        <v>69.11078268901565</v>
      </c>
      <c r="Y61" s="3">
        <f>AnálisiABI!T718</f>
        <v>75.312662941179823</v>
      </c>
      <c r="Z61" s="3">
        <f>AnálisiABI!U718</f>
        <v>74.914698429481618</v>
      </c>
      <c r="AA61" s="3">
        <f>AnálisiABI!V718</f>
        <v>69.558392731629056</v>
      </c>
      <c r="AB61" s="3">
        <f>AnálisiABI!W718</f>
        <v>74.406295558021114</v>
      </c>
      <c r="AC61" s="3">
        <f>AnálisiABI!X718</f>
        <v>74.660803656307721</v>
      </c>
      <c r="AD61" s="3">
        <f>AnálisiABI!Y718</f>
        <v>69.568377741735873</v>
      </c>
      <c r="AE61" s="3">
        <f>AnálisiABI!Z718</f>
        <v>73.540413130367895</v>
      </c>
      <c r="AF61" s="3">
        <f>AnálisiABI!AA718</f>
        <v>74.091335557183157</v>
      </c>
      <c r="AG61" s="47">
        <f>AnálisiABI!AB718</f>
        <v>69.481610697165578</v>
      </c>
      <c r="AH61" s="46">
        <f t="shared" si="8"/>
        <v>5.8197310259597543</v>
      </c>
      <c r="AI61" s="3">
        <f t="shared" si="9"/>
        <v>0.34355798459593245</v>
      </c>
      <c r="AJ61" s="47">
        <f t="shared" si="10"/>
        <v>5.4761730413638219</v>
      </c>
      <c r="AK61" s="46">
        <f>AnálisiABI!AF718</f>
        <v>6.3775018574153108</v>
      </c>
      <c r="AL61" s="3">
        <f>AnálisiABI!AG718</f>
        <v>6.5572341485450778</v>
      </c>
      <c r="AM61" s="3">
        <f>AnálisiABI!AH718</f>
        <v>6.5656710315312665</v>
      </c>
      <c r="AN61" s="3">
        <f>AnálisiABI!AI718</f>
        <v>6.3082474598060827</v>
      </c>
      <c r="AO61" s="3">
        <f>AnálisiABI!AJ718</f>
        <v>5.7542702095507678</v>
      </c>
      <c r="AP61" s="3">
        <f>AnálisiABI!AK718</f>
        <v>4.8379178162852412</v>
      </c>
      <c r="AQ61" s="47">
        <f>AnálisiABI!AL718</f>
        <v>4.0588024332023167</v>
      </c>
      <c r="AR61" s="46">
        <f>AnálisiABI!AM718</f>
        <v>0.68821839898612325</v>
      </c>
      <c r="AS61" s="3">
        <f>AnálisiABI!AN718</f>
        <v>5.6892834584291876</v>
      </c>
      <c r="AT61" s="3">
        <f>AnálisiABI!AO718</f>
        <v>0.52473688721335066</v>
      </c>
      <c r="AU61" s="3">
        <f>AnálisiABI!AP718</f>
        <v>0.62856247423491141</v>
      </c>
      <c r="AV61" s="3">
        <f>AnálisiABI!AQ718</f>
        <v>0.39796451169820557</v>
      </c>
      <c r="AW61" s="3">
        <f>AnálisiABI!AR718</f>
        <v>-0.25450809828660681</v>
      </c>
      <c r="AX61" s="47">
        <f>AnálisiABI!AS718</f>
        <v>-0.55092242681526216</v>
      </c>
      <c r="AY61" s="46">
        <f>AnálisiABI!AT718</f>
        <v>5.6892834584291876</v>
      </c>
      <c r="AZ61" s="3">
        <f>AnálisiABI!AU718</f>
        <v>5.8871945432632629</v>
      </c>
      <c r="BA61" s="3">
        <f>AnálisiABI!AV718</f>
        <v>6.0409341443179159</v>
      </c>
      <c r="BB61" s="3">
        <f>AnálisiABI!AW718</f>
        <v>5.6796849855711713</v>
      </c>
      <c r="BC61" s="3">
        <f>AnálisiABI!AX718</f>
        <v>5.3563056978525623</v>
      </c>
      <c r="BD61" s="3">
        <f>AnálisiABI!AY718</f>
        <v>5.092425914571848</v>
      </c>
      <c r="BE61" s="47">
        <f>AnálisiABI!AZ718</f>
        <v>4.6097248600175789</v>
      </c>
      <c r="BF61" t="str">
        <f t="shared" si="11"/>
        <v>BI-RUI-P006LD</v>
      </c>
      <c r="BG61" t="str">
        <f t="shared" si="12"/>
        <v>Juan de Garai Rotonda</v>
      </c>
      <c r="BH61" s="57">
        <v>10</v>
      </c>
      <c r="BI61" s="80" t="s">
        <v>189</v>
      </c>
      <c r="BK61" s="56" t="str">
        <f t="shared" si="66"/>
        <v/>
      </c>
      <c r="BL61" s="58">
        <f t="shared" si="63"/>
        <v>14.220314265948119</v>
      </c>
      <c r="BM61" s="57"/>
      <c r="BN61" s="56" t="str">
        <f t="shared" si="13"/>
        <v/>
      </c>
      <c r="BO61" s="58">
        <f t="shared" si="14"/>
        <v>9.6964873073119406</v>
      </c>
      <c r="BQ61" s="56" t="str">
        <f t="shared" si="15"/>
        <v/>
      </c>
      <c r="BS61" s="46">
        <f t="shared" si="16"/>
        <v>10.370488167562215</v>
      </c>
      <c r="BT61" s="3">
        <f t="shared" si="17"/>
        <v>9.4062955580211138</v>
      </c>
      <c r="BU61" s="84">
        <f t="shared" si="18"/>
        <v>0.96419260954110086</v>
      </c>
      <c r="BV61" s="46">
        <f t="shared" si="19"/>
        <v>9.7004485622803998</v>
      </c>
      <c r="BW61" s="3">
        <f t="shared" si="20"/>
        <v>9.6608036563077206</v>
      </c>
      <c r="BX61" s="84">
        <f t="shared" si="21"/>
        <v>3.9644905972679112E-2</v>
      </c>
      <c r="BY61" s="46">
        <f t="shared" si="22"/>
        <v>13.813254019017137</v>
      </c>
      <c r="BZ61" s="3">
        <f t="shared" si="23"/>
        <v>14.481610697165578</v>
      </c>
      <c r="CA61" s="84">
        <f t="shared" si="24"/>
        <v>-0.66835667814844157</v>
      </c>
      <c r="CC61" s="57" t="str">
        <f t="shared" si="25"/>
        <v/>
      </c>
      <c r="CD61" s="88" t="str">
        <f t="shared" si="26"/>
        <v>SI</v>
      </c>
      <c r="CE61" s="57" t="str">
        <f t="shared" si="27"/>
        <v>TARDE</v>
      </c>
      <c r="CF61" t="str">
        <f t="shared" si="28"/>
        <v>Juan de Garai Rotonda</v>
      </c>
      <c r="CG61" s="57" t="str">
        <f t="shared" si="29"/>
        <v/>
      </c>
      <c r="CH61" s="57" t="str">
        <f t="shared" si="30"/>
        <v/>
      </c>
      <c r="CI61" s="57" t="str">
        <f t="shared" si="31"/>
        <v>s.c.</v>
      </c>
      <c r="CJ61" s="87" t="str">
        <f t="shared" si="32"/>
        <v>SI</v>
      </c>
      <c r="CK61" s="87" t="str">
        <f t="shared" si="33"/>
        <v>SI</v>
      </c>
      <c r="CL61" s="87" t="str">
        <f t="shared" si="34"/>
        <v>SI</v>
      </c>
      <c r="CM61" s="87" t="str">
        <f t="shared" si="35"/>
        <v>Trafico</v>
      </c>
      <c r="CO61" t="str">
        <f t="shared" si="36"/>
        <v>SI</v>
      </c>
      <c r="CP61" t="str">
        <f t="shared" si="37"/>
        <v>SI</v>
      </c>
      <c r="CQ61" t="str">
        <f t="shared" si="38"/>
        <v>SI</v>
      </c>
      <c r="CS61" s="57" t="str">
        <f t="shared" si="39"/>
        <v/>
      </c>
      <c r="CT61" s="57" t="str">
        <f t="shared" si="40"/>
        <v/>
      </c>
      <c r="CW61" s="57" t="str">
        <f t="shared" si="41"/>
        <v>No prioridad</v>
      </c>
      <c r="CX61" s="46">
        <v>75.040045291907873</v>
      </c>
      <c r="CY61" s="3">
        <v>74.696487307311941</v>
      </c>
      <c r="CZ61" s="47">
        <v>69.220314265948119</v>
      </c>
      <c r="DA61" s="46">
        <f t="shared" si="42"/>
        <v>75.040045291907873</v>
      </c>
      <c r="DB61" s="3">
        <f t="shared" si="43"/>
        <v>74.696487307311941</v>
      </c>
      <c r="DC61" s="3">
        <f t="shared" si="44"/>
        <v>69.220314265948119</v>
      </c>
      <c r="DD61" s="46">
        <f t="shared" si="45"/>
        <v>75.370488167562215</v>
      </c>
      <c r="DE61" s="3">
        <f t="shared" si="46"/>
        <v>74.660803656307721</v>
      </c>
      <c r="DF61" s="3">
        <f t="shared" si="47"/>
        <v>69.481610697165578</v>
      </c>
      <c r="DG61" s="46">
        <f t="shared" si="48"/>
        <v>0.33044287565434161</v>
      </c>
      <c r="DH61" s="46">
        <f t="shared" si="49"/>
        <v>-3.5683651004219996E-2</v>
      </c>
      <c r="DI61" s="46">
        <f t="shared" si="50"/>
        <v>0.26129643121745971</v>
      </c>
    </row>
    <row r="62" spans="1:113" ht="15.75" thickBot="1">
      <c r="A62" t="s">
        <v>185</v>
      </c>
      <c r="B62">
        <f t="shared" si="73"/>
        <v>731</v>
      </c>
      <c r="C62" t="str">
        <f>AnálisiABI!C731</f>
        <v>BI-RUI-P007LD</v>
      </c>
      <c r="D62" t="str">
        <f>AnálisiABI!D731</f>
        <v>Lehendakari Agirre 20-26</v>
      </c>
      <c r="E62" s="80" t="s">
        <v>189</v>
      </c>
      <c r="F62" s="46">
        <f>AnálisiABI!E731</f>
        <v>71.008015653090183</v>
      </c>
      <c r="G62" s="3">
        <f>AnálisiABI!F731</f>
        <v>70.12814750306147</v>
      </c>
      <c r="H62" s="47">
        <f>AnálisiABI!G731</f>
        <v>66.012913409061696</v>
      </c>
      <c r="I62" s="161">
        <v>0</v>
      </c>
      <c r="J62" s="46">
        <f t="shared" si="5"/>
        <v>71.008015653090183</v>
      </c>
      <c r="K62" s="3">
        <f t="shared" si="6"/>
        <v>70.12814750306147</v>
      </c>
      <c r="L62" s="47">
        <f t="shared" si="7"/>
        <v>66.012913409061696</v>
      </c>
      <c r="M62" s="46">
        <f>AnálisiABI!H731</f>
        <v>70.746467367953002</v>
      </c>
      <c r="N62" s="3">
        <f>AnálisiABI!I731</f>
        <v>69.275163607902655</v>
      </c>
      <c r="O62" s="3">
        <f>AnálisiABI!J731</f>
        <v>66.666159199948098</v>
      </c>
      <c r="P62" s="3">
        <f>AnálisiABI!K731</f>
        <v>71.313322753253331</v>
      </c>
      <c r="Q62" s="3">
        <f>AnálisiABI!L731</f>
        <v>70.121326521528218</v>
      </c>
      <c r="R62" s="3">
        <f>AnálisiABI!M731</f>
        <v>65.287136231436477</v>
      </c>
      <c r="S62" s="3">
        <f>AnálisiABI!N731</f>
        <v>71.945349029235643</v>
      </c>
      <c r="T62" s="3">
        <f>AnálisiABI!O731</f>
        <v>70.862132698498044</v>
      </c>
      <c r="U62" s="3">
        <f>AnálisiABI!P731</f>
        <v>64.726471224236562</v>
      </c>
      <c r="V62" s="3">
        <f>AnálisiABI!Q731</f>
        <v>71.599692956329989</v>
      </c>
      <c r="W62" s="3">
        <f>AnálisiABI!R731</f>
        <v>70.845084165062545</v>
      </c>
      <c r="X62" s="3">
        <f>AnálisiABI!S731</f>
        <v>65.42200368414241</v>
      </c>
      <c r="Y62" s="3">
        <f>AnálisiABI!T731</f>
        <v>71.736375687079558</v>
      </c>
      <c r="Z62" s="3">
        <f>AnálisiABI!U731</f>
        <v>70.521509120848094</v>
      </c>
      <c r="AA62" s="3">
        <f>AnálisiABI!V731</f>
        <v>66.613079466947255</v>
      </c>
      <c r="AB62" s="3">
        <f>AnálisiABI!W731</f>
        <v>69.834339642576666</v>
      </c>
      <c r="AC62" s="3">
        <f>AnálisiABI!X731</f>
        <v>69.785623223456085</v>
      </c>
      <c r="AD62" s="3">
        <f>AnálisiABI!Y731</f>
        <v>66.416573651485422</v>
      </c>
      <c r="AE62" s="3">
        <f>AnálisiABI!Z731</f>
        <v>69.157058403139871</v>
      </c>
      <c r="AF62" s="3">
        <f>AnálisiABI!AA731</f>
        <v>69.144425629419274</v>
      </c>
      <c r="AG62" s="47">
        <f>AnálisiABI!AB731</f>
        <v>66.542025894838901</v>
      </c>
      <c r="AH62" s="46">
        <f t="shared" si="8"/>
        <v>4.9951022440284873</v>
      </c>
      <c r="AI62" s="3">
        <f t="shared" si="9"/>
        <v>0.8798681500287131</v>
      </c>
      <c r="AJ62" s="47">
        <f t="shared" si="10"/>
        <v>4.1152340939997742</v>
      </c>
      <c r="AK62" s="46">
        <f>AnálisiABI!AF731</f>
        <v>4.0803081680049047</v>
      </c>
      <c r="AL62" s="3">
        <f>AnálisiABI!AG731</f>
        <v>6.0261865218168538</v>
      </c>
      <c r="AM62" s="3">
        <f>AnálisiABI!AH731</f>
        <v>7.2188778049990816</v>
      </c>
      <c r="AN62" s="3">
        <f>AnálisiABI!AI731</f>
        <v>6.1776892721875782</v>
      </c>
      <c r="AO62" s="3">
        <f>AnálisiABI!AJ731</f>
        <v>5.1232962201323033</v>
      </c>
      <c r="AP62" s="3">
        <f>AnálisiABI!AK731</f>
        <v>3.4177659910912439</v>
      </c>
      <c r="AQ62" s="47">
        <f>AnálisiABI!AL731</f>
        <v>2.6150325083009704</v>
      </c>
      <c r="AR62" s="46">
        <f>AnálisiABI!AM731</f>
        <v>1.4713037600503469</v>
      </c>
      <c r="AS62" s="3">
        <f>AnálisiABI!AN731</f>
        <v>2.6090044079545578</v>
      </c>
      <c r="AT62" s="3">
        <f>AnálisiABI!AO731</f>
        <v>1.0832163307375993</v>
      </c>
      <c r="AU62" s="3">
        <f>AnálisiABI!AP731</f>
        <v>0.75460879126744373</v>
      </c>
      <c r="AV62" s="3">
        <f>AnálisiABI!AQ731</f>
        <v>1.2148665662314642</v>
      </c>
      <c r="AW62" s="3">
        <f>AnálisiABI!AR731</f>
        <v>4.8716419120580667E-2</v>
      </c>
      <c r="AX62" s="47">
        <f>AnálisiABI!AS731</f>
        <v>1.2632773720596902E-2</v>
      </c>
      <c r="AY62" s="46">
        <f>AnálisiABI!AT731</f>
        <v>2.6090044079545578</v>
      </c>
      <c r="AZ62" s="3">
        <f>AnálisiABI!AU731</f>
        <v>4.8341902900917404</v>
      </c>
      <c r="BA62" s="3">
        <f>AnálisiABI!AV731</f>
        <v>6.1356614742614823</v>
      </c>
      <c r="BB62" s="3">
        <f>AnálisiABI!AW731</f>
        <v>5.4230804809201345</v>
      </c>
      <c r="BC62" s="3">
        <f>AnálisiABI!AX731</f>
        <v>3.9084296539008392</v>
      </c>
      <c r="BD62" s="3">
        <f>AnálisiABI!AY731</f>
        <v>3.3690495719706632</v>
      </c>
      <c r="BE62" s="47">
        <f>AnálisiABI!AZ731</f>
        <v>2.6023997345803735</v>
      </c>
      <c r="BF62" t="str">
        <f t="shared" si="11"/>
        <v>BI-RUI-P007LD</v>
      </c>
      <c r="BG62" t="str">
        <f t="shared" si="12"/>
        <v>Lehendakari Agirre 20-26</v>
      </c>
      <c r="BH62" s="57">
        <v>7</v>
      </c>
      <c r="BI62" s="80" t="s">
        <v>189</v>
      </c>
      <c r="BJ62" s="57" t="s">
        <v>202</v>
      </c>
      <c r="BK62" s="56" t="str">
        <f t="shared" si="66"/>
        <v>SI</v>
      </c>
      <c r="BL62" s="58">
        <f t="shared" si="63"/>
        <v>11.012913409061696</v>
      </c>
      <c r="BM62" s="57"/>
      <c r="BN62" s="56" t="str">
        <f t="shared" si="13"/>
        <v/>
      </c>
      <c r="BO62" s="58">
        <f t="shared" si="14"/>
        <v>5.12814750306147</v>
      </c>
      <c r="BQ62" s="56" t="str">
        <f t="shared" si="15"/>
        <v>SI</v>
      </c>
      <c r="BS62" s="46">
        <f t="shared" si="16"/>
        <v>6.3133227532533311</v>
      </c>
      <c r="BT62" s="3">
        <f t="shared" si="17"/>
        <v>4.8343396425766656</v>
      </c>
      <c r="BU62" s="84">
        <f t="shared" si="18"/>
        <v>1.4789831106766655</v>
      </c>
      <c r="BV62" s="46">
        <f t="shared" si="19"/>
        <v>5.1213265215282178</v>
      </c>
      <c r="BW62" s="3">
        <f t="shared" si="20"/>
        <v>4.7856232234560849</v>
      </c>
      <c r="BX62" s="84">
        <f t="shared" si="21"/>
        <v>0.33570329807213284</v>
      </c>
      <c r="BY62" s="46">
        <f t="shared" si="22"/>
        <v>10.287136231436477</v>
      </c>
      <c r="BZ62" s="3">
        <f t="shared" si="23"/>
        <v>11.542025894838901</v>
      </c>
      <c r="CA62" s="84">
        <f t="shared" si="24"/>
        <v>-1.2548896634024231</v>
      </c>
      <c r="CC62" s="88" t="str">
        <f t="shared" si="25"/>
        <v>SI</v>
      </c>
      <c r="CD62" s="57" t="str">
        <f t="shared" si="26"/>
        <v/>
      </c>
      <c r="CE62" s="57" t="str">
        <f t="shared" si="27"/>
        <v>NOCHE</v>
      </c>
      <c r="CF62" t="str">
        <f t="shared" si="28"/>
        <v>Lehendakari Agirre 20-26</v>
      </c>
      <c r="CG62" s="57" t="str">
        <f t="shared" si="29"/>
        <v/>
      </c>
      <c r="CH62" s="57" t="str">
        <f t="shared" si="30"/>
        <v/>
      </c>
      <c r="CI62" s="57" t="str">
        <f t="shared" si="31"/>
        <v>s.c.</v>
      </c>
      <c r="CJ62" s="87" t="str">
        <f t="shared" si="32"/>
        <v>SI</v>
      </c>
      <c r="CK62" s="87" t="str">
        <f t="shared" si="33"/>
        <v>SI</v>
      </c>
      <c r="CL62" s="87" t="str">
        <f t="shared" si="34"/>
        <v>SI</v>
      </c>
      <c r="CM62" s="87" t="str">
        <f t="shared" si="35"/>
        <v>Trafico</v>
      </c>
      <c r="CO62" s="64" t="str">
        <f t="shared" si="36"/>
        <v/>
      </c>
      <c r="CP62" s="64" t="str">
        <f t="shared" si="37"/>
        <v/>
      </c>
      <c r="CQ62" t="str">
        <f t="shared" si="38"/>
        <v>SI</v>
      </c>
      <c r="CS62" s="88" t="str">
        <f t="shared" si="39"/>
        <v>SI</v>
      </c>
      <c r="CT62" s="57" t="str">
        <f t="shared" si="40"/>
        <v/>
      </c>
      <c r="CU62" s="87" t="str">
        <f t="shared" ref="CU62" si="74">D62</f>
        <v>Lehendakari Agirre 20-26</v>
      </c>
      <c r="CV62">
        <f>BH62</f>
        <v>7</v>
      </c>
      <c r="CW62" s="57" t="str">
        <f t="shared" si="41"/>
        <v>4</v>
      </c>
      <c r="CX62" s="46">
        <v>71.008015653090183</v>
      </c>
      <c r="CY62" s="3">
        <v>70.12814750306147</v>
      </c>
      <c r="CZ62" s="47">
        <v>66.012913409061696</v>
      </c>
      <c r="DA62" s="46">
        <f t="shared" si="42"/>
        <v>71.008015653090183</v>
      </c>
      <c r="DB62" s="3">
        <f t="shared" si="43"/>
        <v>70.12814750306147</v>
      </c>
      <c r="DC62" s="3">
        <f t="shared" si="44"/>
        <v>66.012913409061696</v>
      </c>
      <c r="DD62" s="46">
        <f t="shared" si="45"/>
        <v>71.313322753253331</v>
      </c>
      <c r="DE62" s="3">
        <f t="shared" si="46"/>
        <v>69.785623223456085</v>
      </c>
      <c r="DF62" s="3">
        <f t="shared" si="47"/>
        <v>66.542025894838901</v>
      </c>
      <c r="DG62" s="46">
        <f t="shared" si="48"/>
        <v>0.30530710016314799</v>
      </c>
      <c r="DH62" s="46">
        <f t="shared" si="49"/>
        <v>-0.34252427960538512</v>
      </c>
      <c r="DI62" s="46">
        <f t="shared" si="50"/>
        <v>0.52911248577720471</v>
      </c>
    </row>
    <row r="63" spans="1:113" ht="15.75" thickBot="1">
      <c r="A63" t="s">
        <v>185</v>
      </c>
      <c r="B63">
        <f t="shared" si="73"/>
        <v>744</v>
      </c>
      <c r="C63" t="str">
        <f>AnálisiABI!C744</f>
        <v>BI-RUI-P008LD</v>
      </c>
      <c r="D63" s="60" t="s">
        <v>242</v>
      </c>
      <c r="E63" s="80" t="s">
        <v>189</v>
      </c>
      <c r="F63" s="46">
        <f>AnálisiABI!E744</f>
        <v>69.957895557595279</v>
      </c>
      <c r="G63" s="3">
        <f>AnálisiABI!F744</f>
        <v>69.270773654759893</v>
      </c>
      <c r="H63" s="47">
        <f>AnálisiABI!G744</f>
        <v>63.457947853068539</v>
      </c>
      <c r="I63" s="161">
        <v>0</v>
      </c>
      <c r="J63" s="46">
        <f t="shared" si="5"/>
        <v>69.957895557595279</v>
      </c>
      <c r="K63" s="3">
        <f t="shared" si="6"/>
        <v>69.270773654759893</v>
      </c>
      <c r="L63" s="47">
        <f t="shared" si="7"/>
        <v>63.457947853068539</v>
      </c>
      <c r="M63" s="46">
        <f>AnálisiABI!H744</f>
        <v>70.554005415658821</v>
      </c>
      <c r="N63" s="3">
        <f>AnálisiABI!I744</f>
        <v>69.498668970370574</v>
      </c>
      <c r="O63" s="3">
        <f>AnálisiABI!J744</f>
        <v>62.680752917822311</v>
      </c>
      <c r="P63" s="3">
        <f>AnálisiABI!K744</f>
        <v>70.194194341591313</v>
      </c>
      <c r="Q63" s="3">
        <f>AnálisiABI!L744</f>
        <v>69.251844594335495</v>
      </c>
      <c r="R63" s="3">
        <f>AnálisiABI!M744</f>
        <v>62.451259819111058</v>
      </c>
      <c r="S63" s="3">
        <f>AnálisiABI!N744</f>
        <v>70.429200413506635</v>
      </c>
      <c r="T63" s="3">
        <f>AnálisiABI!O744</f>
        <v>69.277307770249465</v>
      </c>
      <c r="U63" s="3">
        <f>AnálisiABI!P744</f>
        <v>63.021500844612419</v>
      </c>
      <c r="V63" s="3">
        <f>AnálisiABI!Q744</f>
        <v>70.977334169314346</v>
      </c>
      <c r="W63" s="3">
        <f>AnálisiABI!R744</f>
        <v>70.076218556470465</v>
      </c>
      <c r="X63" s="3">
        <f>AnálisiABI!S744</f>
        <v>63.294485765405668</v>
      </c>
      <c r="Y63" s="3">
        <f>AnálisiABI!T744</f>
        <v>70.886426913370585</v>
      </c>
      <c r="Z63" s="3">
        <f>AnálisiABI!U744</f>
        <v>69.421433442104274</v>
      </c>
      <c r="AA63" s="3">
        <f>AnálisiABI!V744</f>
        <v>63.998853302377192</v>
      </c>
      <c r="AB63" s="3">
        <f>AnálisiABI!W744</f>
        <v>68.234882170217773</v>
      </c>
      <c r="AC63" s="3">
        <f>AnálisiABI!X744</f>
        <v>69.195229815337797</v>
      </c>
      <c r="AD63" s="3">
        <f>AnálisiABI!Y744</f>
        <v>64.189480711593475</v>
      </c>
      <c r="AE63" s="3">
        <f>AnálisiABI!Z744</f>
        <v>67.006838072411426</v>
      </c>
      <c r="AF63" s="3">
        <f>AnálisiABI!AA744</f>
        <v>67.886950678885427</v>
      </c>
      <c r="AG63" s="47">
        <f>AnálisiABI!AB744</f>
        <v>64.203206692062295</v>
      </c>
      <c r="AH63" s="46">
        <f t="shared" si="8"/>
        <v>6.4999477045267398</v>
      </c>
      <c r="AI63" s="3">
        <f t="shared" si="9"/>
        <v>0.68712190283538632</v>
      </c>
      <c r="AJ63" s="47">
        <f t="shared" si="10"/>
        <v>5.8128258016913534</v>
      </c>
      <c r="AK63" s="46">
        <f>AnálisiABI!AF744</f>
        <v>7.8732524978365106</v>
      </c>
      <c r="AL63" s="3">
        <f>AnálisiABI!AG744</f>
        <v>7.7429345224802546</v>
      </c>
      <c r="AM63" s="3">
        <f>AnálisiABI!AH744</f>
        <v>7.4076995688942162</v>
      </c>
      <c r="AN63" s="3">
        <f>AnálisiABI!AI744</f>
        <v>7.6828484039086788</v>
      </c>
      <c r="AO63" s="3">
        <f>AnálisiABI!AJ744</f>
        <v>6.8875736109933925</v>
      </c>
      <c r="AP63" s="3">
        <f>AnálisiABI!AK744</f>
        <v>4.0454014586242977</v>
      </c>
      <c r="AQ63" s="47">
        <f>AnálisiABI!AL744</f>
        <v>2.8036313803491311</v>
      </c>
      <c r="AR63" s="46">
        <f>AnálisiABI!AM744</f>
        <v>1.0553364452882477</v>
      </c>
      <c r="AS63" s="3">
        <f>AnálisiABI!AN744</f>
        <v>6.8179160525482629</v>
      </c>
      <c r="AT63" s="3">
        <f>AnálisiABI!AO744</f>
        <v>1.1518926432571703</v>
      </c>
      <c r="AU63" s="3">
        <f>AnálisiABI!AP744</f>
        <v>0.90111561284388131</v>
      </c>
      <c r="AV63" s="3">
        <f>AnálisiABI!AQ744</f>
        <v>1.4649934712663111</v>
      </c>
      <c r="AW63" s="3">
        <f>AnálisiABI!AR744</f>
        <v>-0.96034764512002369</v>
      </c>
      <c r="AX63" s="47">
        <f>AnálisiABI!AS744</f>
        <v>-0.88011260647400036</v>
      </c>
      <c r="AY63" s="46">
        <f>AnálisiABI!AT744</f>
        <v>6.8179160525482629</v>
      </c>
      <c r="AZ63" s="3">
        <f>AnálisiABI!AU744</f>
        <v>6.8005847752244364</v>
      </c>
      <c r="BA63" s="3">
        <f>AnálisiABI!AV744</f>
        <v>6.2558069256370459</v>
      </c>
      <c r="BB63" s="3">
        <f>AnálisiABI!AW744</f>
        <v>6.7817327910647975</v>
      </c>
      <c r="BC63" s="3">
        <f>AnálisiABI!AX744</f>
        <v>5.4225801397270814</v>
      </c>
      <c r="BD63" s="3">
        <f>AnálisiABI!AY744</f>
        <v>5.0057491037443214</v>
      </c>
      <c r="BE63" s="47">
        <f>AnálisiABI!AZ744</f>
        <v>3.6837439868231314</v>
      </c>
      <c r="BF63" t="str">
        <f t="shared" si="11"/>
        <v>BI-RUI-P008LD</v>
      </c>
      <c r="BG63" t="str">
        <f t="shared" si="12"/>
        <v>Maurice Revel (con S.Valentín Berriotxoa)</v>
      </c>
      <c r="BH63" s="57">
        <v>8</v>
      </c>
      <c r="BI63" s="80" t="s">
        <v>189</v>
      </c>
      <c r="BK63" s="56" t="str">
        <f t="shared" si="66"/>
        <v/>
      </c>
      <c r="BL63" s="58">
        <f t="shared" si="63"/>
        <v>8.4579478530685392</v>
      </c>
      <c r="BM63" s="57"/>
      <c r="BN63" s="56" t="str">
        <f t="shared" si="13"/>
        <v/>
      </c>
      <c r="BO63" s="58">
        <f t="shared" si="14"/>
        <v>4.2707736547598927</v>
      </c>
      <c r="BQ63" s="56" t="str">
        <f t="shared" si="15"/>
        <v/>
      </c>
      <c r="BS63" s="46">
        <f t="shared" si="16"/>
        <v>5.194194341591313</v>
      </c>
      <c r="BT63" s="3">
        <f t="shared" si="17"/>
        <v>3.234882170217773</v>
      </c>
      <c r="BU63" s="84">
        <f t="shared" si="18"/>
        <v>1.95931217137354</v>
      </c>
      <c r="BV63" s="46">
        <f t="shared" si="19"/>
        <v>4.2518445943354948</v>
      </c>
      <c r="BW63" s="3">
        <f t="shared" si="20"/>
        <v>4.1952298153377967</v>
      </c>
      <c r="BX63" s="84">
        <f t="shared" si="21"/>
        <v>5.6614778997698068E-2</v>
      </c>
      <c r="BY63" s="46">
        <f t="shared" si="22"/>
        <v>7.4512598191110584</v>
      </c>
      <c r="BZ63" s="3">
        <f t="shared" si="23"/>
        <v>9.2032066920622952</v>
      </c>
      <c r="CA63" s="84">
        <f t="shared" si="24"/>
        <v>-1.7519468729512369</v>
      </c>
      <c r="CC63" s="57" t="str">
        <f t="shared" si="25"/>
        <v/>
      </c>
      <c r="CD63" s="57" t="str">
        <f t="shared" si="26"/>
        <v/>
      </c>
      <c r="CE63" s="57" t="str">
        <f t="shared" si="27"/>
        <v>s.c.</v>
      </c>
      <c r="CF63" t="str">
        <f t="shared" si="28"/>
        <v>Maurice Revel (con S.Valentín Berriotxoa)</v>
      </c>
      <c r="CG63" s="57" t="str">
        <f t="shared" si="29"/>
        <v/>
      </c>
      <c r="CH63" s="57" t="str">
        <f t="shared" si="30"/>
        <v/>
      </c>
      <c r="CI63" s="57" t="str">
        <f t="shared" si="31"/>
        <v>s.c.</v>
      </c>
      <c r="CJ63" t="str">
        <f t="shared" si="32"/>
        <v/>
      </c>
      <c r="CK63" t="str">
        <f t="shared" si="33"/>
        <v/>
      </c>
      <c r="CL63" s="87" t="str">
        <f t="shared" si="34"/>
        <v>SI</v>
      </c>
      <c r="CM63" s="87" t="str">
        <f t="shared" si="35"/>
        <v>Trafico</v>
      </c>
      <c r="CO63" t="str">
        <f t="shared" si="36"/>
        <v/>
      </c>
      <c r="CP63" t="str">
        <f t="shared" si="37"/>
        <v/>
      </c>
      <c r="CQ63" t="str">
        <f t="shared" si="38"/>
        <v>SI</v>
      </c>
      <c r="CS63" s="57" t="str">
        <f t="shared" si="39"/>
        <v/>
      </c>
      <c r="CT63" s="57" t="str">
        <f t="shared" si="40"/>
        <v/>
      </c>
      <c r="CW63" s="57" t="str">
        <f t="shared" si="41"/>
        <v>No prioridad</v>
      </c>
      <c r="CX63" s="46">
        <v>69.957895557595279</v>
      </c>
      <c r="CY63" s="3">
        <v>69.270773654759893</v>
      </c>
      <c r="CZ63" s="47">
        <v>63.457947853068539</v>
      </c>
      <c r="DA63" s="46">
        <f t="shared" si="42"/>
        <v>69.957895557595279</v>
      </c>
      <c r="DB63" s="3">
        <f t="shared" si="43"/>
        <v>69.270773654759893</v>
      </c>
      <c r="DC63" s="3">
        <f t="shared" si="44"/>
        <v>63.457947853068539</v>
      </c>
      <c r="DD63" s="46">
        <f t="shared" si="45"/>
        <v>70.194194341591313</v>
      </c>
      <c r="DE63" s="3">
        <f t="shared" si="46"/>
        <v>69.195229815337797</v>
      </c>
      <c r="DF63" s="3">
        <f t="shared" si="47"/>
        <v>64.203206692062295</v>
      </c>
      <c r="DG63" s="46">
        <f t="shared" si="48"/>
        <v>0.23629878399603399</v>
      </c>
      <c r="DH63" s="46">
        <f t="shared" si="49"/>
        <v>-7.5543839422095971E-2</v>
      </c>
      <c r="DI63" s="46">
        <f t="shared" si="50"/>
        <v>0.745258838993756</v>
      </c>
    </row>
    <row r="64" spans="1:113" ht="15.75" thickBot="1">
      <c r="A64" t="s">
        <v>185</v>
      </c>
      <c r="B64">
        <f t="shared" si="73"/>
        <v>757</v>
      </c>
      <c r="C64" t="str">
        <f>AnálisiABI!C757</f>
        <v>BI-RUI-P009LD</v>
      </c>
      <c r="D64" t="str">
        <f>AnálisiABI!D757</f>
        <v>Al Rekalde 27</v>
      </c>
      <c r="E64" s="80" t="s">
        <v>189</v>
      </c>
      <c r="F64" s="46">
        <f>AnálisiABI!E757</f>
        <v>68.633762387563166</v>
      </c>
      <c r="G64" s="3">
        <f>AnálisiABI!F757</f>
        <v>68.236493935385909</v>
      </c>
      <c r="H64" s="47">
        <f>AnálisiABI!G757</f>
        <v>62.131096443124392</v>
      </c>
      <c r="I64" s="161">
        <v>0</v>
      </c>
      <c r="J64" s="46">
        <f t="shared" si="5"/>
        <v>68.633762387563166</v>
      </c>
      <c r="K64" s="3">
        <f t="shared" si="6"/>
        <v>68.236493935385909</v>
      </c>
      <c r="L64" s="47">
        <f t="shared" si="7"/>
        <v>62.131096443124392</v>
      </c>
      <c r="M64" s="46">
        <f>AnálisiABI!H757</f>
        <v>69.006000676531301</v>
      </c>
      <c r="N64" s="3">
        <f>AnálisiABI!I757</f>
        <v>68.299833572194075</v>
      </c>
      <c r="O64" s="3">
        <f>AnálisiABI!J757</f>
        <v>61.241779727975889</v>
      </c>
      <c r="P64" s="3">
        <f>AnálisiABI!K757</f>
        <v>69.053555370290468</v>
      </c>
      <c r="Q64" s="3">
        <f>AnálisiABI!L757</f>
        <v>68.426086926521151</v>
      </c>
      <c r="R64" s="3">
        <f>AnálisiABI!M757</f>
        <v>61.30851425613676</v>
      </c>
      <c r="S64" s="3">
        <f>AnálisiABI!N757</f>
        <v>69.206204861453827</v>
      </c>
      <c r="T64" s="3">
        <f>AnálisiABI!O757</f>
        <v>68.320078760880733</v>
      </c>
      <c r="U64" s="3">
        <f>AnálisiABI!P757</f>
        <v>61.614406877347143</v>
      </c>
      <c r="V64" s="3">
        <f>AnálisiABI!Q757</f>
        <v>69.540641749553828</v>
      </c>
      <c r="W64" s="3">
        <f>AnálisiABI!R757</f>
        <v>68.60746430123524</v>
      </c>
      <c r="X64" s="3">
        <f>AnálisiABI!S757</f>
        <v>62.023599710918951</v>
      </c>
      <c r="Y64" s="3">
        <f>AnálisiABI!T757</f>
        <v>69.388030435120555</v>
      </c>
      <c r="Z64" s="3">
        <f>AnálisiABI!U757</f>
        <v>68.798573986745282</v>
      </c>
      <c r="AA64" s="3">
        <f>AnálisiABI!V757</f>
        <v>62.417511442209786</v>
      </c>
      <c r="AB64" s="3">
        <f>AnálisiABI!W757</f>
        <v>67.319477745873613</v>
      </c>
      <c r="AC64" s="3">
        <f>AnálisiABI!X757</f>
        <v>68.089185331851894</v>
      </c>
      <c r="AD64" s="3">
        <f>AnálisiABI!Y757</f>
        <v>62.886848062068751</v>
      </c>
      <c r="AE64" s="3">
        <f>AnálisiABI!Z757</f>
        <v>65.686964267040665</v>
      </c>
      <c r="AF64" s="3">
        <f>AnálisiABI!AA757</f>
        <v>66.853381117358651</v>
      </c>
      <c r="AG64" s="47">
        <f>AnálisiABI!AB757</f>
        <v>63.051573332059931</v>
      </c>
      <c r="AH64" s="46">
        <f t="shared" si="8"/>
        <v>6.5026659444387747</v>
      </c>
      <c r="AI64" s="3">
        <f t="shared" si="9"/>
        <v>0.39726845217725781</v>
      </c>
      <c r="AJ64" s="47">
        <f t="shared" si="10"/>
        <v>6.1053974922615168</v>
      </c>
      <c r="AK64" s="46">
        <f>AnálisiABI!AF757</f>
        <v>7.7642209485554119</v>
      </c>
      <c r="AL64" s="3">
        <f>AnálisiABI!AG757</f>
        <v>7.7450411141537074</v>
      </c>
      <c r="AM64" s="3">
        <f>AnálisiABI!AH757</f>
        <v>7.5917979841066838</v>
      </c>
      <c r="AN64" s="3">
        <f>AnálisiABI!AI757</f>
        <v>7.5170420386348766</v>
      </c>
      <c r="AO64" s="3">
        <f>AnálisiABI!AJ757</f>
        <v>6.9705189929107689</v>
      </c>
      <c r="AP64" s="3">
        <f>AnálisiABI!AK757</f>
        <v>4.432629683804862</v>
      </c>
      <c r="AQ64" s="47">
        <f>AnálisiABI!AL757</f>
        <v>2.6353909349807338</v>
      </c>
      <c r="AR64" s="46">
        <f>AnálisiABI!AM757</f>
        <v>0.70616710433722574</v>
      </c>
      <c r="AS64" s="3">
        <f>AnálisiABI!AN757</f>
        <v>7.0580538442181862</v>
      </c>
      <c r="AT64" s="3">
        <f>AnálisiABI!AO757</f>
        <v>0.88612610057309382</v>
      </c>
      <c r="AU64" s="3">
        <f>AnálisiABI!AP757</f>
        <v>0.93317744831858818</v>
      </c>
      <c r="AV64" s="3">
        <f>AnálisiABI!AQ757</f>
        <v>0.58945644837527311</v>
      </c>
      <c r="AW64" s="3">
        <f>AnálisiABI!AR757</f>
        <v>-0.76970758597828137</v>
      </c>
      <c r="AX64" s="47">
        <f>AnálisiABI!AS757</f>
        <v>-1.1664168503179866</v>
      </c>
      <c r="AY64" s="46">
        <f>AnálisiABI!AT757</f>
        <v>7.0580538442181862</v>
      </c>
      <c r="AZ64" s="3">
        <f>AnálisiABI!AU757</f>
        <v>7.1175726703843907</v>
      </c>
      <c r="BA64" s="3">
        <f>AnálisiABI!AV757</f>
        <v>6.70567188353359</v>
      </c>
      <c r="BB64" s="3">
        <f>AnálisiABI!AW757</f>
        <v>6.5838645903162885</v>
      </c>
      <c r="BC64" s="3">
        <f>AnálisiABI!AX757</f>
        <v>6.3810625445354958</v>
      </c>
      <c r="BD64" s="3">
        <f>AnálisiABI!AY757</f>
        <v>5.2023372697831434</v>
      </c>
      <c r="BE64" s="47">
        <f>AnálisiABI!AZ757</f>
        <v>3.8018077852987204</v>
      </c>
      <c r="BF64" t="str">
        <f t="shared" si="11"/>
        <v>BI-RUI-P009LD</v>
      </c>
      <c r="BG64" t="str">
        <f t="shared" si="12"/>
        <v>Al Rekalde 27</v>
      </c>
      <c r="BH64" s="57">
        <v>2</v>
      </c>
      <c r="BI64" s="80" t="s">
        <v>189</v>
      </c>
      <c r="BK64" s="56" t="str">
        <f t="shared" si="66"/>
        <v/>
      </c>
      <c r="BL64" s="58">
        <f t="shared" si="63"/>
        <v>7.1310964431243917</v>
      </c>
      <c r="BM64" s="57"/>
      <c r="BN64" s="56" t="str">
        <f t="shared" si="13"/>
        <v/>
      </c>
      <c r="BO64" s="58">
        <f t="shared" si="14"/>
        <v>3.2364939353859086</v>
      </c>
      <c r="BQ64" s="56" t="str">
        <f t="shared" si="15"/>
        <v/>
      </c>
      <c r="BS64" s="46">
        <f t="shared" si="16"/>
        <v>4.0535553702904679</v>
      </c>
      <c r="BT64" s="3">
        <f t="shared" si="17"/>
        <v>2.3194777458736127</v>
      </c>
      <c r="BU64" s="84">
        <f t="shared" si="18"/>
        <v>1.7340776244168552</v>
      </c>
      <c r="BV64" s="46">
        <f t="shared" si="19"/>
        <v>3.4260869265211511</v>
      </c>
      <c r="BW64" s="3">
        <f t="shared" si="20"/>
        <v>3.089185331851894</v>
      </c>
      <c r="BX64" s="84">
        <f t="shared" si="21"/>
        <v>0.33690159466925707</v>
      </c>
      <c r="BY64" s="46">
        <f t="shared" si="22"/>
        <v>6.3085142561367604</v>
      </c>
      <c r="BZ64" s="3">
        <f t="shared" si="23"/>
        <v>8.051573332059931</v>
      </c>
      <c r="CA64" s="84">
        <f t="shared" si="24"/>
        <v>-1.7430590759231706</v>
      </c>
      <c r="CC64" s="57" t="str">
        <f t="shared" si="25"/>
        <v/>
      </c>
      <c r="CD64" s="57" t="str">
        <f t="shared" si="26"/>
        <v/>
      </c>
      <c r="CE64" s="57" t="str">
        <f t="shared" si="27"/>
        <v>s.c.</v>
      </c>
      <c r="CF64" t="str">
        <f t="shared" si="28"/>
        <v>Al Rekalde 27</v>
      </c>
      <c r="CG64" s="57" t="str">
        <f t="shared" si="29"/>
        <v/>
      </c>
      <c r="CH64" s="57" t="str">
        <f t="shared" si="30"/>
        <v/>
      </c>
      <c r="CI64" s="57" t="str">
        <f t="shared" si="31"/>
        <v>s.c.</v>
      </c>
      <c r="CJ64" t="str">
        <f t="shared" si="32"/>
        <v/>
      </c>
      <c r="CK64" t="str">
        <f t="shared" si="33"/>
        <v/>
      </c>
      <c r="CL64" s="87" t="str">
        <f t="shared" si="34"/>
        <v>SI</v>
      </c>
      <c r="CM64" s="87" t="str">
        <f t="shared" si="35"/>
        <v>Trafico</v>
      </c>
      <c r="CO64" t="str">
        <f t="shared" si="36"/>
        <v/>
      </c>
      <c r="CP64" t="str">
        <f t="shared" si="37"/>
        <v/>
      </c>
      <c r="CQ64" t="str">
        <f t="shared" si="38"/>
        <v>SI</v>
      </c>
      <c r="CS64" s="57" t="str">
        <f t="shared" si="39"/>
        <v/>
      </c>
      <c r="CT64" s="57" t="str">
        <f t="shared" si="40"/>
        <v/>
      </c>
      <c r="CW64" s="57" t="str">
        <f t="shared" si="41"/>
        <v>No prioridad</v>
      </c>
      <c r="CX64" s="46">
        <v>68.633762387563166</v>
      </c>
      <c r="CY64" s="3">
        <v>68.236493935385909</v>
      </c>
      <c r="CZ64" s="47">
        <v>62.131096443124392</v>
      </c>
      <c r="DA64" s="46">
        <f t="shared" si="42"/>
        <v>68.633762387563166</v>
      </c>
      <c r="DB64" s="3">
        <f t="shared" si="43"/>
        <v>68.236493935385909</v>
      </c>
      <c r="DC64" s="3">
        <f t="shared" si="44"/>
        <v>62.131096443124392</v>
      </c>
      <c r="DD64" s="46">
        <f t="shared" si="45"/>
        <v>69.053555370290468</v>
      </c>
      <c r="DE64" s="3">
        <f t="shared" si="46"/>
        <v>68.089185331851894</v>
      </c>
      <c r="DF64" s="3">
        <f t="shared" si="47"/>
        <v>63.051573332059931</v>
      </c>
      <c r="DG64" s="46">
        <f t="shared" si="48"/>
        <v>0.41979298272730148</v>
      </c>
      <c r="DH64" s="46">
        <f t="shared" si="49"/>
        <v>-0.14730860353401454</v>
      </c>
      <c r="DI64" s="46">
        <f t="shared" si="50"/>
        <v>0.92047688893553925</v>
      </c>
    </row>
    <row r="65" spans="1:113" ht="15.75" thickBot="1">
      <c r="A65" t="s">
        <v>185</v>
      </c>
      <c r="B65">
        <f t="shared" si="73"/>
        <v>770</v>
      </c>
      <c r="C65" t="str">
        <f>AnálisiABI!C770</f>
        <v>BI-RUI-P010LD</v>
      </c>
      <c r="D65" t="str">
        <f>AnálisiABI!D770</f>
        <v>Fray Juan 24 - Zorroza</v>
      </c>
      <c r="E65" s="80" t="s">
        <v>189</v>
      </c>
      <c r="F65" s="46">
        <f>AnálisiABI!E770</f>
        <v>69.337197537825162</v>
      </c>
      <c r="G65" s="3">
        <f>AnálisiABI!F770</f>
        <v>68.70789164181177</v>
      </c>
      <c r="H65" s="47">
        <f>AnálisiABI!G770</f>
        <v>62.965949739978704</v>
      </c>
      <c r="I65" s="161">
        <v>0</v>
      </c>
      <c r="J65" s="46">
        <f t="shared" si="5"/>
        <v>69.337197537825162</v>
      </c>
      <c r="K65" s="3">
        <f t="shared" si="6"/>
        <v>68.70789164181177</v>
      </c>
      <c r="L65" s="47">
        <f t="shared" si="7"/>
        <v>62.965949739978704</v>
      </c>
      <c r="M65" s="46">
        <f>AnálisiABI!H770</f>
        <v>69.729020712622329</v>
      </c>
      <c r="N65" s="3">
        <f>AnálisiABI!I770</f>
        <v>69.196076402560209</v>
      </c>
      <c r="O65" s="3">
        <f>AnálisiABI!J770</f>
        <v>62.182646371011749</v>
      </c>
      <c r="P65" s="3">
        <f>AnálisiABI!K770</f>
        <v>69.758899679887634</v>
      </c>
      <c r="Q65" s="3">
        <f>AnálisiABI!L770</f>
        <v>68.91020887008581</v>
      </c>
      <c r="R65" s="3">
        <f>AnálisiABI!M770</f>
        <v>62.580921086775156</v>
      </c>
      <c r="S65" s="3">
        <f>AnálisiABI!N770</f>
        <v>70.038124553743572</v>
      </c>
      <c r="T65" s="3">
        <f>AnálisiABI!O770</f>
        <v>68.470369024879005</v>
      </c>
      <c r="U65" s="3">
        <f>AnálisiABI!P770</f>
        <v>62.808063185536767</v>
      </c>
      <c r="V65" s="3">
        <f>AnálisiABI!Q770</f>
        <v>69.680510401696637</v>
      </c>
      <c r="W65" s="3">
        <f>AnálisiABI!R770</f>
        <v>68.738032334882064</v>
      </c>
      <c r="X65" s="3">
        <f>AnálisiABI!S770</f>
        <v>63.26484667086882</v>
      </c>
      <c r="Y65" s="3">
        <f>AnálisiABI!T770</f>
        <v>69.943248115898882</v>
      </c>
      <c r="Z65" s="3">
        <f>AnálisiABI!U770</f>
        <v>68.761144592711887</v>
      </c>
      <c r="AA65" s="3">
        <f>AnálisiABI!V770</f>
        <v>63.335425279482145</v>
      </c>
      <c r="AB65" s="3">
        <f>AnálisiABI!W770</f>
        <v>68.729466046511305</v>
      </c>
      <c r="AC65" s="3">
        <f>AnálisiABI!X770</f>
        <v>69.267659090731357</v>
      </c>
      <c r="AD65" s="3">
        <f>AnálisiABI!Y770</f>
        <v>63.296398778179572</v>
      </c>
      <c r="AE65" s="3">
        <f>AnálisiABI!Z770</f>
        <v>66.555607088258299</v>
      </c>
      <c r="AF65" s="3">
        <f>AnálisiABI!AA770</f>
        <v>67.339319231973874</v>
      </c>
      <c r="AG65" s="47">
        <f>AnálisiABI!AB770</f>
        <v>63.163216979005554</v>
      </c>
      <c r="AH65" s="46">
        <f t="shared" si="8"/>
        <v>6.3712477978464577</v>
      </c>
      <c r="AI65" s="3">
        <f t="shared" si="9"/>
        <v>0.62930589601339193</v>
      </c>
      <c r="AJ65" s="47">
        <f t="shared" si="10"/>
        <v>5.7419419018330657</v>
      </c>
      <c r="AK65" s="46">
        <f>AnálisiABI!AF770</f>
        <v>7.54637434161058</v>
      </c>
      <c r="AL65" s="3">
        <f>AnálisiABI!AG770</f>
        <v>7.1779785931124778</v>
      </c>
      <c r="AM65" s="3">
        <f>AnálisiABI!AH770</f>
        <v>7.2300613682068047</v>
      </c>
      <c r="AN65" s="3">
        <f>AnálisiABI!AI770</f>
        <v>6.4156637308278164</v>
      </c>
      <c r="AO65" s="3">
        <f>AnálisiABI!AJ770</f>
        <v>6.6078228364167373</v>
      </c>
      <c r="AP65" s="3">
        <f>AnálisiABI!AK770</f>
        <v>5.4330672683317331</v>
      </c>
      <c r="AQ65" s="47">
        <f>AnálisiABI!AL770</f>
        <v>3.3923901092527444</v>
      </c>
      <c r="AR65" s="46">
        <f>AnálisiABI!AM770</f>
        <v>0.53294431006212051</v>
      </c>
      <c r="AS65" s="3">
        <f>AnálisiABI!AN770</f>
        <v>7.0134300315484595</v>
      </c>
      <c r="AT65" s="3">
        <f>AnálisiABI!AO770</f>
        <v>1.5677555288645664</v>
      </c>
      <c r="AU65" s="3">
        <f>AnálisiABI!AP770</f>
        <v>0.94247806681457291</v>
      </c>
      <c r="AV65" s="3">
        <f>AnálisiABI!AQ770</f>
        <v>1.1821035231869956</v>
      </c>
      <c r="AW65" s="3">
        <f>AnálisiABI!AR770</f>
        <v>-0.53819304422005132</v>
      </c>
      <c r="AX65" s="47">
        <f>AnálisiABI!AS770</f>
        <v>-0.78371214371557585</v>
      </c>
      <c r="AY65" s="46">
        <f>AnálisiABI!AT770</f>
        <v>7.0134300315484595</v>
      </c>
      <c r="AZ65" s="3">
        <f>AnálisiABI!AU770</f>
        <v>6.3292877833106544</v>
      </c>
      <c r="BA65" s="3">
        <f>AnálisiABI!AV770</f>
        <v>5.6623058393422383</v>
      </c>
      <c r="BB65" s="3">
        <f>AnálisiABI!AW770</f>
        <v>5.4731856640132435</v>
      </c>
      <c r="BC65" s="3">
        <f>AnálisiABI!AX770</f>
        <v>5.4257193132297417</v>
      </c>
      <c r="BD65" s="3">
        <f>AnálisiABI!AY770</f>
        <v>5.9712603125517845</v>
      </c>
      <c r="BE65" s="47">
        <f>AnálisiABI!AZ770</f>
        <v>4.1761022529683203</v>
      </c>
      <c r="BF65" t="str">
        <f t="shared" si="11"/>
        <v>BI-RUI-P010LD</v>
      </c>
      <c r="BG65" t="str">
        <f t="shared" si="12"/>
        <v>Fray Juan 24 - Zorroza</v>
      </c>
      <c r="BH65" s="57">
        <v>12</v>
      </c>
      <c r="BI65" s="80" t="s">
        <v>189</v>
      </c>
      <c r="BK65" s="56" t="str">
        <f t="shared" si="66"/>
        <v/>
      </c>
      <c r="BL65" s="58">
        <f t="shared" si="63"/>
        <v>7.9659497399787043</v>
      </c>
      <c r="BM65" s="57"/>
      <c r="BN65" s="56" t="str">
        <f t="shared" si="13"/>
        <v/>
      </c>
      <c r="BO65" s="58">
        <f t="shared" si="14"/>
        <v>3.70789164181177</v>
      </c>
      <c r="BQ65" s="56" t="str">
        <f t="shared" si="15"/>
        <v/>
      </c>
      <c r="BS65" s="46">
        <f t="shared" si="16"/>
        <v>4.7588996798876337</v>
      </c>
      <c r="BT65" s="3">
        <f t="shared" si="17"/>
        <v>3.7294660465113054</v>
      </c>
      <c r="BU65" s="84">
        <f t="shared" si="18"/>
        <v>1.0294336333763283</v>
      </c>
      <c r="BV65" s="46">
        <f t="shared" si="19"/>
        <v>3.9102088700858104</v>
      </c>
      <c r="BW65" s="3">
        <f t="shared" si="20"/>
        <v>4.2676590907313567</v>
      </c>
      <c r="BX65" s="84">
        <f t="shared" si="21"/>
        <v>-0.35745022064554632</v>
      </c>
      <c r="BY65" s="46">
        <f t="shared" si="22"/>
        <v>7.580921086775156</v>
      </c>
      <c r="BZ65" s="3">
        <f t="shared" si="23"/>
        <v>8.1632169790055542</v>
      </c>
      <c r="CA65" s="84">
        <f t="shared" si="24"/>
        <v>-0.58229589223039824</v>
      </c>
      <c r="CC65" s="57" t="str">
        <f t="shared" si="25"/>
        <v/>
      </c>
      <c r="CD65" s="57" t="str">
        <f t="shared" si="26"/>
        <v/>
      </c>
      <c r="CE65" s="57" t="str">
        <f t="shared" si="27"/>
        <v>s.c.</v>
      </c>
      <c r="CF65" t="str">
        <f t="shared" si="28"/>
        <v>Fray Juan 24 - Zorroza</v>
      </c>
      <c r="CG65" s="57" t="str">
        <f t="shared" si="29"/>
        <v/>
      </c>
      <c r="CH65" s="57" t="str">
        <f t="shared" si="30"/>
        <v/>
      </c>
      <c r="CI65" s="57" t="str">
        <f t="shared" si="31"/>
        <v>s.c.</v>
      </c>
      <c r="CJ65" t="str">
        <f t="shared" si="32"/>
        <v/>
      </c>
      <c r="CK65" t="str">
        <f t="shared" si="33"/>
        <v/>
      </c>
      <c r="CL65" s="87" t="str">
        <f t="shared" si="34"/>
        <v>SI</v>
      </c>
      <c r="CM65" s="87" t="str">
        <f t="shared" si="35"/>
        <v>Trafico</v>
      </c>
      <c r="CO65" t="str">
        <f t="shared" si="36"/>
        <v/>
      </c>
      <c r="CP65" t="str">
        <f t="shared" si="37"/>
        <v/>
      </c>
      <c r="CQ65" t="str">
        <f t="shared" si="38"/>
        <v>SI</v>
      </c>
      <c r="CS65" s="57" t="str">
        <f t="shared" si="39"/>
        <v/>
      </c>
      <c r="CT65" s="57" t="str">
        <f t="shared" si="40"/>
        <v/>
      </c>
      <c r="CW65" s="57" t="str">
        <f t="shared" si="41"/>
        <v>No prioridad</v>
      </c>
      <c r="CX65" s="46">
        <v>69.337197537825162</v>
      </c>
      <c r="CY65" s="3">
        <v>68.70789164181177</v>
      </c>
      <c r="CZ65" s="47">
        <v>62.965949739978704</v>
      </c>
      <c r="DA65" s="46">
        <f t="shared" si="42"/>
        <v>69.337197537825162</v>
      </c>
      <c r="DB65" s="3">
        <f t="shared" si="43"/>
        <v>68.70789164181177</v>
      </c>
      <c r="DC65" s="3">
        <f t="shared" si="44"/>
        <v>62.965949739978704</v>
      </c>
      <c r="DD65" s="46">
        <f t="shared" si="45"/>
        <v>69.758899679887634</v>
      </c>
      <c r="DE65" s="3">
        <f t="shared" si="46"/>
        <v>69.267659090731357</v>
      </c>
      <c r="DF65" s="3">
        <f t="shared" si="47"/>
        <v>63.163216979005554</v>
      </c>
      <c r="DG65" s="46">
        <f t="shared" si="48"/>
        <v>0.42170214206247181</v>
      </c>
      <c r="DH65" s="46">
        <f t="shared" si="49"/>
        <v>0.55976744891958674</v>
      </c>
      <c r="DI65" s="46">
        <f t="shared" si="50"/>
        <v>0.19726723902684995</v>
      </c>
    </row>
    <row r="66" spans="1:113" ht="15.75" thickBot="1">
      <c r="A66" t="s">
        <v>185</v>
      </c>
      <c r="B66">
        <f t="shared" si="73"/>
        <v>783</v>
      </c>
      <c r="C66" t="str">
        <f>AnálisiABI!C783</f>
        <v>BI-RUI-P011LD</v>
      </c>
      <c r="D66" t="str">
        <f>AnálisiABI!D783</f>
        <v>Campo Volantin c/Mugica</v>
      </c>
      <c r="E66" s="80" t="s">
        <v>189</v>
      </c>
      <c r="F66" s="46">
        <f>AnálisiABI!E783</f>
        <v>64.78352177331027</v>
      </c>
      <c r="G66" s="3">
        <f>AnálisiABI!F783</f>
        <v>63.631204025303333</v>
      </c>
      <c r="H66" s="47">
        <f>AnálisiABI!G783</f>
        <v>58.781705873314927</v>
      </c>
      <c r="I66" s="161">
        <v>0</v>
      </c>
      <c r="J66" s="46">
        <f t="shared" si="5"/>
        <v>64.78352177331027</v>
      </c>
      <c r="K66" s="3">
        <f t="shared" si="6"/>
        <v>63.631204025303333</v>
      </c>
      <c r="L66" s="47">
        <f t="shared" si="7"/>
        <v>58.781705873314927</v>
      </c>
      <c r="M66" s="46">
        <f>AnálisiABI!H783</f>
        <v>65.230584984848036</v>
      </c>
      <c r="N66" s="3">
        <f>AnálisiABI!I783</f>
        <v>63.393959398353495</v>
      </c>
      <c r="O66" s="3">
        <f>AnálisiABI!J783</f>
        <v>58.111385647722251</v>
      </c>
      <c r="P66" s="3">
        <f>AnálisiABI!K783</f>
        <v>64.99398058385259</v>
      </c>
      <c r="Q66" s="3">
        <f>AnálisiABI!L783</f>
        <v>63.437437333905024</v>
      </c>
      <c r="R66" s="3">
        <f>AnálisiABI!M783</f>
        <v>58.026804147853817</v>
      </c>
      <c r="S66" s="3">
        <f>AnálisiABI!N783</f>
        <v>65.319135775755214</v>
      </c>
      <c r="T66" s="3">
        <f>AnálisiABI!O783</f>
        <v>63.915615614722199</v>
      </c>
      <c r="U66" s="3">
        <f>AnálisiABI!P783</f>
        <v>58.351532121567416</v>
      </c>
      <c r="V66" s="3">
        <f>AnálisiABI!Q783</f>
        <v>65.495493463819884</v>
      </c>
      <c r="W66" s="3">
        <f>AnálisiABI!R783</f>
        <v>64.357434821049921</v>
      </c>
      <c r="X66" s="3">
        <f>AnálisiABI!S783</f>
        <v>58.408129999113868</v>
      </c>
      <c r="Y66" s="3">
        <f>AnálisiABI!T783</f>
        <v>65.387295997564166</v>
      </c>
      <c r="Z66" s="3">
        <f>AnálisiABI!U783</f>
        <v>63.511326808032223</v>
      </c>
      <c r="AA66" s="3">
        <f>AnálisiABI!V783</f>
        <v>59.057969282820835</v>
      </c>
      <c r="AB66" s="3">
        <f>AnálisiABI!W783</f>
        <v>63.731424702042375</v>
      </c>
      <c r="AC66" s="3">
        <f>AnálisiABI!X783</f>
        <v>63.795765420908204</v>
      </c>
      <c r="AD66" s="3">
        <f>AnálisiABI!Y783</f>
        <v>59.405224950158015</v>
      </c>
      <c r="AE66" s="3">
        <f>AnálisiABI!Z783</f>
        <v>62.554273677010372</v>
      </c>
      <c r="AF66" s="3">
        <f>AnálisiABI!AA783</f>
        <v>62.851756164446286</v>
      </c>
      <c r="AG66" s="47">
        <f>AnálisiABI!AB783</f>
        <v>59.782787764683107</v>
      </c>
      <c r="AH66" s="46">
        <f t="shared" si="8"/>
        <v>6.0018158999953428</v>
      </c>
      <c r="AI66" s="3">
        <f t="shared" si="9"/>
        <v>1.1523177480069364</v>
      </c>
      <c r="AJ66" s="47">
        <f t="shared" si="10"/>
        <v>4.8494981519884064</v>
      </c>
      <c r="AK66" s="46">
        <f>AnálisiABI!AF783</f>
        <v>7.1191993371257851</v>
      </c>
      <c r="AL66" s="3">
        <f>AnálisiABI!AG783</f>
        <v>6.9671764359987733</v>
      </c>
      <c r="AM66" s="3">
        <f>AnálisiABI!AH783</f>
        <v>6.9676036541877977</v>
      </c>
      <c r="AN66" s="3">
        <f>AnálisiABI!AI783</f>
        <v>7.0873634647060157</v>
      </c>
      <c r="AO66" s="3">
        <f>AnálisiABI!AJ783</f>
        <v>6.3293267147433312</v>
      </c>
      <c r="AP66" s="3">
        <f>AnálisiABI!AK783</f>
        <v>4.32619975188436</v>
      </c>
      <c r="AQ66" s="47">
        <f>AnálisiABI!AL783</f>
        <v>2.7714859123272646</v>
      </c>
      <c r="AR66" s="46">
        <f>AnálisiABI!AM783</f>
        <v>1.8366255864945416</v>
      </c>
      <c r="AS66" s="3">
        <f>AnálisiABI!AN783</f>
        <v>5.2825737506312436</v>
      </c>
      <c r="AT66" s="3">
        <f>AnálisiABI!AO783</f>
        <v>1.4035201610330148</v>
      </c>
      <c r="AU66" s="3">
        <f>AnálisiABI!AP783</f>
        <v>1.1380586427699626</v>
      </c>
      <c r="AV66" s="3">
        <f>AnálisiABI!AQ783</f>
        <v>1.8759691895319435</v>
      </c>
      <c r="AW66" s="3">
        <f>AnálisiABI!AR783</f>
        <v>-6.4340718865828705E-2</v>
      </c>
      <c r="AX66" s="47">
        <f>AnálisiABI!AS783</f>
        <v>-0.29748248743591432</v>
      </c>
      <c r="AY66" s="46">
        <f>AnálisiABI!AT783</f>
        <v>5.2825737506312436</v>
      </c>
      <c r="AZ66" s="3">
        <f>AnálisiABI!AU783</f>
        <v>5.4106331860512071</v>
      </c>
      <c r="BA66" s="3">
        <f>AnálisiABI!AV783</f>
        <v>5.5640834931547829</v>
      </c>
      <c r="BB66" s="3">
        <f>AnálisiABI!AW783</f>
        <v>5.9493048219360531</v>
      </c>
      <c r="BC66" s="3">
        <f>AnálisiABI!AX783</f>
        <v>4.4533575252113877</v>
      </c>
      <c r="BD66" s="3">
        <f>AnálisiABI!AY783</f>
        <v>4.3905404707501887</v>
      </c>
      <c r="BE66" s="47">
        <f>AnálisiABI!AZ783</f>
        <v>3.0689683997631789</v>
      </c>
      <c r="BF66" t="str">
        <f t="shared" si="11"/>
        <v>BI-RUI-P011LD</v>
      </c>
      <c r="BG66" t="str">
        <f t="shared" si="12"/>
        <v>Campo Volantin c/Mugica</v>
      </c>
      <c r="BH66" s="57">
        <v>8</v>
      </c>
      <c r="BI66" s="80" t="s">
        <v>189</v>
      </c>
      <c r="BK66" s="56" t="str">
        <f t="shared" si="66"/>
        <v/>
      </c>
      <c r="BL66" s="58">
        <f t="shared" si="63"/>
        <v>3.7817058733149267</v>
      </c>
      <c r="BM66" s="57"/>
      <c r="BN66" s="56" t="str">
        <f t="shared" si="13"/>
        <v/>
      </c>
      <c r="BO66" s="58">
        <f t="shared" si="14"/>
        <v>-1.3687959746966669</v>
      </c>
      <c r="BQ66" s="56" t="str">
        <f t="shared" si="15"/>
        <v>SI</v>
      </c>
      <c r="BS66" s="46">
        <f t="shared" si="16"/>
        <v>-6.0194161474100838E-3</v>
      </c>
      <c r="BT66" s="3">
        <f t="shared" si="17"/>
        <v>-1.268575297957625</v>
      </c>
      <c r="BU66" s="84">
        <f t="shared" si="18"/>
        <v>1.2625558818102149</v>
      </c>
      <c r="BV66" s="46">
        <f t="shared" si="19"/>
        <v>-1.5625626660949763</v>
      </c>
      <c r="BW66" s="3">
        <f t="shared" si="20"/>
        <v>-1.2042345790917963</v>
      </c>
      <c r="BX66" s="84">
        <f t="shared" si="21"/>
        <v>-0.35832808700317997</v>
      </c>
      <c r="BY66" s="46">
        <f t="shared" si="22"/>
        <v>3.0268041478538166</v>
      </c>
      <c r="BZ66" s="3">
        <f t="shared" si="23"/>
        <v>4.782787764683107</v>
      </c>
      <c r="CA66" s="84">
        <f t="shared" si="24"/>
        <v>-1.7559836168292904</v>
      </c>
      <c r="CC66" s="88" t="str">
        <f t="shared" si="25"/>
        <v>SI</v>
      </c>
      <c r="CD66" s="57" t="str">
        <f t="shared" si="26"/>
        <v/>
      </c>
      <c r="CE66" s="57" t="str">
        <f t="shared" si="27"/>
        <v>NOCHE</v>
      </c>
      <c r="CF66" t="str">
        <f t="shared" si="28"/>
        <v>Campo Volantin c/Mugica</v>
      </c>
      <c r="CG66" s="57" t="str">
        <f t="shared" si="29"/>
        <v/>
      </c>
      <c r="CH66" s="57" t="str">
        <f t="shared" si="30"/>
        <v/>
      </c>
      <c r="CI66" s="57" t="str">
        <f t="shared" si="31"/>
        <v>s.c.</v>
      </c>
      <c r="CJ66" t="str">
        <f t="shared" si="32"/>
        <v/>
      </c>
      <c r="CK66" t="str">
        <f t="shared" si="33"/>
        <v/>
      </c>
      <c r="CL66" t="str">
        <f t="shared" si="34"/>
        <v/>
      </c>
      <c r="CM66" t="str">
        <f t="shared" si="35"/>
        <v>Trafico</v>
      </c>
      <c r="CO66" t="str">
        <f t="shared" si="36"/>
        <v/>
      </c>
      <c r="CP66" t="str">
        <f t="shared" si="37"/>
        <v/>
      </c>
      <c r="CQ66" t="str">
        <f t="shared" si="38"/>
        <v/>
      </c>
      <c r="CS66" s="57" t="str">
        <f t="shared" si="39"/>
        <v/>
      </c>
      <c r="CT66" s="57" t="str">
        <f t="shared" si="40"/>
        <v/>
      </c>
      <c r="CW66" s="57" t="str">
        <f t="shared" si="41"/>
        <v>No prioridad</v>
      </c>
      <c r="CX66" s="46">
        <v>64.78352177331027</v>
      </c>
      <c r="CY66" s="3">
        <v>63.631204025303333</v>
      </c>
      <c r="CZ66" s="47">
        <v>58.781705873314927</v>
      </c>
      <c r="DA66" s="46">
        <f t="shared" si="42"/>
        <v>64.78352177331027</v>
      </c>
      <c r="DB66" s="3">
        <f t="shared" si="43"/>
        <v>63.631204025303333</v>
      </c>
      <c r="DC66" s="3">
        <f t="shared" si="44"/>
        <v>58.781705873314927</v>
      </c>
      <c r="DD66" s="46">
        <f t="shared" si="45"/>
        <v>64.99398058385259</v>
      </c>
      <c r="DE66" s="3">
        <f t="shared" si="46"/>
        <v>63.795765420908204</v>
      </c>
      <c r="DF66" s="3">
        <f t="shared" si="47"/>
        <v>59.782787764683107</v>
      </c>
      <c r="DG66" s="46">
        <f t="shared" si="48"/>
        <v>0.21045881054232041</v>
      </c>
      <c r="DH66" s="46">
        <f t="shared" si="49"/>
        <v>0.1645613956048706</v>
      </c>
      <c r="DI66" s="46">
        <f t="shared" si="50"/>
        <v>1.0010818913681803</v>
      </c>
    </row>
    <row r="67" spans="1:113" ht="15.75" thickBot="1">
      <c r="A67" t="s">
        <v>185</v>
      </c>
      <c r="B67">
        <f t="shared" si="73"/>
        <v>796</v>
      </c>
      <c r="C67" t="str">
        <f>AnálisiABI!C796</f>
        <v>BI-RUI-P012LD</v>
      </c>
      <c r="D67" t="str">
        <f>AnálisiABI!D796</f>
        <v>Santutxu c/Carmelo 1</v>
      </c>
      <c r="E67" s="80" t="s">
        <v>189</v>
      </c>
      <c r="F67" s="46">
        <f>AnálisiABI!E796</f>
        <v>70.531584562085939</v>
      </c>
      <c r="G67" s="3">
        <f>AnálisiABI!F796</f>
        <v>70.031873527003157</v>
      </c>
      <c r="H67" s="47">
        <f>AnálisiABI!G796</f>
        <v>64.294781361172099</v>
      </c>
      <c r="I67" s="161">
        <v>0</v>
      </c>
      <c r="J67" s="46">
        <f t="shared" si="5"/>
        <v>70.531584562085939</v>
      </c>
      <c r="K67" s="3">
        <f t="shared" si="6"/>
        <v>70.031873527003157</v>
      </c>
      <c r="L67" s="47">
        <f t="shared" si="7"/>
        <v>64.294781361172099</v>
      </c>
      <c r="M67" s="46">
        <f>AnálisiABI!H796</f>
        <v>71.130418558570597</v>
      </c>
      <c r="N67" s="3">
        <f>AnálisiABI!I796</f>
        <v>70.827176768449576</v>
      </c>
      <c r="O67" s="3">
        <f>AnálisiABI!J796</f>
        <v>64.190036918263701</v>
      </c>
      <c r="P67" s="3">
        <f>AnálisiABI!K796</f>
        <v>70.849953016858322</v>
      </c>
      <c r="Q67" s="3">
        <f>AnálisiABI!L796</f>
        <v>69.996679765058147</v>
      </c>
      <c r="R67" s="3">
        <f>AnálisiABI!M796</f>
        <v>63.55380494980912</v>
      </c>
      <c r="S67" s="3">
        <f>AnálisiABI!N796</f>
        <v>71.034409635024744</v>
      </c>
      <c r="T67" s="3">
        <f>AnálisiABI!O796</f>
        <v>69.675513490943231</v>
      </c>
      <c r="U67" s="3">
        <f>AnálisiABI!P796</f>
        <v>63.868045478267781</v>
      </c>
      <c r="V67" s="3">
        <f>AnálisiABI!Q796</f>
        <v>71.135960370858243</v>
      </c>
      <c r="W67" s="3">
        <f>AnálisiABI!R796</f>
        <v>70.466000874753092</v>
      </c>
      <c r="X67" s="3">
        <f>AnálisiABI!S796</f>
        <v>64.010204310219535</v>
      </c>
      <c r="Y67" s="3">
        <f>AnálisiABI!T796</f>
        <v>71.188649735863947</v>
      </c>
      <c r="Z67" s="3">
        <f>AnálisiABI!U796</f>
        <v>70.195218264606311</v>
      </c>
      <c r="AA67" s="3">
        <f>AnálisiABI!V796</f>
        <v>64.374367377648326</v>
      </c>
      <c r="AB67" s="3">
        <f>AnálisiABI!W796</f>
        <v>69.349049902508312</v>
      </c>
      <c r="AC67" s="3">
        <f>AnálisiABI!X796</f>
        <v>69.652318619554066</v>
      </c>
      <c r="AD67" s="3">
        <f>AnálisiABI!Y796</f>
        <v>64.844044225198076</v>
      </c>
      <c r="AE67" s="3">
        <f>AnálisiABI!Z796</f>
        <v>68.158821097627424</v>
      </c>
      <c r="AF67" s="3">
        <f>AnálisiABI!AA796</f>
        <v>69.202273736400173</v>
      </c>
      <c r="AG67" s="47">
        <f>AnálisiABI!AB796</f>
        <v>65.02970703735285</v>
      </c>
      <c r="AH67" s="46">
        <f t="shared" si="8"/>
        <v>6.2368032009138403</v>
      </c>
      <c r="AI67" s="3">
        <f t="shared" si="9"/>
        <v>0.49971103508278247</v>
      </c>
      <c r="AJ67" s="47">
        <f t="shared" si="10"/>
        <v>5.7370921658310579</v>
      </c>
      <c r="AK67" s="46">
        <f>AnálisiABI!AF796</f>
        <v>6.9403816403068959</v>
      </c>
      <c r="AL67" s="3">
        <f>AnálisiABI!AG796</f>
        <v>7.2961480670492023</v>
      </c>
      <c r="AM67" s="3">
        <f>AnálisiABI!AH796</f>
        <v>7.1663641567569627</v>
      </c>
      <c r="AN67" s="3">
        <f>AnálisiABI!AI796</f>
        <v>7.1257560606387074</v>
      </c>
      <c r="AO67" s="3">
        <f>AnálisiABI!AJ796</f>
        <v>6.8142823582156211</v>
      </c>
      <c r="AP67" s="3">
        <f>AnálisiABI!AK796</f>
        <v>4.5050056773102369</v>
      </c>
      <c r="AQ67" s="47">
        <f>AnálisiABI!AL796</f>
        <v>3.1291140602745742</v>
      </c>
      <c r="AR67" s="46">
        <f>AnálisiABI!AM796</f>
        <v>0.30324179012102093</v>
      </c>
      <c r="AS67" s="3">
        <f>AnálisiABI!AN796</f>
        <v>6.6371398501858749</v>
      </c>
      <c r="AT67" s="3">
        <f>AnálisiABI!AO796</f>
        <v>1.3588961440815126</v>
      </c>
      <c r="AU67" s="3">
        <f>AnálisiABI!AP796</f>
        <v>0.66995949610515027</v>
      </c>
      <c r="AV67" s="3">
        <f>AnálisiABI!AQ796</f>
        <v>0.99343147125763664</v>
      </c>
      <c r="AW67" s="3">
        <f>AnálisiABI!AR796</f>
        <v>-0.30326871704575353</v>
      </c>
      <c r="AX67" s="47">
        <f>AnálisiABI!AS796</f>
        <v>-1.0434526387727487</v>
      </c>
      <c r="AY67" s="46">
        <f>AnálisiABI!AT796</f>
        <v>6.6371398501858749</v>
      </c>
      <c r="AZ67" s="3">
        <f>AnálisiABI!AU796</f>
        <v>6.4428748152490272</v>
      </c>
      <c r="BA67" s="3">
        <f>AnálisiABI!AV796</f>
        <v>5.8074680126754501</v>
      </c>
      <c r="BB67" s="3">
        <f>AnálisiABI!AW796</f>
        <v>6.4557965645335571</v>
      </c>
      <c r="BC67" s="3">
        <f>AnálisiABI!AX796</f>
        <v>5.8208508869579845</v>
      </c>
      <c r="BD67" s="3">
        <f>AnálisiABI!AY796</f>
        <v>4.8082743943559905</v>
      </c>
      <c r="BE67" s="47">
        <f>AnálisiABI!AZ796</f>
        <v>4.1725666990473229</v>
      </c>
      <c r="BF67" t="str">
        <f t="shared" si="11"/>
        <v>BI-RUI-P012LD</v>
      </c>
      <c r="BG67" t="str">
        <f t="shared" si="12"/>
        <v>Santutxu c/Carmelo 1</v>
      </c>
      <c r="BH67" s="57">
        <v>9</v>
      </c>
      <c r="BI67" s="80" t="s">
        <v>189</v>
      </c>
      <c r="BK67" s="56" t="str">
        <f t="shared" si="66"/>
        <v/>
      </c>
      <c r="BL67" s="58">
        <f t="shared" si="63"/>
        <v>9.2947813611720989</v>
      </c>
      <c r="BM67" s="57"/>
      <c r="BN67" s="56" t="str">
        <f t="shared" si="13"/>
        <v/>
      </c>
      <c r="BO67" s="58">
        <f t="shared" si="14"/>
        <v>5.0318735270031567</v>
      </c>
      <c r="BQ67" s="56" t="str">
        <f t="shared" si="15"/>
        <v/>
      </c>
      <c r="BS67" s="46">
        <f t="shared" si="16"/>
        <v>5.849953016858322</v>
      </c>
      <c r="BT67" s="3">
        <f t="shared" si="17"/>
        <v>4.3490499025083125</v>
      </c>
      <c r="BU67" s="84">
        <f t="shared" si="18"/>
        <v>1.5009031143500096</v>
      </c>
      <c r="BV67" s="46">
        <f t="shared" si="19"/>
        <v>4.9966797650581469</v>
      </c>
      <c r="BW67" s="3">
        <f t="shared" si="20"/>
        <v>4.652318619554066</v>
      </c>
      <c r="BX67" s="84">
        <f t="shared" si="21"/>
        <v>0.34436114550408092</v>
      </c>
      <c r="BY67" s="46">
        <f t="shared" si="22"/>
        <v>8.5538049498091198</v>
      </c>
      <c r="BZ67" s="3">
        <f t="shared" si="23"/>
        <v>10.02970703735285</v>
      </c>
      <c r="CA67" s="84">
        <f t="shared" si="24"/>
        <v>-1.4759020875437301</v>
      </c>
      <c r="CC67" s="57" t="str">
        <f t="shared" si="25"/>
        <v/>
      </c>
      <c r="CD67" s="57" t="str">
        <f t="shared" si="26"/>
        <v/>
      </c>
      <c r="CE67" s="57" t="str">
        <f t="shared" si="27"/>
        <v>s.c.</v>
      </c>
      <c r="CF67" t="str">
        <f t="shared" si="28"/>
        <v>Santutxu c/Carmelo 1</v>
      </c>
      <c r="CG67" s="57" t="str">
        <f t="shared" si="29"/>
        <v/>
      </c>
      <c r="CH67" s="57" t="str">
        <f t="shared" si="30"/>
        <v/>
      </c>
      <c r="CI67" s="57" t="str">
        <f t="shared" si="31"/>
        <v>s.c.</v>
      </c>
      <c r="CJ67" s="87" t="str">
        <f t="shared" si="32"/>
        <v>SI</v>
      </c>
      <c r="CK67" s="87" t="str">
        <f t="shared" si="33"/>
        <v>SI</v>
      </c>
      <c r="CL67" s="87" t="str">
        <f t="shared" si="34"/>
        <v>SI</v>
      </c>
      <c r="CM67" s="87" t="str">
        <f t="shared" si="35"/>
        <v>Trafico</v>
      </c>
      <c r="CO67" s="64" t="str">
        <f t="shared" si="36"/>
        <v/>
      </c>
      <c r="CP67" s="64" t="str">
        <f t="shared" si="37"/>
        <v/>
      </c>
      <c r="CQ67" t="str">
        <f t="shared" si="38"/>
        <v>SI</v>
      </c>
      <c r="CS67" s="57" t="str">
        <f t="shared" si="39"/>
        <v/>
      </c>
      <c r="CT67" s="57" t="str">
        <f t="shared" si="40"/>
        <v/>
      </c>
      <c r="CW67" s="57" t="str">
        <f t="shared" si="41"/>
        <v>No prioridad</v>
      </c>
      <c r="CX67" s="46">
        <v>70.531584562085939</v>
      </c>
      <c r="CY67" s="3">
        <v>70.031873527003157</v>
      </c>
      <c r="CZ67" s="47">
        <v>64.294781361172099</v>
      </c>
      <c r="DA67" s="46">
        <f t="shared" si="42"/>
        <v>70.531584562085939</v>
      </c>
      <c r="DB67" s="3">
        <f t="shared" si="43"/>
        <v>70.031873527003157</v>
      </c>
      <c r="DC67" s="3">
        <f t="shared" si="44"/>
        <v>64.294781361172099</v>
      </c>
      <c r="DD67" s="46">
        <f t="shared" si="45"/>
        <v>70.849953016858322</v>
      </c>
      <c r="DE67" s="3">
        <f t="shared" si="46"/>
        <v>69.652318619554066</v>
      </c>
      <c r="DF67" s="3">
        <f t="shared" si="47"/>
        <v>65.02970703735285</v>
      </c>
      <c r="DG67" s="46">
        <f t="shared" si="48"/>
        <v>0.31836845477238285</v>
      </c>
      <c r="DH67" s="46">
        <f t="shared" si="49"/>
        <v>-0.37955490744909071</v>
      </c>
      <c r="DI67" s="46">
        <f t="shared" si="50"/>
        <v>0.734925676180751</v>
      </c>
    </row>
    <row r="68" spans="1:113" ht="15.75" thickBot="1">
      <c r="A68" t="s">
        <v>185</v>
      </c>
      <c r="B68">
        <f t="shared" si="73"/>
        <v>809</v>
      </c>
      <c r="C68" t="str">
        <f>AnálisiABI!C809</f>
        <v>BI-RUI-P013LD</v>
      </c>
      <c r="D68" s="60" t="s">
        <v>243</v>
      </c>
      <c r="E68" s="80" t="s">
        <v>189</v>
      </c>
      <c r="F68" s="46">
        <f>AnálisiABI!E809</f>
        <v>68.221750575498334</v>
      </c>
      <c r="G68" s="3">
        <f>AnálisiABI!F809</f>
        <v>67.520866671160007</v>
      </c>
      <c r="H68" s="47">
        <f>AnálisiABI!G809</f>
        <v>62.313343775519286</v>
      </c>
      <c r="I68" s="161">
        <v>0</v>
      </c>
      <c r="J68" s="46">
        <f t="shared" si="5"/>
        <v>68.221750575498334</v>
      </c>
      <c r="K68" s="3">
        <f t="shared" si="6"/>
        <v>67.520866671160007</v>
      </c>
      <c r="L68" s="47">
        <f t="shared" si="7"/>
        <v>62.313343775519286</v>
      </c>
      <c r="M68" s="46">
        <f>AnálisiABI!H809</f>
        <v>68.926923325851817</v>
      </c>
      <c r="N68" s="3">
        <f>AnálisiABI!I809</f>
        <v>67.557481444031851</v>
      </c>
      <c r="O68" s="3">
        <f>AnálisiABI!J809</f>
        <v>61.287263834641728</v>
      </c>
      <c r="P68" s="3">
        <f>AnálisiABI!K809</f>
        <v>69.019349092398954</v>
      </c>
      <c r="Q68" s="3">
        <f>AnálisiABI!L809</f>
        <v>67.407985287462196</v>
      </c>
      <c r="R68" s="3">
        <f>AnálisiABI!M809</f>
        <v>61.400076433095663</v>
      </c>
      <c r="S68" s="3">
        <f>AnálisiABI!N809</f>
        <v>69.032478001723447</v>
      </c>
      <c r="T68" s="3">
        <f>AnálisiABI!O809</f>
        <v>67.546580889725149</v>
      </c>
      <c r="U68" s="3">
        <f>AnálisiABI!P809</f>
        <v>61.429049959830841</v>
      </c>
      <c r="V68" s="3">
        <f>AnálisiABI!Q809</f>
        <v>68.874551023600375</v>
      </c>
      <c r="W68" s="3">
        <f>AnálisiABI!R809</f>
        <v>68.16538671812809</v>
      </c>
      <c r="X68" s="3">
        <f>AnálisiABI!S809</f>
        <v>61.740164276330027</v>
      </c>
      <c r="Y68" s="3">
        <f>AnálisiABI!T809</f>
        <v>68.732311864121073</v>
      </c>
      <c r="Z68" s="3">
        <f>AnálisiABI!U809</f>
        <v>67.873718488301733</v>
      </c>
      <c r="AA68" s="3">
        <f>AnálisiABI!V809</f>
        <v>62.487734382966465</v>
      </c>
      <c r="AB68" s="3">
        <f>AnálisiABI!W809</f>
        <v>66.284617399785745</v>
      </c>
      <c r="AC68" s="3">
        <f>AnálisiABI!X809</f>
        <v>67.493408219771254</v>
      </c>
      <c r="AD68" s="3">
        <f>AnálisiABI!Y809</f>
        <v>63.413956632035209</v>
      </c>
      <c r="AE68" s="3">
        <f>AnálisiABI!Z809</f>
        <v>65.121576869146622</v>
      </c>
      <c r="AF68" s="3">
        <f>AnálisiABI!AA809</f>
        <v>66.402277869900004</v>
      </c>
      <c r="AG68" s="47">
        <f>AnálisiABI!AB809</f>
        <v>63.70753286669828</v>
      </c>
      <c r="AH68" s="46">
        <f t="shared" si="8"/>
        <v>5.9084067999790477</v>
      </c>
      <c r="AI68" s="3">
        <f t="shared" si="9"/>
        <v>0.70088390433832615</v>
      </c>
      <c r="AJ68" s="47">
        <f t="shared" si="10"/>
        <v>5.2075228956407216</v>
      </c>
      <c r="AK68" s="46">
        <f>AnálisiABI!AF809</f>
        <v>7.6396594912100895</v>
      </c>
      <c r="AL68" s="3">
        <f>AnálisiABI!AG809</f>
        <v>7.6192726593032916</v>
      </c>
      <c r="AM68" s="3">
        <f>AnálisiABI!AH809</f>
        <v>7.6034280418926059</v>
      </c>
      <c r="AN68" s="3">
        <f>AnálisiABI!AI809</f>
        <v>7.1343867472703479</v>
      </c>
      <c r="AO68" s="3">
        <f>AnálisiABI!AJ809</f>
        <v>6.2445774811546073</v>
      </c>
      <c r="AP68" s="3">
        <f>AnálisiABI!AK809</f>
        <v>2.870660767750536</v>
      </c>
      <c r="AQ68" s="47">
        <f>AnálisiABI!AL809</f>
        <v>1.4140440024483425</v>
      </c>
      <c r="AR68" s="46">
        <f>AnálisiABI!AM809</f>
        <v>1.3694418818199665</v>
      </c>
      <c r="AS68" s="3">
        <f>AnálisiABI!AN809</f>
        <v>6.270217609390123</v>
      </c>
      <c r="AT68" s="3">
        <f>AnálisiABI!AO809</f>
        <v>1.4858971119982982</v>
      </c>
      <c r="AU68" s="3">
        <f>AnálisiABI!AP809</f>
        <v>0.70916430547228515</v>
      </c>
      <c r="AV68" s="3">
        <f>AnálisiABI!AQ809</f>
        <v>0.85859337581933914</v>
      </c>
      <c r="AW68" s="3">
        <f>AnálisiABI!AR809</f>
        <v>-1.2087908199855093</v>
      </c>
      <c r="AX68" s="47">
        <f>AnálisiABI!AS809</f>
        <v>-1.2807010007533819</v>
      </c>
      <c r="AY68" s="46">
        <f>AnálisiABI!AT809</f>
        <v>6.270217609390123</v>
      </c>
      <c r="AZ68" s="3">
        <f>AnálisiABI!AU809</f>
        <v>6.0079088543665335</v>
      </c>
      <c r="BA68" s="3">
        <f>AnálisiABI!AV809</f>
        <v>6.1175309298943077</v>
      </c>
      <c r="BB68" s="3">
        <f>AnálisiABI!AW809</f>
        <v>6.4252224417980628</v>
      </c>
      <c r="BC68" s="3">
        <f>AnálisiABI!AX809</f>
        <v>5.3859841053352682</v>
      </c>
      <c r="BD68" s="3">
        <f>AnálisiABI!AY809</f>
        <v>4.0794515877360453</v>
      </c>
      <c r="BE68" s="47">
        <f>AnálisiABI!AZ809</f>
        <v>2.6947450032017244</v>
      </c>
      <c r="BF68" t="str">
        <f t="shared" si="11"/>
        <v>BI-RUI-P013LD</v>
      </c>
      <c r="BG68" t="str">
        <f t="shared" si="12"/>
        <v>Gordoniz (con Goya)</v>
      </c>
      <c r="BH68" s="57">
        <v>11</v>
      </c>
      <c r="BI68" s="80" t="s">
        <v>189</v>
      </c>
      <c r="BK68" s="56" t="str">
        <f t="shared" si="66"/>
        <v/>
      </c>
      <c r="BL68" s="58">
        <f t="shared" si="63"/>
        <v>7.3133437755192858</v>
      </c>
      <c r="BM68" s="57"/>
      <c r="BN68" s="56" t="str">
        <f t="shared" si="13"/>
        <v/>
      </c>
      <c r="BO68" s="58">
        <f t="shared" si="14"/>
        <v>2.5208666711600074</v>
      </c>
      <c r="BQ68" s="56" t="str">
        <f t="shared" si="15"/>
        <v/>
      </c>
      <c r="BS68" s="46">
        <f t="shared" si="16"/>
        <v>4.0193490923989543</v>
      </c>
      <c r="BT68" s="3">
        <f t="shared" si="17"/>
        <v>1.2846173997857449</v>
      </c>
      <c r="BU68" s="84">
        <f t="shared" si="18"/>
        <v>2.7347316926132095</v>
      </c>
      <c r="BV68" s="46">
        <f t="shared" si="19"/>
        <v>2.4079852874621963</v>
      </c>
      <c r="BW68" s="3">
        <f t="shared" si="20"/>
        <v>2.4934082197712542</v>
      </c>
      <c r="BX68" s="84">
        <f t="shared" si="21"/>
        <v>-8.5422932309057842E-2</v>
      </c>
      <c r="BY68" s="46">
        <f t="shared" si="22"/>
        <v>6.4000764330956628</v>
      </c>
      <c r="BZ68" s="3">
        <f t="shared" si="23"/>
        <v>8.7075328666982799</v>
      </c>
      <c r="CA68" s="84">
        <f t="shared" si="24"/>
        <v>-2.3074564336026171</v>
      </c>
      <c r="CC68" s="57" t="str">
        <f t="shared" si="25"/>
        <v/>
      </c>
      <c r="CD68" s="57" t="str">
        <f t="shared" si="26"/>
        <v/>
      </c>
      <c r="CE68" s="57" t="str">
        <f t="shared" si="27"/>
        <v>s.c.</v>
      </c>
      <c r="CF68" t="str">
        <f t="shared" si="28"/>
        <v>Gordoniz (con Goya)</v>
      </c>
      <c r="CG68" s="57" t="str">
        <f t="shared" si="29"/>
        <v/>
      </c>
      <c r="CH68" s="57" t="str">
        <f t="shared" si="30"/>
        <v/>
      </c>
      <c r="CI68" s="57" t="str">
        <f t="shared" si="31"/>
        <v>s.c.</v>
      </c>
      <c r="CJ68" t="str">
        <f t="shared" si="32"/>
        <v/>
      </c>
      <c r="CK68" t="str">
        <f t="shared" si="33"/>
        <v/>
      </c>
      <c r="CL68" s="87" t="str">
        <f t="shared" si="34"/>
        <v>SI</v>
      </c>
      <c r="CM68" s="87" t="str">
        <f t="shared" si="35"/>
        <v>Trafico</v>
      </c>
      <c r="CO68" t="str">
        <f t="shared" si="36"/>
        <v/>
      </c>
      <c r="CP68" t="str">
        <f t="shared" si="37"/>
        <v/>
      </c>
      <c r="CQ68" t="str">
        <f t="shared" si="38"/>
        <v>SI</v>
      </c>
      <c r="CS68" s="57" t="str">
        <f t="shared" si="39"/>
        <v/>
      </c>
      <c r="CT68" s="57" t="str">
        <f t="shared" si="40"/>
        <v/>
      </c>
      <c r="CW68" s="57" t="str">
        <f t="shared" si="41"/>
        <v>No prioridad</v>
      </c>
      <c r="CX68" s="46">
        <v>68.221750575498334</v>
      </c>
      <c r="CY68" s="3">
        <v>67.520866671160007</v>
      </c>
      <c r="CZ68" s="47">
        <v>62.313343775519286</v>
      </c>
      <c r="DA68" s="46">
        <f t="shared" si="42"/>
        <v>68.221750575498334</v>
      </c>
      <c r="DB68" s="3">
        <f t="shared" si="43"/>
        <v>67.520866671160007</v>
      </c>
      <c r="DC68" s="3">
        <f t="shared" si="44"/>
        <v>62.313343775519286</v>
      </c>
      <c r="DD68" s="46">
        <f t="shared" si="45"/>
        <v>69.019349092398954</v>
      </c>
      <c r="DE68" s="3">
        <f t="shared" si="46"/>
        <v>67.493408219771254</v>
      </c>
      <c r="DF68" s="3">
        <f t="shared" si="47"/>
        <v>63.70753286669828</v>
      </c>
      <c r="DG68" s="46">
        <f t="shared" si="48"/>
        <v>0.79759851690062078</v>
      </c>
      <c r="DH68" s="46">
        <f t="shared" si="49"/>
        <v>-2.7458451388753247E-2</v>
      </c>
      <c r="DI68" s="46">
        <f t="shared" si="50"/>
        <v>1.394189091178994</v>
      </c>
    </row>
    <row r="69" spans="1:113" ht="15.75" thickBot="1">
      <c r="A69" t="s">
        <v>185</v>
      </c>
      <c r="B69">
        <f t="shared" si="73"/>
        <v>822</v>
      </c>
      <c r="C69" t="str">
        <f>AnálisiABI!C822</f>
        <v>BI-RUI-P014LD</v>
      </c>
      <c r="D69" s="60" t="s">
        <v>244</v>
      </c>
      <c r="E69" s="83" t="s">
        <v>189</v>
      </c>
      <c r="F69" s="48">
        <f>AnálisiABI!E822</f>
        <v>75.340015659303262</v>
      </c>
      <c r="G69" s="49">
        <f>AnálisiABI!F822</f>
        <v>75.711389954088418</v>
      </c>
      <c r="H69" s="47">
        <f>AnálisiABI!G822</f>
        <v>72.375067064590297</v>
      </c>
      <c r="I69" s="163">
        <v>0</v>
      </c>
      <c r="J69" s="46">
        <f t="shared" ref="J69" si="75">F69+$I69</f>
        <v>75.340015659303262</v>
      </c>
      <c r="K69" s="3">
        <f t="shared" ref="K69" si="76">G69+$I69</f>
        <v>75.711389954088418</v>
      </c>
      <c r="L69" s="47">
        <f t="shared" ref="L69" si="77">H69+$I69</f>
        <v>72.375067064590297</v>
      </c>
      <c r="M69" s="48">
        <f>AnálisiABI!H822</f>
        <v>76.293256363871151</v>
      </c>
      <c r="N69" s="49">
        <f>AnálisiABI!I822</f>
        <v>73.660071449974211</v>
      </c>
      <c r="O69" s="49">
        <f>AnálisiABI!J822</f>
        <v>72.279352082416736</v>
      </c>
      <c r="P69" s="49">
        <f>AnálisiABI!K822</f>
        <v>73.830581457295864</v>
      </c>
      <c r="Q69" s="49">
        <f>AnálisiABI!L822</f>
        <v>74.286931370826167</v>
      </c>
      <c r="R69" s="49">
        <f>AnálisiABI!M822</f>
        <v>68.76698029760945</v>
      </c>
      <c r="S69" s="49">
        <f>AnálisiABI!N822</f>
        <v>74.620770257305196</v>
      </c>
      <c r="T69" s="49">
        <f>AnálisiABI!O822</f>
        <v>74.821456398800237</v>
      </c>
      <c r="U69" s="49">
        <f>AnálisiABI!P822</f>
        <v>66.668128836044247</v>
      </c>
      <c r="V69" s="49">
        <f>AnálisiABI!Q822</f>
        <v>75.712420431975005</v>
      </c>
      <c r="W69" s="49">
        <f>AnálisiABI!R822</f>
        <v>73.272833945751188</v>
      </c>
      <c r="X69" s="49">
        <f>AnálisiABI!S822</f>
        <v>63.627555979679002</v>
      </c>
      <c r="Y69" s="49">
        <f>AnálisiABI!T822</f>
        <v>74.513712427676126</v>
      </c>
      <c r="Z69" s="49">
        <f>AnálisiABI!U822</f>
        <v>77.537470638026122</v>
      </c>
      <c r="AA69" s="49">
        <f>AnálisiABI!V822</f>
        <v>71.188192783827859</v>
      </c>
      <c r="AB69" s="49">
        <f>AnálisiABI!W822</f>
        <v>73.765884406247991</v>
      </c>
      <c r="AC69" s="49">
        <f>AnálisiABI!X822</f>
        <v>74.687837493974911</v>
      </c>
      <c r="AD69" s="49">
        <f>AnálisiABI!Y822</f>
        <v>74.477592126511425</v>
      </c>
      <c r="AE69" s="49">
        <f>AnálisiABI!Z822</f>
        <v>77.349979185704711</v>
      </c>
      <c r="AF69" s="49">
        <f>AnálisiABI!AA822</f>
        <v>78.630195960681917</v>
      </c>
      <c r="AG69" s="50">
        <f>AnálisiABI!AB822</f>
        <v>76.847135762348259</v>
      </c>
      <c r="AH69" s="46">
        <f t="shared" ref="AH69" si="78">F69-H69</f>
        <v>2.9649485947129648</v>
      </c>
      <c r="AI69" s="3">
        <f>F69-G69</f>
        <v>-0.37137429478515571</v>
      </c>
      <c r="AJ69" s="47">
        <f>G69-H69</f>
        <v>3.3363228894981205</v>
      </c>
      <c r="AK69" s="48">
        <f>AnálisiABI!AF822</f>
        <v>4.0139042814544155</v>
      </c>
      <c r="AL69" s="49">
        <f>AnálisiABI!AG822</f>
        <v>5.0636011596864137</v>
      </c>
      <c r="AM69" s="49">
        <f>AnálisiABI!AH822</f>
        <v>7.9526414212609495</v>
      </c>
      <c r="AN69" s="49">
        <f>AnálisiABI!AI822</f>
        <v>12.084864452296003</v>
      </c>
      <c r="AO69" s="49">
        <f>AnálisiABI!AJ822</f>
        <v>3.325519643848267</v>
      </c>
      <c r="AP69" s="49">
        <f>AnálisiABI!AK822</f>
        <v>-0.71170772026343343</v>
      </c>
      <c r="AQ69" s="50">
        <f>AnálisiABI!AL822</f>
        <v>0.50284342335645249</v>
      </c>
      <c r="AR69" s="48">
        <f>AnálisiABI!AM822</f>
        <v>2.6331849138969403</v>
      </c>
      <c r="AS69" s="49">
        <f>AnálisiABI!AN822</f>
        <v>1.3807193675574752</v>
      </c>
      <c r="AT69" s="49">
        <f>AnálisiABI!AO822</f>
        <v>-0.20068614149504072</v>
      </c>
      <c r="AU69" s="49">
        <f>AnálisiABI!AP822</f>
        <v>2.439586486223817</v>
      </c>
      <c r="AV69" s="49">
        <f>AnálisiABI!AQ822</f>
        <v>-3.023758210349996</v>
      </c>
      <c r="AW69" s="49">
        <f>AnálisiABI!AR822</f>
        <v>-0.92195308772691931</v>
      </c>
      <c r="AX69" s="50">
        <f>AnálisiABI!AS822</f>
        <v>-1.2802167749772053</v>
      </c>
      <c r="AY69" s="48">
        <f>AnálisiABI!AT822</f>
        <v>1.3807193675574752</v>
      </c>
      <c r="AZ69" s="49">
        <f>AnálisiABI!AU822</f>
        <v>5.519951073216717</v>
      </c>
      <c r="BA69" s="49">
        <f>AnálisiABI!AV822</f>
        <v>8.1533275627559902</v>
      </c>
      <c r="BB69" s="49">
        <f>AnálisiABI!AW822</f>
        <v>9.6452779660721859</v>
      </c>
      <c r="BC69" s="49">
        <f>AnálisiABI!AX822</f>
        <v>6.3492778541982631</v>
      </c>
      <c r="BD69" s="49">
        <f>AnálisiABI!AY822</f>
        <v>0.21024536746348588</v>
      </c>
      <c r="BE69" s="50">
        <f>AnálisiABI!AZ822</f>
        <v>1.7830601983336578</v>
      </c>
      <c r="BF69" s="81" t="str">
        <f t="shared" si="11"/>
        <v>BI-RUI-P014LD</v>
      </c>
      <c r="BG69" s="81" t="str">
        <f t="shared" si="12"/>
        <v>Montevideo (Frente Hospital)</v>
      </c>
      <c r="BH69" s="82">
        <v>12</v>
      </c>
      <c r="BI69" s="83" t="s">
        <v>189</v>
      </c>
      <c r="BJ69" s="57" t="s">
        <v>245</v>
      </c>
      <c r="BK69" s="56" t="str">
        <f t="shared" si="66"/>
        <v>SI</v>
      </c>
      <c r="BL69" s="59">
        <f t="shared" si="63"/>
        <v>17.375067064590297</v>
      </c>
      <c r="BM69" s="57"/>
      <c r="BN69" s="56" t="str">
        <f t="shared" si="13"/>
        <v/>
      </c>
      <c r="BO69" s="58">
        <f t="shared" si="14"/>
        <v>10.711389954088418</v>
      </c>
      <c r="BQ69" s="56" t="str">
        <f t="shared" si="15"/>
        <v>SI</v>
      </c>
      <c r="BS69" s="48">
        <f t="shared" si="16"/>
        <v>8.8305814572958639</v>
      </c>
      <c r="BT69" s="49">
        <f t="shared" si="17"/>
        <v>8.7658844062479915</v>
      </c>
      <c r="BU69" s="85">
        <f t="shared" si="18"/>
        <v>6.4697051047872378E-2</v>
      </c>
      <c r="BV69" s="48">
        <f t="shared" si="19"/>
        <v>9.2869313708261672</v>
      </c>
      <c r="BW69" s="49">
        <f t="shared" si="20"/>
        <v>9.6878374939749108</v>
      </c>
      <c r="BX69" s="85">
        <f t="shared" si="21"/>
        <v>-0.40090612314874363</v>
      </c>
      <c r="BY69" s="48">
        <f t="shared" si="22"/>
        <v>13.76698029760945</v>
      </c>
      <c r="BZ69" s="49">
        <f t="shared" si="23"/>
        <v>21.847135762348259</v>
      </c>
      <c r="CA69" s="85">
        <f t="shared" si="24"/>
        <v>-8.0801554647388087</v>
      </c>
      <c r="CC69" s="88" t="str">
        <f t="shared" ref="CC69" si="79">IF(OR(BK69&lt;&gt;"",BQ69&lt;&gt;""),"SI","")</f>
        <v>SI</v>
      </c>
      <c r="CD69" s="88" t="str">
        <f t="shared" si="26"/>
        <v>SI</v>
      </c>
      <c r="CE69" s="57" t="str">
        <f t="shared" ref="CE69" si="80">IF(AND(CC69="SI",CD69="SI"),"TAR+NOC",IF(AND(CC69="SI",CD69&lt;&gt;"SI"),"NOCHE",IF(AND(CC69&lt;&gt;"SI",CD69="SI"),"TARDE","s.c.")))</f>
        <v>TAR+NOC</v>
      </c>
      <c r="CF69" t="str">
        <f t="shared" ref="CF69" si="81">BG69</f>
        <v>Montevideo (Frente Hospital)</v>
      </c>
      <c r="CG69" s="57" t="str">
        <f t="shared" si="29"/>
        <v/>
      </c>
      <c r="CH69" s="57" t="str">
        <f t="shared" ref="CH69" si="82">IF(OR(BN69="ALTO",BN69="MUY ALTO"),"SI","")</f>
        <v/>
      </c>
      <c r="CI69" s="57" t="str">
        <f t="shared" ref="CI69" si="83">IF(AND(CG69="SI",CH69="SI"),"TAR+NOC",IF(AND(CG69="SI",CH69&lt;&gt;"SI"),"NOCHE",IF(AND(CG69&lt;&gt;"SI",CH69="SI"),"TARDE","s.c.")))</f>
        <v>s.c.</v>
      </c>
      <c r="CJ69" s="87" t="str">
        <f>IF(F69&gt;70,"SI","")</f>
        <v>SI</v>
      </c>
      <c r="CK69" s="87" t="str">
        <f>IF(G69&gt;70,"SI","")</f>
        <v>SI</v>
      </c>
      <c r="CL69" s="87" t="str">
        <f t="shared" ref="CL69" si="84">IF(H69&gt;60,"SI","")</f>
        <v>SI</v>
      </c>
      <c r="CM69" s="87" t="str">
        <f t="shared" ref="CM69" si="85">BI69</f>
        <v>Trafico</v>
      </c>
      <c r="CO69" t="str">
        <f t="shared" ref="CO69:CP69" si="86">IF(AB69&gt;73,"SI","")</f>
        <v>SI</v>
      </c>
      <c r="CP69" t="str">
        <f t="shared" si="86"/>
        <v>SI</v>
      </c>
      <c r="CQ69" t="str">
        <f t="shared" ref="CQ69" si="87">IF(AG69&gt;63,"SI","")</f>
        <v>SI</v>
      </c>
      <c r="CS69" s="88" t="str">
        <f t="shared" ref="CS69" si="88">IF(AND(CC69="SI",CL69="SI",CQ69="SI"),"SI","")</f>
        <v>SI</v>
      </c>
      <c r="CT69" s="57" t="str">
        <f t="shared" ref="CT69" si="89">IF(AND(CH69="SI",CK69="SI",CP69="SI"),"SI","")</f>
        <v/>
      </c>
      <c r="CU69" s="87" t="str">
        <f t="shared" ref="CU69" si="90">D69</f>
        <v>Montevideo (Frente Hospital)</v>
      </c>
      <c r="CV69">
        <f>BH69</f>
        <v>12</v>
      </c>
      <c r="CW69" s="57" t="str">
        <f t="shared" ref="CW69" si="91">IF(CU69="","No prioridad",IF(DC69&gt;75,"1",IF(DC69&gt;72,"2",IF(DC69&gt;69,"3",IF(DC69&gt;66,"4",IF(DC69&gt;63,"5",IF(DC69&gt;58,6,"&lt;58")))))))</f>
        <v>2</v>
      </c>
      <c r="CX69" s="48">
        <v>75.340015659303262</v>
      </c>
      <c r="CY69" s="49">
        <v>75.711389954088418</v>
      </c>
      <c r="CZ69" s="47">
        <v>72.375067064590297</v>
      </c>
      <c r="DA69" s="48">
        <f t="shared" ref="DA69" si="92">J69</f>
        <v>75.340015659303262</v>
      </c>
      <c r="DB69" s="49">
        <f t="shared" ref="DB69" si="93">K69</f>
        <v>75.711389954088418</v>
      </c>
      <c r="DC69" s="3">
        <f t="shared" ref="DC69:DC70" si="94">L69</f>
        <v>72.375067064590297</v>
      </c>
      <c r="DD69" s="46">
        <f t="shared" ref="DD69" si="95">P69+$I69</f>
        <v>73.830581457295864</v>
      </c>
      <c r="DE69" s="3">
        <f t="shared" ref="DE69" si="96">AC69+$I69</f>
        <v>74.687837493974911</v>
      </c>
      <c r="DF69" s="3">
        <f t="shared" ref="DF69" si="97">AG69+$I69</f>
        <v>76.847135762348259</v>
      </c>
      <c r="DG69" s="46">
        <f t="shared" ref="DG69" si="98">DD69-CX69</f>
        <v>-1.5094342020073981</v>
      </c>
      <c r="DH69" s="46">
        <f t="shared" ref="DH69" si="99">DE69-CY69</f>
        <v>-1.0235524601135069</v>
      </c>
      <c r="DI69" s="46">
        <f t="shared" ref="DI69" si="100">DF69-CZ69</f>
        <v>4.4720686977579618</v>
      </c>
    </row>
    <row r="70" spans="1:113">
      <c r="B70">
        <f t="shared" si="73"/>
        <v>835</v>
      </c>
      <c r="C70">
        <f>AnálisiABI!C835</f>
        <v>0</v>
      </c>
      <c r="F70" s="3"/>
      <c r="G70" s="3"/>
      <c r="H70" s="3"/>
      <c r="I70" s="3"/>
      <c r="J70" s="3"/>
      <c r="K70" s="165" t="s">
        <v>246</v>
      </c>
      <c r="L70" s="165">
        <f>COUNT(L4:L69)</f>
        <v>66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>
        <f>AnálisiABI!BD835</f>
        <v>0</v>
      </c>
      <c r="CF70" s="60"/>
      <c r="CX70" s="3"/>
      <c r="CY70" s="3"/>
      <c r="CZ70" s="3"/>
      <c r="DA70" s="3"/>
      <c r="DB70" s="3"/>
      <c r="DC70" s="3">
        <f t="shared" si="94"/>
        <v>66</v>
      </c>
      <c r="DD70" s="46"/>
      <c r="DE70" s="3"/>
    </row>
    <row r="71" spans="1:113">
      <c r="CF71" s="60"/>
      <c r="DD71" s="46"/>
      <c r="DE71" s="3"/>
    </row>
    <row r="72" spans="1:113">
      <c r="CF72" s="60"/>
      <c r="DD72" s="46"/>
      <c r="DE72" s="3"/>
    </row>
    <row r="73" spans="1:113">
      <c r="I73" s="86"/>
      <c r="J73" t="s">
        <v>247</v>
      </c>
      <c r="M73" s="166" t="s">
        <v>168</v>
      </c>
      <c r="N73" s="166" t="s">
        <v>248</v>
      </c>
      <c r="O73" s="166" t="s">
        <v>249</v>
      </c>
      <c r="P73" s="166" t="s">
        <v>250</v>
      </c>
      <c r="BH73" s="57">
        <v>2</v>
      </c>
      <c r="CF73" s="60"/>
      <c r="DD73" s="46"/>
      <c r="DE73" s="73"/>
    </row>
    <row r="74" spans="1:113">
      <c r="K74" t="s">
        <v>251</v>
      </c>
      <c r="L74">
        <v>0</v>
      </c>
      <c r="M74">
        <v>0</v>
      </c>
      <c r="BH74" s="57">
        <v>2</v>
      </c>
      <c r="CF74" s="60"/>
      <c r="DD74" s="46"/>
      <c r="DE74" s="3"/>
    </row>
    <row r="75" spans="1:113">
      <c r="K75" t="s">
        <v>252</v>
      </c>
      <c r="L75">
        <v>1</v>
      </c>
      <c r="M75">
        <f>L75-SUM(N75:P75)</f>
        <v>0</v>
      </c>
      <c r="P75">
        <v>1</v>
      </c>
      <c r="DD75" s="46"/>
      <c r="DE75" s="3"/>
    </row>
    <row r="76" spans="1:113">
      <c r="K76" s="64" t="s">
        <v>253</v>
      </c>
      <c r="L76" s="64">
        <v>16</v>
      </c>
      <c r="M76">
        <v>14</v>
      </c>
      <c r="O76">
        <v>2</v>
      </c>
      <c r="DD76" s="46"/>
      <c r="DE76" s="3"/>
    </row>
    <row r="77" spans="1:113">
      <c r="D77" t="s">
        <v>254</v>
      </c>
      <c r="K77" s="158" t="s">
        <v>255</v>
      </c>
      <c r="L77" s="158">
        <v>24</v>
      </c>
      <c r="M77">
        <v>15</v>
      </c>
      <c r="N77">
        <v>1</v>
      </c>
      <c r="O77">
        <v>8</v>
      </c>
      <c r="DD77" s="46"/>
      <c r="DE77" s="3"/>
    </row>
    <row r="78" spans="1:113">
      <c r="E78" s="57">
        <v>12</v>
      </c>
      <c r="K78" s="164" t="s">
        <v>256</v>
      </c>
      <c r="L78" s="159">
        <v>16</v>
      </c>
      <c r="M78">
        <f t="shared" ref="M76:M79" si="101">L78-SUM(N78:P78)</f>
        <v>11</v>
      </c>
      <c r="N78">
        <v>2</v>
      </c>
      <c r="O78">
        <v>3</v>
      </c>
      <c r="BI78" s="57">
        <v>12</v>
      </c>
      <c r="CF78" s="60"/>
      <c r="DD78" s="46"/>
      <c r="DE78" s="3"/>
    </row>
    <row r="79" spans="1:113">
      <c r="K79" s="160" t="s">
        <v>257</v>
      </c>
      <c r="L79" s="160">
        <v>9</v>
      </c>
      <c r="M79">
        <f t="shared" si="101"/>
        <v>6</v>
      </c>
      <c r="N79">
        <v>2</v>
      </c>
      <c r="O79">
        <v>1</v>
      </c>
      <c r="DD79" s="46"/>
      <c r="DE79" s="3"/>
    </row>
    <row r="80" spans="1:113">
      <c r="K80" t="s">
        <v>137</v>
      </c>
      <c r="L80">
        <f>SUM(L74:L79)</f>
        <v>66</v>
      </c>
      <c r="M80">
        <f t="shared" ref="M80:P80" si="102">SUM(M74:M79)</f>
        <v>46</v>
      </c>
      <c r="N80">
        <f t="shared" si="102"/>
        <v>5</v>
      </c>
      <c r="O80">
        <f t="shared" si="102"/>
        <v>14</v>
      </c>
      <c r="P80">
        <f t="shared" si="102"/>
        <v>1</v>
      </c>
      <c r="Q80">
        <f>SUM(M80:P80)</f>
        <v>66</v>
      </c>
      <c r="DD80" s="46"/>
      <c r="DE80" s="3"/>
    </row>
    <row r="81" spans="11:109">
      <c r="K81" t="s">
        <v>258</v>
      </c>
      <c r="DD81" s="54"/>
      <c r="DE81" s="3"/>
    </row>
    <row r="82" spans="11:109">
      <c r="K82" t="s">
        <v>251</v>
      </c>
      <c r="L82" s="167">
        <f>L74/$L$80</f>
        <v>0</v>
      </c>
      <c r="M82" s="167">
        <f>M74/M$80</f>
        <v>0</v>
      </c>
      <c r="DD82" s="46"/>
      <c r="DE82" s="3"/>
    </row>
    <row r="83" spans="11:109">
      <c r="K83" t="s">
        <v>252</v>
      </c>
      <c r="L83" s="167">
        <f t="shared" ref="L83:M87" si="103">L75/L$80</f>
        <v>1.5151515151515152E-2</v>
      </c>
      <c r="M83" s="167">
        <f>M75/M$80</f>
        <v>0</v>
      </c>
      <c r="N83" s="167"/>
      <c r="O83" s="167">
        <v>0</v>
      </c>
      <c r="P83" s="167"/>
      <c r="CF83" s="60"/>
      <c r="DD83" s="54"/>
      <c r="DE83" s="3"/>
    </row>
    <row r="84" spans="11:109" ht="15.75" thickBot="1">
      <c r="K84" s="64" t="s">
        <v>253</v>
      </c>
      <c r="L84" s="167">
        <f t="shared" si="103"/>
        <v>0.24242424242424243</v>
      </c>
      <c r="M84" s="167">
        <f t="shared" si="103"/>
        <v>0.30434782608695654</v>
      </c>
      <c r="N84" s="167"/>
      <c r="O84" s="167"/>
      <c r="P84" s="167"/>
      <c r="CF84" s="60"/>
      <c r="DD84" s="46"/>
      <c r="DE84" s="3"/>
    </row>
    <row r="85" spans="11:109">
      <c r="K85" s="158" t="s">
        <v>255</v>
      </c>
      <c r="L85" s="167">
        <f t="shared" si="103"/>
        <v>0.36363636363636365</v>
      </c>
      <c r="M85" s="167">
        <f t="shared" si="103"/>
        <v>0.32608695652173914</v>
      </c>
      <c r="N85" s="167"/>
      <c r="O85" s="167"/>
      <c r="P85" s="167"/>
      <c r="DD85" s="75"/>
      <c r="DE85" s="76"/>
    </row>
    <row r="86" spans="11:109">
      <c r="K86" s="164" t="s">
        <v>256</v>
      </c>
      <c r="L86" s="167">
        <f t="shared" si="103"/>
        <v>0.24242424242424243</v>
      </c>
      <c r="M86" s="167">
        <f t="shared" si="103"/>
        <v>0.2391304347826087</v>
      </c>
      <c r="N86" s="167"/>
      <c r="O86" s="167"/>
      <c r="P86" s="167"/>
      <c r="DD86" s="46"/>
      <c r="DE86" s="3"/>
    </row>
    <row r="87" spans="11:109">
      <c r="K87" s="160" t="s">
        <v>257</v>
      </c>
      <c r="L87" s="167">
        <f t="shared" si="103"/>
        <v>0.13636363636363635</v>
      </c>
      <c r="M87" s="167">
        <f t="shared" si="103"/>
        <v>0.13043478260869565</v>
      </c>
      <c r="N87" s="167"/>
      <c r="O87" s="167"/>
      <c r="P87" s="167"/>
      <c r="DD87" s="46"/>
      <c r="DE87" s="3"/>
    </row>
    <row r="88" spans="11:109">
      <c r="DD88" s="46"/>
      <c r="DE88" s="3"/>
    </row>
    <row r="89" spans="11:109">
      <c r="DD89" s="46"/>
      <c r="DE89" s="3"/>
    </row>
    <row r="90" spans="11:109">
      <c r="DD90" s="46"/>
      <c r="DE90" s="3"/>
    </row>
    <row r="91" spans="11:109">
      <c r="DD91" s="46"/>
      <c r="DE91" s="3"/>
    </row>
    <row r="92" spans="11:109">
      <c r="DD92" s="46"/>
      <c r="DE92" s="3"/>
    </row>
    <row r="93" spans="11:109">
      <c r="DD93" s="46"/>
      <c r="DE93" s="3"/>
    </row>
    <row r="94" spans="11:109" ht="15.75" thickBot="1">
      <c r="DD94" s="48"/>
      <c r="DE94" s="49"/>
    </row>
  </sheetData>
  <mergeCells count="9">
    <mergeCell ref="DA1:DF1"/>
    <mergeCell ref="M1:AG1"/>
    <mergeCell ref="M2:O2"/>
    <mergeCell ref="P2:R2"/>
    <mergeCell ref="S2:U2"/>
    <mergeCell ref="V2:X2"/>
    <mergeCell ref="Y2:AA2"/>
    <mergeCell ref="AB2:AD2"/>
    <mergeCell ref="AE2:AG2"/>
  </mergeCells>
  <conditionalFormatting sqref="F4:G5 F11:G26 I17 I21:I26">
    <cfRule type="cellIs" dxfId="139" priority="217" operator="between">
      <formula>"75,49"</formula>
      <formula>80.49</formula>
    </cfRule>
  </conditionalFormatting>
  <conditionalFormatting sqref="F4:G70 I17 I21:I26">
    <cfRule type="cellIs" dxfId="138" priority="117" operator="greaterThan">
      <formula>80.49</formula>
    </cfRule>
    <cfRule type="cellIs" dxfId="137" priority="118" operator="between">
      <formula>65.49</formula>
      <formula>70.49</formula>
    </cfRule>
    <cfRule type="cellIs" dxfId="136" priority="141" operator="between">
      <formula>70.49</formula>
      <formula>75.49</formula>
    </cfRule>
  </conditionalFormatting>
  <conditionalFormatting sqref="F6:G10">
    <cfRule type="cellIs" dxfId="135" priority="142" operator="between">
      <formula>"75,49"</formula>
      <formula>80.49</formula>
    </cfRule>
  </conditionalFormatting>
  <conditionalFormatting sqref="F27:G70">
    <cfRule type="cellIs" dxfId="134" priority="168" operator="between">
      <formula>"75,49"</formula>
      <formula>80.49</formula>
    </cfRule>
  </conditionalFormatting>
  <conditionalFormatting sqref="H4:I4 I5:I16 H5:H69">
    <cfRule type="cellIs" dxfId="133" priority="171" operator="between">
      <formula>55.49</formula>
      <formula>60.49</formula>
    </cfRule>
    <cfRule type="cellIs" dxfId="132" priority="172" operator="between">
      <formula>60.49</formula>
      <formula>65.49</formula>
    </cfRule>
    <cfRule type="cellIs" dxfId="131" priority="173" operator="between">
      <formula>65.49</formula>
      <formula>70.49</formula>
    </cfRule>
    <cfRule type="cellIs" dxfId="130" priority="215" operator="greaterThan">
      <formula>70.49</formula>
    </cfRule>
  </conditionalFormatting>
  <conditionalFormatting sqref="I18:I20">
    <cfRule type="cellIs" dxfId="129" priority="28" operator="between">
      <formula>55.49</formula>
      <formula>60.49</formula>
    </cfRule>
    <cfRule type="cellIs" dxfId="128" priority="29" operator="between">
      <formula>60.49</formula>
      <formula>65.49</formula>
    </cfRule>
    <cfRule type="cellIs" dxfId="127" priority="30" operator="between">
      <formula>65.49</formula>
      <formula>70.49</formula>
    </cfRule>
    <cfRule type="cellIs" dxfId="126" priority="31" operator="greaterThan">
      <formula>70.49</formula>
    </cfRule>
  </conditionalFormatting>
  <conditionalFormatting sqref="I27:I69 H70:J70">
    <cfRule type="cellIs" dxfId="125" priority="20" operator="between">
      <formula>55.49</formula>
      <formula>60.49</formula>
    </cfRule>
    <cfRule type="cellIs" dxfId="124" priority="21" operator="between">
      <formula>60.49</formula>
      <formula>65.49</formula>
    </cfRule>
    <cfRule type="cellIs" dxfId="123" priority="22" operator="between">
      <formula>65.49</formula>
      <formula>70.49</formula>
    </cfRule>
    <cfRule type="cellIs" dxfId="122" priority="23" operator="greaterThan">
      <formula>70.49</formula>
    </cfRule>
  </conditionalFormatting>
  <conditionalFormatting sqref="J4:K69">
    <cfRule type="cellIs" dxfId="121" priority="8" operator="greaterThan">
      <formula>80.49</formula>
    </cfRule>
    <cfRule type="cellIs" dxfId="120" priority="9" operator="between">
      <formula>65.49</formula>
      <formula>70.49</formula>
    </cfRule>
    <cfRule type="cellIs" dxfId="119" priority="10" operator="between">
      <formula>70.49</formula>
      <formula>75.49</formula>
    </cfRule>
    <cfRule type="cellIs" dxfId="118" priority="15" operator="between">
      <formula>"75,49"</formula>
      <formula>80.49</formula>
    </cfRule>
  </conditionalFormatting>
  <conditionalFormatting sqref="L4:L69">
    <cfRule type="cellIs" dxfId="117" priority="11" operator="between">
      <formula>55.49</formula>
      <formula>60.49</formula>
    </cfRule>
    <cfRule type="cellIs" dxfId="116" priority="12" operator="between">
      <formula>60.49</formula>
      <formula>65.49</formula>
    </cfRule>
    <cfRule type="cellIs" dxfId="115" priority="13" operator="between">
      <formula>65.49</formula>
      <formula>70.49</formula>
    </cfRule>
    <cfRule type="cellIs" dxfId="114" priority="14" operator="greaterThan">
      <formula>70.49</formula>
    </cfRule>
  </conditionalFormatting>
  <conditionalFormatting sqref="M4:N70">
    <cfRule type="cellIs" dxfId="113" priority="139" operator="greaterThan">
      <formula>65.49</formula>
    </cfRule>
    <cfRule type="cellIs" dxfId="112" priority="140" operator="greaterThan">
      <formula>"65,4"</formula>
    </cfRule>
  </conditionalFormatting>
  <conditionalFormatting sqref="O4:O70">
    <cfRule type="cellIs" dxfId="111" priority="191" operator="greaterThan">
      <formula>55.49</formula>
    </cfRule>
  </conditionalFormatting>
  <conditionalFormatting sqref="P4:Q70">
    <cfRule type="cellIs" dxfId="110" priority="93" operator="greaterThan">
      <formula>65.49</formula>
    </cfRule>
    <cfRule type="cellIs" dxfId="109" priority="94" operator="greaterThan">
      <formula>"65,4"</formula>
    </cfRule>
  </conditionalFormatting>
  <conditionalFormatting sqref="R4:R70">
    <cfRule type="cellIs" dxfId="108" priority="190" operator="greaterThan">
      <formula>55.49</formula>
    </cfRule>
  </conditionalFormatting>
  <conditionalFormatting sqref="S4:T70">
    <cfRule type="cellIs" dxfId="107" priority="91" operator="greaterThan">
      <formula>65.49</formula>
    </cfRule>
    <cfRule type="cellIs" dxfId="106" priority="92" operator="greaterThan">
      <formula>"65,4"</formula>
    </cfRule>
  </conditionalFormatting>
  <conditionalFormatting sqref="U4:U70">
    <cfRule type="cellIs" dxfId="105" priority="189" operator="greaterThan">
      <formula>55.49</formula>
    </cfRule>
  </conditionalFormatting>
  <conditionalFormatting sqref="V4:W70">
    <cfRule type="cellIs" dxfId="104" priority="89" operator="greaterThan">
      <formula>65.49</formula>
    </cfRule>
    <cfRule type="cellIs" dxfId="103" priority="90" operator="greaterThan">
      <formula>"65,4"</formula>
    </cfRule>
  </conditionalFormatting>
  <conditionalFormatting sqref="X4:X70">
    <cfRule type="cellIs" dxfId="102" priority="188" operator="greaterThan">
      <formula>55.49</formula>
    </cfRule>
  </conditionalFormatting>
  <conditionalFormatting sqref="Y4:Z70">
    <cfRule type="cellIs" dxfId="101" priority="87" operator="greaterThan">
      <formula>65.49</formula>
    </cfRule>
    <cfRule type="cellIs" dxfId="100" priority="88" operator="greaterThan">
      <formula>"65,4"</formula>
    </cfRule>
  </conditionalFormatting>
  <conditionalFormatting sqref="AA4:AA70">
    <cfRule type="cellIs" dxfId="99" priority="187" operator="greaterThan">
      <formula>55.49</formula>
    </cfRule>
  </conditionalFormatting>
  <conditionalFormatting sqref="AB4:AC70">
    <cfRule type="cellIs" dxfId="98" priority="85" operator="greaterThan">
      <formula>65.49</formula>
    </cfRule>
    <cfRule type="cellIs" dxfId="97" priority="86" operator="greaterThan">
      <formula>"65,4"</formula>
    </cfRule>
  </conditionalFormatting>
  <conditionalFormatting sqref="AD4:AD70">
    <cfRule type="cellIs" dxfId="96" priority="186" operator="greaterThan">
      <formula>55.49</formula>
    </cfRule>
  </conditionalFormatting>
  <conditionalFormatting sqref="AE4:AF70">
    <cfRule type="cellIs" dxfId="95" priority="83" operator="greaterThan">
      <formula>65.49</formula>
    </cfRule>
    <cfRule type="cellIs" dxfId="94" priority="84" operator="greaterThan">
      <formula>"65,4"</formula>
    </cfRule>
  </conditionalFormatting>
  <conditionalFormatting sqref="AG4:AG70">
    <cfRule type="cellIs" dxfId="93" priority="185" operator="greaterThan">
      <formula>55.49</formula>
    </cfRule>
  </conditionalFormatting>
  <conditionalFormatting sqref="AH4:AH70">
    <cfRule type="cellIs" dxfId="92" priority="206" operator="lessThan">
      <formula>-2</formula>
    </cfRule>
    <cfRule type="cellIs" dxfId="91" priority="207" operator="between">
      <formula>2</formula>
      <formula>-2</formula>
    </cfRule>
    <cfRule type="cellIs" dxfId="90" priority="208" operator="between">
      <formula>5</formula>
      <formula>2</formula>
    </cfRule>
  </conditionalFormatting>
  <conditionalFormatting sqref="AI4:AI70">
    <cfRule type="cellIs" dxfId="89" priority="212" operator="lessThan">
      <formula>-5</formula>
    </cfRule>
    <cfRule type="cellIs" dxfId="88" priority="213" operator="between">
      <formula>-2</formula>
      <formula>-5</formula>
    </cfRule>
  </conditionalFormatting>
  <conditionalFormatting sqref="AJ4:AQ70">
    <cfRule type="cellIs" dxfId="87" priority="124" operator="lessThan">
      <formula>-2</formula>
    </cfRule>
    <cfRule type="cellIs" dxfId="86" priority="125" operator="between">
      <formula>2</formula>
      <formula>-2</formula>
    </cfRule>
    <cfRule type="cellIs" dxfId="85" priority="126" operator="between">
      <formula>5</formula>
      <formula>2</formula>
    </cfRule>
  </conditionalFormatting>
  <conditionalFormatting sqref="AR4:AX10 AR27:AX70">
    <cfRule type="cellIs" dxfId="84" priority="119" operator="lessThan">
      <formula>-5</formula>
    </cfRule>
    <cfRule type="cellIs" dxfId="83" priority="120" operator="between">
      <formula>-2</formula>
      <formula>-5</formula>
    </cfRule>
  </conditionalFormatting>
  <conditionalFormatting sqref="AR11:AX26">
    <cfRule type="cellIs" dxfId="82" priority="43" operator="lessThan">
      <formula>-2</formula>
    </cfRule>
    <cfRule type="cellIs" dxfId="81" priority="44" operator="between">
      <formula>2</formula>
      <formula>-2</formula>
    </cfRule>
    <cfRule type="cellIs" dxfId="80" priority="45" operator="between">
      <formula>5</formula>
      <formula>2</formula>
    </cfRule>
  </conditionalFormatting>
  <conditionalFormatting sqref="AY4:BE70">
    <cfRule type="cellIs" dxfId="79" priority="40" operator="lessThan">
      <formula>-2</formula>
    </cfRule>
    <cfRule type="cellIs" dxfId="78" priority="41" operator="between">
      <formula>2</formula>
      <formula>-2</formula>
    </cfRule>
    <cfRule type="cellIs" dxfId="77" priority="42" operator="between">
      <formula>5</formula>
      <formula>2</formula>
    </cfRule>
  </conditionalFormatting>
  <conditionalFormatting sqref="BK4:BK69">
    <cfRule type="containsText" dxfId="76" priority="111" operator="containsText" text="MUY ALTO">
      <formula>NOT(ISERROR(SEARCH("MUY ALTO",BK4)))</formula>
    </cfRule>
    <cfRule type="containsText" dxfId="75" priority="112" operator="containsText" text="ALTO">
      <formula>NOT(ISERROR(SEARCH("ALTO",BK4)))</formula>
    </cfRule>
    <cfRule type="containsText" dxfId="74" priority="113" operator="containsText" text="SI">
      <formula>NOT(ISERROR(SEARCH("SI",BK4)))</formula>
    </cfRule>
  </conditionalFormatting>
  <conditionalFormatting sqref="BL4:BL69">
    <cfRule type="cellIs" dxfId="73" priority="114" operator="greaterThan">
      <formula>10</formula>
    </cfRule>
    <cfRule type="cellIs" dxfId="72" priority="115" operator="between">
      <formula>5.51</formula>
      <formula>10</formula>
    </cfRule>
    <cfRule type="cellIs" dxfId="71" priority="116" operator="between">
      <formula>0.1</formula>
      <formula>5.49</formula>
    </cfRule>
  </conditionalFormatting>
  <conditionalFormatting sqref="BN4:BN69">
    <cfRule type="containsText" dxfId="70" priority="108" operator="containsText" text="MUY ALTO">
      <formula>NOT(ISERROR(SEARCH("MUY ALTO",BN4)))</formula>
    </cfRule>
    <cfRule type="containsText" dxfId="69" priority="109" operator="containsText" text="ALTO">
      <formula>NOT(ISERROR(SEARCH("ALTO",BN4)))</formula>
    </cfRule>
    <cfRule type="containsText" dxfId="68" priority="110" operator="containsText" text="SI">
      <formula>NOT(ISERROR(SEARCH("SI",BN4)))</formula>
    </cfRule>
  </conditionalFormatting>
  <conditionalFormatting sqref="BO4:BO69">
    <cfRule type="cellIs" dxfId="67" priority="105" operator="greaterThan">
      <formula>10</formula>
    </cfRule>
    <cfRule type="cellIs" dxfId="66" priority="106" operator="between">
      <formula>5.51</formula>
      <formula>10</formula>
    </cfRule>
    <cfRule type="cellIs" dxfId="65" priority="107" operator="between">
      <formula>0.1</formula>
      <formula>5.49</formula>
    </cfRule>
  </conditionalFormatting>
  <conditionalFormatting sqref="BQ4:BQ69">
    <cfRule type="containsText" dxfId="64" priority="99" operator="containsText" text="MUY ALTO">
      <formula>NOT(ISERROR(SEARCH("MUY ALTO",BQ4)))</formula>
    </cfRule>
    <cfRule type="containsText" dxfId="63" priority="100" operator="containsText" text="ALTO">
      <formula>NOT(ISERROR(SEARCH("ALTO",BQ4)))</formula>
    </cfRule>
    <cfRule type="containsText" dxfId="62" priority="101" operator="containsText" text="SI">
      <formula>NOT(ISERROR(SEARCH("SI",BQ4)))</formula>
    </cfRule>
  </conditionalFormatting>
  <conditionalFormatting sqref="BU4:BU69 BX4:BX69 CA4:CA69">
    <cfRule type="cellIs" dxfId="61" priority="95" operator="lessThan">
      <formula>-7.5</formula>
    </cfRule>
    <cfRule type="cellIs" dxfId="60" priority="96" operator="between">
      <formula>-5</formula>
      <formula>-7.5</formula>
    </cfRule>
    <cfRule type="cellIs" dxfId="59" priority="97" operator="between">
      <formula>-2.5</formula>
      <formula>-5</formula>
    </cfRule>
    <cfRule type="cellIs" dxfId="58" priority="98" operator="between">
      <formula>-0.1</formula>
      <formula>-2.5</formula>
    </cfRule>
  </conditionalFormatting>
  <conditionalFormatting sqref="CE4:CE69">
    <cfRule type="containsText" dxfId="57" priority="35" operator="containsText" text="TARDE">
      <formula>NOT(ISERROR(SEARCH("TARDE",CE4)))</formula>
    </cfRule>
    <cfRule type="containsText" dxfId="56" priority="36" operator="containsText" text="TAR+NOC">
      <formula>NOT(ISERROR(SEARCH("TAR+NOC",CE4)))</formula>
    </cfRule>
    <cfRule type="containsText" dxfId="55" priority="37" operator="containsText" text="NOCHE">
      <formula>NOT(ISERROR(SEARCH("NOCHE",CE4)))</formula>
    </cfRule>
  </conditionalFormatting>
  <conditionalFormatting sqref="CI4:CI69">
    <cfRule type="containsText" dxfId="54" priority="32" operator="containsText" text="TARDE">
      <formula>NOT(ISERROR(SEARCH("TARDE",CI4)))</formula>
    </cfRule>
    <cfRule type="containsText" dxfId="53" priority="33" operator="containsText" text="TAR+NOC">
      <formula>NOT(ISERROR(SEARCH("TAR+NOC",CI4)))</formula>
    </cfRule>
    <cfRule type="containsText" dxfId="52" priority="34" operator="containsText" text="NOCHE">
      <formula>NOT(ISERROR(SEARCH("NOCHE",CI4)))</formula>
    </cfRule>
  </conditionalFormatting>
  <conditionalFormatting sqref="CW4:CW69">
    <cfRule type="containsText" dxfId="51" priority="38" operator="containsText" text="5">
      <formula>NOT(ISERROR(SEARCH("5",CW4)))</formula>
    </cfRule>
    <cfRule type="containsText" dxfId="50" priority="39" operator="containsText" text="4">
      <formula>NOT(ISERROR(SEARCH("4",CW4)))</formula>
    </cfRule>
    <cfRule type="containsText" dxfId="49" priority="57" operator="containsText" text="3">
      <formula>NOT(ISERROR(SEARCH("3",CW4)))</formula>
    </cfRule>
    <cfRule type="containsText" dxfId="48" priority="58" operator="containsText" text="2">
      <formula>NOT(ISERROR(SEARCH("2",CW4)))</formula>
    </cfRule>
    <cfRule type="containsText" dxfId="47" priority="59" operator="containsText" text="1">
      <formula>NOT(ISERROR(SEARCH("1",CW4)))</formula>
    </cfRule>
  </conditionalFormatting>
  <conditionalFormatting sqref="CX4:CY5 CX11:CY26">
    <cfRule type="cellIs" dxfId="46" priority="72" operator="between">
      <formula>"75,5"</formula>
      <formula>80.5</formula>
    </cfRule>
  </conditionalFormatting>
  <conditionalFormatting sqref="CX4:CY70">
    <cfRule type="cellIs" dxfId="45" priority="63" operator="greaterThan">
      <formula>80.5</formula>
    </cfRule>
    <cfRule type="cellIs" dxfId="44" priority="64" operator="between">
      <formula>65.5</formula>
      <formula>70.49</formula>
    </cfRule>
    <cfRule type="cellIs" dxfId="43" priority="65" operator="between">
      <formula>70.5</formula>
      <formula>75.49</formula>
    </cfRule>
  </conditionalFormatting>
  <conditionalFormatting sqref="CX6:CY10">
    <cfRule type="cellIs" dxfId="42" priority="66" operator="between">
      <formula>"75,49"</formula>
      <formula>80.49</formula>
    </cfRule>
  </conditionalFormatting>
  <conditionalFormatting sqref="CX27:CY70">
    <cfRule type="cellIs" dxfId="41" priority="67" operator="between">
      <formula>"75,49"</formula>
      <formula>80.49</formula>
    </cfRule>
  </conditionalFormatting>
  <conditionalFormatting sqref="CZ4:CZ69 DC4:DC69 CZ70:DC70">
    <cfRule type="cellIs" dxfId="40" priority="68" operator="between">
      <formula>55.49</formula>
      <formula>60.49</formula>
    </cfRule>
    <cfRule type="cellIs" dxfId="39" priority="69" operator="between">
      <formula>60.49</formula>
      <formula>65.49</formula>
    </cfRule>
    <cfRule type="cellIs" dxfId="38" priority="70" operator="between">
      <formula>65.49</formula>
      <formula>70.49</formula>
    </cfRule>
    <cfRule type="cellIs" dxfId="37" priority="71" operator="greaterThan">
      <formula>70.49</formula>
    </cfRule>
  </conditionalFormatting>
  <conditionalFormatting sqref="DA4:DB5 DA11:DB26">
    <cfRule type="cellIs" dxfId="36" priority="6" operator="between">
      <formula>"75,5"</formula>
      <formula>80.5</formula>
    </cfRule>
  </conditionalFormatting>
  <conditionalFormatting sqref="DA4:DB69">
    <cfRule type="cellIs" dxfId="35" priority="1" operator="greaterThan">
      <formula>80.5</formula>
    </cfRule>
    <cfRule type="cellIs" dxfId="34" priority="2" operator="between">
      <formula>65.5</formula>
      <formula>70.5</formula>
    </cfRule>
    <cfRule type="cellIs" dxfId="33" priority="3" operator="between">
      <formula>70.5</formula>
      <formula>75.5</formula>
    </cfRule>
  </conditionalFormatting>
  <conditionalFormatting sqref="DA6:DB10">
    <cfRule type="cellIs" dxfId="32" priority="4" operator="between">
      <formula>"75,49"</formula>
      <formula>80.49</formula>
    </cfRule>
  </conditionalFormatting>
  <conditionalFormatting sqref="DA27:DB69">
    <cfRule type="cellIs" dxfId="31" priority="5" operator="between">
      <formula>"75,49"</formula>
      <formula>80.49</formula>
    </cfRule>
  </conditionalFormatting>
  <conditionalFormatting sqref="DD4:DE94">
    <cfRule type="cellIs" dxfId="30" priority="51" operator="greaterThan">
      <formula>83.5</formula>
    </cfRule>
    <cfRule type="cellIs" dxfId="29" priority="52" operator="between">
      <formula>68.5</formula>
      <formula>73.49</formula>
    </cfRule>
    <cfRule type="cellIs" dxfId="28" priority="53" operator="between">
      <formula>73.5</formula>
      <formula>78.49</formula>
    </cfRule>
    <cfRule type="cellIs" dxfId="27" priority="54" operator="between">
      <formula>"75,49"</formula>
      <formula>80.49</formula>
    </cfRule>
  </conditionalFormatting>
  <conditionalFormatting sqref="DF4:DF69">
    <cfRule type="cellIs" dxfId="26" priority="47" operator="between">
      <formula>58.49</formula>
      <formula>63.49</formula>
    </cfRule>
    <cfRule type="cellIs" dxfId="25" priority="48" operator="between">
      <formula>63.49</formula>
      <formula>68.49</formula>
    </cfRule>
    <cfRule type="cellIs" dxfId="24" priority="49" operator="between">
      <formula>68.49</formula>
      <formula>73.49</formula>
    </cfRule>
    <cfRule type="cellIs" dxfId="23" priority="50" operator="greaterThan">
      <formula>73.49</formula>
    </cfRule>
  </conditionalFormatting>
  <conditionalFormatting sqref="DG4:DI69">
    <cfRule type="cellIs" dxfId="22" priority="7" operator="between">
      <formula>"4,5"</formula>
      <formula>10</formula>
    </cfRule>
    <cfRule type="cellIs" dxfId="21" priority="46" operator="between">
      <formula>3.5</formula>
      <formula>"4,5"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0C24-C482-4AEC-8BA4-EE2FD2DC4459}">
  <dimension ref="A1:AB70"/>
  <sheetViews>
    <sheetView tabSelected="1" topLeftCell="G30" workbookViewId="0">
      <selection activeCell="M22" sqref="M22"/>
    </sheetView>
  </sheetViews>
  <sheetFormatPr defaultColWidth="11.42578125" defaultRowHeight="15"/>
  <cols>
    <col min="2" max="2" width="14.140625" customWidth="1"/>
    <col min="3" max="3" width="39.140625" customWidth="1"/>
    <col min="4" max="10" width="7.7109375" customWidth="1"/>
    <col min="11" max="11" width="11.7109375" customWidth="1"/>
    <col min="13" max="13" width="14" customWidth="1"/>
    <col min="14" max="14" width="38.42578125" customWidth="1"/>
    <col min="15" max="28" width="7.7109375" customWidth="1"/>
  </cols>
  <sheetData>
    <row r="1" spans="1:28">
      <c r="A1" t="s">
        <v>259</v>
      </c>
    </row>
    <row r="2" spans="1:28" ht="15.75" thickBot="1"/>
    <row r="3" spans="1:28" ht="15.75" thickBot="1">
      <c r="B3" s="215" t="s">
        <v>260</v>
      </c>
      <c r="C3" s="218"/>
      <c r="D3" s="215" t="s">
        <v>261</v>
      </c>
      <c r="E3" s="216"/>
      <c r="F3" s="216"/>
      <c r="G3" s="216"/>
      <c r="H3" s="216"/>
      <c r="I3" s="217"/>
      <c r="J3" s="200"/>
      <c r="M3" s="215" t="s">
        <v>260</v>
      </c>
      <c r="N3" s="219"/>
      <c r="O3" s="194" t="s">
        <v>262</v>
      </c>
      <c r="P3" s="191" t="s">
        <v>263</v>
      </c>
      <c r="Q3" s="191" t="s">
        <v>185</v>
      </c>
      <c r="R3" s="191" t="s">
        <v>264</v>
      </c>
      <c r="S3" s="191" t="s">
        <v>265</v>
      </c>
      <c r="T3" s="191" t="s">
        <v>266</v>
      </c>
      <c r="U3" s="197" t="s">
        <v>267</v>
      </c>
      <c r="V3" s="194" t="s">
        <v>262</v>
      </c>
      <c r="W3" s="191" t="s">
        <v>263</v>
      </c>
      <c r="X3" s="191" t="s">
        <v>185</v>
      </c>
      <c r="Y3" s="191" t="s">
        <v>264</v>
      </c>
      <c r="Z3" s="191" t="s">
        <v>265</v>
      </c>
      <c r="AA3" s="191" t="s">
        <v>266</v>
      </c>
      <c r="AB3" s="195" t="s">
        <v>267</v>
      </c>
    </row>
    <row r="4" spans="1:28" ht="15.75" thickBot="1">
      <c r="B4" s="169" t="str">
        <f>Resumen_ABI!C3</f>
        <v>Identificación</v>
      </c>
      <c r="C4" s="169" t="str">
        <f>Resumen_ABI!D3</f>
        <v>Denominación</v>
      </c>
      <c r="D4" s="186" t="str">
        <f>Resumen_ABI!J3</f>
        <v>Ld</v>
      </c>
      <c r="E4" s="187" t="str">
        <f>Resumen_ABI!K3</f>
        <v>Le</v>
      </c>
      <c r="F4" s="189" t="str">
        <f>Resumen_ABI!L3</f>
        <v>Ln</v>
      </c>
      <c r="G4" s="186" t="str">
        <f>Resumen_ABI!AH3</f>
        <v>Ld-Ln</v>
      </c>
      <c r="H4" s="187" t="str">
        <f>Resumen_ABI!AI3</f>
        <v>Ld-Le</v>
      </c>
      <c r="I4" s="188" t="str">
        <f>Resumen_ABI!AJ3</f>
        <v>Le-Ln</v>
      </c>
      <c r="J4" s="201"/>
      <c r="K4" s="200" t="s">
        <v>268</v>
      </c>
      <c r="M4" s="190" t="str">
        <f t="shared" ref="M4:M41" si="0">B4</f>
        <v>Identificación</v>
      </c>
      <c r="N4" s="168" t="str">
        <f t="shared" ref="N4:N41" si="1">C4</f>
        <v>Denominación</v>
      </c>
      <c r="O4" s="196" t="s">
        <v>21</v>
      </c>
      <c r="P4" s="192" t="s">
        <v>21</v>
      </c>
      <c r="Q4" s="192" t="s">
        <v>21</v>
      </c>
      <c r="R4" s="192" t="s">
        <v>21</v>
      </c>
      <c r="S4" s="192" t="s">
        <v>21</v>
      </c>
      <c r="T4" s="192" t="s">
        <v>21</v>
      </c>
      <c r="U4" s="198" t="s">
        <v>21</v>
      </c>
      <c r="V4" s="196" t="s">
        <v>22</v>
      </c>
      <c r="W4" s="192" t="s">
        <v>22</v>
      </c>
      <c r="X4" s="192" t="s">
        <v>22</v>
      </c>
      <c r="Y4" s="192" t="s">
        <v>22</v>
      </c>
      <c r="Z4" s="192" t="s">
        <v>22</v>
      </c>
      <c r="AA4" s="192" t="s">
        <v>22</v>
      </c>
      <c r="AB4" s="193" t="s">
        <v>22</v>
      </c>
    </row>
    <row r="5" spans="1:28">
      <c r="B5" s="173" t="str">
        <f>Resumen_ABI!C4</f>
        <v>BI-RUI-001LD</v>
      </c>
      <c r="C5" s="173" t="str">
        <f>Resumen_ABI!D4</f>
        <v>Rgez. Arias</v>
      </c>
      <c r="D5" s="183">
        <f>Resumen_ABI!J4</f>
        <v>60.849270713736878</v>
      </c>
      <c r="E5" s="171">
        <f>Resumen_ABI!K4</f>
        <v>59.571466325098555</v>
      </c>
      <c r="F5" s="184">
        <f>Resumen_ABI!L4</f>
        <v>63.637729497097297</v>
      </c>
      <c r="G5" s="183">
        <f>Resumen_ABI!AH4</f>
        <v>-2.7884587833604186</v>
      </c>
      <c r="H5" s="171">
        <f>Resumen_ABI!AI4</f>
        <v>1.277804388638323</v>
      </c>
      <c r="I5" s="183">
        <f>Resumen_ABI!AJ4</f>
        <v>-4.0662631719987417</v>
      </c>
      <c r="J5" s="3"/>
      <c r="K5" s="3" t="s">
        <v>269</v>
      </c>
      <c r="M5" s="114" t="str">
        <f t="shared" si="0"/>
        <v>BI-RUI-001LD</v>
      </c>
      <c r="N5" s="117" t="str">
        <f t="shared" si="1"/>
        <v>Rgez. Arias</v>
      </c>
      <c r="O5" s="183">
        <f>Resumen_ABI!AK4</f>
        <v>1.1429918960933918</v>
      </c>
      <c r="P5" s="171">
        <f>Resumen_ABI!AL4</f>
        <v>1.0498222837080107</v>
      </c>
      <c r="Q5" s="171">
        <f>Resumen_ABI!AM4</f>
        <v>-0.266132706443301</v>
      </c>
      <c r="R5" s="171">
        <f>Resumen_ABI!AN4</f>
        <v>-0.73677549732504133</v>
      </c>
      <c r="S5" s="171">
        <f>Resumen_ABI!AO4</f>
        <v>-2.7787443334608213</v>
      </c>
      <c r="T5" s="171">
        <f>Resumen_ABI!AP4</f>
        <v>-7.2002951188079933</v>
      </c>
      <c r="U5" s="184">
        <f>Resumen_ABI!AQ4</f>
        <v>-5.6188379374391104</v>
      </c>
      <c r="V5" s="183">
        <f>Resumen_ABI!AR4</f>
        <v>2.2576985621770262</v>
      </c>
      <c r="W5" s="171">
        <f>Resumen_ABI!AS4</f>
        <v>-1.1147066660836344</v>
      </c>
      <c r="X5" s="171">
        <f>Resumen_ABI!AT4</f>
        <v>2.935601446444565</v>
      </c>
      <c r="Y5" s="171">
        <f>Resumen_ABI!AU4</f>
        <v>0.2138214992943972</v>
      </c>
      <c r="Z5" s="171">
        <f>Resumen_ABI!AV4</f>
        <v>3.0258220983789599</v>
      </c>
      <c r="AA5" s="171">
        <f>Resumen_ABI!AW4</f>
        <v>-0.69705848143536997</v>
      </c>
      <c r="AB5" s="185">
        <f>Resumen_ABI!AX4</f>
        <v>0.97894985774257037</v>
      </c>
    </row>
    <row r="6" spans="1:28">
      <c r="B6" s="174" t="str">
        <f>Resumen_ABI!C5</f>
        <v>BI-RUI-004LD</v>
      </c>
      <c r="C6" s="174" t="str">
        <f>Resumen_ABI!D5</f>
        <v>Pza. Unamuno</v>
      </c>
      <c r="D6" s="176">
        <f>Resumen_ABI!J5</f>
        <v>68.037757687936548</v>
      </c>
      <c r="E6" s="170">
        <f>Resumen_ABI!K5</f>
        <v>71.163248334426214</v>
      </c>
      <c r="F6" s="181">
        <f>Resumen_ABI!L5</f>
        <v>63.734049846591347</v>
      </c>
      <c r="G6" s="176">
        <f>Resumen_ABI!AH5</f>
        <v>4.3037078413452008</v>
      </c>
      <c r="H6" s="170">
        <f>Resumen_ABI!AI5</f>
        <v>-3.1254906464896663</v>
      </c>
      <c r="I6" s="176">
        <f>Resumen_ABI!AJ5</f>
        <v>7.4291984878348671</v>
      </c>
      <c r="J6" s="3"/>
      <c r="K6" s="3" t="s">
        <v>270</v>
      </c>
      <c r="M6" s="115" t="str">
        <f t="shared" si="0"/>
        <v>BI-RUI-004LD</v>
      </c>
      <c r="N6" s="118" t="str">
        <f t="shared" si="1"/>
        <v>Pza. Unamuno</v>
      </c>
      <c r="O6" s="176">
        <f>Resumen_ABI!AK5</f>
        <v>4.6823228343426422</v>
      </c>
      <c r="P6" s="170">
        <f>Resumen_ABI!AL5</f>
        <v>6.6614419840729155</v>
      </c>
      <c r="Q6" s="170">
        <f>Resumen_ABI!AM5</f>
        <v>6.717810528935658</v>
      </c>
      <c r="R6" s="170">
        <f>Resumen_ABI!AN5</f>
        <v>5.6019412657242427</v>
      </c>
      <c r="S6" s="170">
        <f>Resumen_ABI!AO5</f>
        <v>4.6467683752402635</v>
      </c>
      <c r="T6" s="170">
        <f>Resumen_ABI!AP5</f>
        <v>3.4556604279962357</v>
      </c>
      <c r="U6" s="181">
        <f>Resumen_ABI!AQ5</f>
        <v>1.8386566743030244</v>
      </c>
      <c r="V6" s="176">
        <f>Resumen_ABI!AR5</f>
        <v>-2.170537160564038</v>
      </c>
      <c r="W6" s="170">
        <f>Resumen_ABI!AS5</f>
        <v>6.8528599949066802</v>
      </c>
      <c r="X6" s="170">
        <f>Resumen_ABI!AT5</f>
        <v>-2.5891566127937864</v>
      </c>
      <c r="Y6" s="170">
        <f>Resumen_ABI!AU5</f>
        <v>-4.6290528044750374</v>
      </c>
      <c r="Z6" s="170">
        <f>Resumen_ABI!AV5</f>
        <v>-4.3236093714015595</v>
      </c>
      <c r="AA6" s="170">
        <f>Resumen_ABI!AW5</f>
        <v>-3.7307306715346158</v>
      </c>
      <c r="AB6" s="177">
        <f>Resumen_ABI!AX5</f>
        <v>-0.27931513670212382</v>
      </c>
    </row>
    <row r="7" spans="1:28">
      <c r="B7" s="174" t="str">
        <f>Resumen_ABI!C6</f>
        <v>BI-RUI-005LD</v>
      </c>
      <c r="C7" s="174" t="str">
        <f>Resumen_ABI!D6</f>
        <v>María Muñoz</v>
      </c>
      <c r="D7" s="176">
        <f>Resumen_ABI!J6</f>
        <v>65.472311609071085</v>
      </c>
      <c r="E7" s="170">
        <f>Resumen_ABI!K6</f>
        <v>67.484647837337704</v>
      </c>
      <c r="F7" s="181">
        <f>Resumen_ABI!L6</f>
        <v>59.827187638022139</v>
      </c>
      <c r="G7" s="176">
        <f>Resumen_ABI!AH6</f>
        <v>5.645123971048946</v>
      </c>
      <c r="H7" s="170">
        <f>Resumen_ABI!AI6</f>
        <v>-2.0123362282666193</v>
      </c>
      <c r="I7" s="176">
        <f>Resumen_ABI!AJ6</f>
        <v>7.6574601993155653</v>
      </c>
      <c r="J7" s="3"/>
      <c r="K7" s="3" t="s">
        <v>271</v>
      </c>
      <c r="M7" s="115" t="str">
        <f t="shared" si="0"/>
        <v>BI-RUI-005LD</v>
      </c>
      <c r="N7" s="118" t="str">
        <f t="shared" si="1"/>
        <v>María Muñoz</v>
      </c>
      <c r="O7" s="176">
        <f>Resumen_ABI!AK6</f>
        <v>8.7331388641135277</v>
      </c>
      <c r="P7" s="170">
        <f>Resumen_ABI!AL6</f>
        <v>9.3189402530043139</v>
      </c>
      <c r="Q7" s="170">
        <f>Resumen_ABI!AM6</f>
        <v>8.5404255595753966</v>
      </c>
      <c r="R7" s="170">
        <f>Resumen_ABI!AN6</f>
        <v>6.2310653855616067</v>
      </c>
      <c r="S7" s="170">
        <f>Resumen_ABI!AO6</f>
        <v>3.6044018876690984</v>
      </c>
      <c r="T7" s="170">
        <f>Resumen_ABI!AP6</f>
        <v>3.6470940457513166</v>
      </c>
      <c r="U7" s="181">
        <f>Resumen_ABI!AQ6</f>
        <v>4.1168980990596822</v>
      </c>
      <c r="V7" s="176">
        <f>Resumen_ABI!AR6</f>
        <v>-1.1370587549060502</v>
      </c>
      <c r="W7" s="170">
        <f>Resumen_ABI!AS6</f>
        <v>9.8701976190195779</v>
      </c>
      <c r="X7" s="170">
        <f>Resumen_ABI!AT6</f>
        <v>-1.5328145690414345</v>
      </c>
      <c r="Y7" s="170">
        <f>Resumen_ABI!AU6</f>
        <v>-2.3111739610815647</v>
      </c>
      <c r="Z7" s="170">
        <f>Resumen_ABI!AV6</f>
        <v>-3.3008867411219569</v>
      </c>
      <c r="AA7" s="170">
        <f>Resumen_ABI!AW6</f>
        <v>-3.7090681782066923</v>
      </c>
      <c r="AB7" s="177">
        <f>Resumen_ABI!AX6</f>
        <v>-0.13847416688435032</v>
      </c>
    </row>
    <row r="8" spans="1:28">
      <c r="B8" s="174" t="str">
        <f>Resumen_ABI!C7</f>
        <v>BI-RUI-006LD</v>
      </c>
      <c r="C8" s="174" t="str">
        <f>Resumen_ABI!D7</f>
        <v>Barrenkale 7</v>
      </c>
      <c r="D8" s="176">
        <f>Resumen_ABI!J7</f>
        <v>60.334205896457263</v>
      </c>
      <c r="E8" s="170">
        <f>Resumen_ABI!K7</f>
        <v>67.027901867242093</v>
      </c>
      <c r="F8" s="181">
        <f>Resumen_ABI!L7</f>
        <v>67.387132734107752</v>
      </c>
      <c r="G8" s="176">
        <f>Resumen_ABI!AH7</f>
        <v>-7.0529268376504888</v>
      </c>
      <c r="H8" s="170">
        <f>Resumen_ABI!AI7</f>
        <v>-6.6936959707848303</v>
      </c>
      <c r="I8" s="176">
        <f>Resumen_ABI!AJ7</f>
        <v>-0.35923086686565853</v>
      </c>
      <c r="J8" s="3"/>
      <c r="K8" s="3" t="s">
        <v>272</v>
      </c>
      <c r="M8" s="115" t="str">
        <f t="shared" si="0"/>
        <v>BI-RUI-006LD</v>
      </c>
      <c r="N8" s="118" t="str">
        <f t="shared" si="1"/>
        <v>Barrenkale 7</v>
      </c>
      <c r="O8" s="176">
        <f>Resumen_ABI!AK7</f>
        <v>0.36578691163123978</v>
      </c>
      <c r="P8" s="170">
        <f>Resumen_ABI!AL7</f>
        <v>-0.75109510783798328</v>
      </c>
      <c r="Q8" s="170">
        <f>Resumen_ABI!AM7</f>
        <v>-0.37550833540820605</v>
      </c>
      <c r="R8" s="170">
        <f>Resumen_ABI!AN7</f>
        <v>-2.371864444468649</v>
      </c>
      <c r="S8" s="170">
        <f>Resumen_ABI!AO7</f>
        <v>-7.4522977992532446</v>
      </c>
      <c r="T8" s="170">
        <f>Resumen_ABI!AP7</f>
        <v>-9.2939303109317137</v>
      </c>
      <c r="U8" s="181">
        <f>Resumen_ABI!AQ7</f>
        <v>-8.1842772153283363</v>
      </c>
      <c r="V8" s="176">
        <f>Resumen_ABI!AR7</f>
        <v>-0.9162679241208096</v>
      </c>
      <c r="W8" s="170">
        <f>Resumen_ABI!AS7</f>
        <v>1.2820548357520494</v>
      </c>
      <c r="X8" s="170">
        <f>Resumen_ABI!AT7</f>
        <v>-3.3978415120014276</v>
      </c>
      <c r="Y8" s="170">
        <f>Resumen_ABI!AU7</f>
        <v>-6.7128393830744173</v>
      </c>
      <c r="Z8" s="170">
        <f>Resumen_ABI!AV7</f>
        <v>-10.648876138207143</v>
      </c>
      <c r="AA8" s="170">
        <f>Resumen_ABI!AW7</f>
        <v>-9.4710027429597261</v>
      </c>
      <c r="AB8" s="177">
        <f>Resumen_ABI!AX7</f>
        <v>0.86761242414158346</v>
      </c>
    </row>
    <row r="9" spans="1:28">
      <c r="B9" s="174" t="str">
        <f>Resumen_ABI!C8</f>
        <v>BI-RUI-007LD</v>
      </c>
      <c r="C9" s="174" t="str">
        <f>Resumen_ABI!D8</f>
        <v>Av. Madariaga</v>
      </c>
      <c r="D9" s="176">
        <f>Resumen_ABI!J8</f>
        <v>65.718650093997866</v>
      </c>
      <c r="E9" s="170">
        <f>Resumen_ABI!K8</f>
        <v>66.230317832883344</v>
      </c>
      <c r="F9" s="181">
        <f>Resumen_ABI!L8</f>
        <v>62.043249016795031</v>
      </c>
      <c r="G9" s="176">
        <f>Resumen_ABI!AH8</f>
        <v>3.6754010772028352</v>
      </c>
      <c r="H9" s="170">
        <f>Resumen_ABI!AI8</f>
        <v>-0.51166773888547823</v>
      </c>
      <c r="I9" s="176">
        <f>Resumen_ABI!AJ8</f>
        <v>4.1870688160883134</v>
      </c>
      <c r="J9" s="3"/>
      <c r="K9" s="3" t="s">
        <v>273</v>
      </c>
      <c r="M9" s="115" t="str">
        <f t="shared" si="0"/>
        <v>BI-RUI-007LD</v>
      </c>
      <c r="N9" s="118" t="str">
        <f t="shared" si="1"/>
        <v>Av. Madariaga</v>
      </c>
      <c r="O9" s="176">
        <f>Resumen_ABI!AK8</f>
        <v>6.025662063771172</v>
      </c>
      <c r="P9" s="170">
        <f>Resumen_ABI!AL8</f>
        <v>6.3086616220421874</v>
      </c>
      <c r="Q9" s="170">
        <f>Resumen_ABI!AM8</f>
        <v>5.7050257388938093</v>
      </c>
      <c r="R9" s="170">
        <f>Resumen_ABI!AN8</f>
        <v>5.373106952032046</v>
      </c>
      <c r="S9" s="170">
        <f>Resumen_ABI!AO8</f>
        <v>3.5823192595798901</v>
      </c>
      <c r="T9" s="170">
        <f>Resumen_ABI!AP8</f>
        <v>0.58467646785859984</v>
      </c>
      <c r="U9" s="181">
        <f>Resumen_ABI!AQ8</f>
        <v>0.18680811679274711</v>
      </c>
      <c r="V9" s="176">
        <f>Resumen_ABI!AR8</f>
        <v>0.69492720962821863</v>
      </c>
      <c r="W9" s="170">
        <f>Resumen_ABI!AS8</f>
        <v>5.3307348541429533</v>
      </c>
      <c r="X9" s="170">
        <f>Resumen_ABI!AT8</f>
        <v>0.26927864989724526</v>
      </c>
      <c r="Y9" s="170">
        <f>Resumen_ABI!AU8</f>
        <v>-0.19260338009090106</v>
      </c>
      <c r="Z9" s="170">
        <f>Resumen_ABI!AV8</f>
        <v>-1.1790162695640873</v>
      </c>
      <c r="AA9" s="170">
        <f>Resumen_ABI!AW8</f>
        <v>-2.6082251133917822</v>
      </c>
      <c r="AB9" s="177">
        <f>Resumen_ABI!AX8</f>
        <v>-0.87140002314978915</v>
      </c>
    </row>
    <row r="10" spans="1:28">
      <c r="B10" s="174" t="str">
        <f>Resumen_ABI!C9</f>
        <v>BI-RUI-008LD</v>
      </c>
      <c r="C10" s="174" t="str">
        <f>Resumen_ABI!D9</f>
        <v>Iturribide</v>
      </c>
      <c r="D10" s="176">
        <f>Resumen_ABI!J9</f>
        <v>57.729492335698311</v>
      </c>
      <c r="E10" s="170">
        <f>Resumen_ABI!K9</f>
        <v>63.548205569493007</v>
      </c>
      <c r="F10" s="181">
        <f>Resumen_ABI!L9</f>
        <v>60.364242015028225</v>
      </c>
      <c r="G10" s="176">
        <f>Resumen_ABI!AH9</f>
        <v>-2.6347496793299143</v>
      </c>
      <c r="H10" s="170">
        <f>Resumen_ABI!AI9</f>
        <v>-5.8187132337946963</v>
      </c>
      <c r="I10" s="176">
        <f>Resumen_ABI!AJ9</f>
        <v>3.183963554464782</v>
      </c>
      <c r="J10" s="3"/>
      <c r="K10" s="3" t="s">
        <v>50</v>
      </c>
      <c r="M10" s="115" t="str">
        <f t="shared" si="0"/>
        <v>BI-RUI-008LD</v>
      </c>
      <c r="N10" s="118" t="str">
        <f t="shared" si="1"/>
        <v>Iturribide</v>
      </c>
      <c r="O10" s="176">
        <f>Resumen_ABI!AK9</f>
        <v>2.9874885093980623</v>
      </c>
      <c r="P10" s="170">
        <f>Resumen_ABI!AL9</f>
        <v>2.2646227519868063</v>
      </c>
      <c r="Q10" s="170">
        <f>Resumen_ABI!AM9</f>
        <v>1.3572800338052886</v>
      </c>
      <c r="R10" s="170">
        <f>Resumen_ABI!AN9</f>
        <v>1.0995015038247402E-2</v>
      </c>
      <c r="S10" s="170">
        <f>Resumen_ABI!AO9</f>
        <v>-3.3938590184444024</v>
      </c>
      <c r="T10" s="170">
        <f>Resumen_ABI!AP9</f>
        <v>-6.7963005582541243</v>
      </c>
      <c r="U10" s="181">
        <f>Resumen_ABI!AQ9</f>
        <v>-3.9977956575376652</v>
      </c>
      <c r="V10" s="176">
        <f>Resumen_ABI!AR9</f>
        <v>0.1267904758431655</v>
      </c>
      <c r="W10" s="170">
        <f>Resumen_ABI!AS9</f>
        <v>2.8606980335548968</v>
      </c>
      <c r="X10" s="170">
        <f>Resumen_ABI!AT9</f>
        <v>-3.1198861966381557</v>
      </c>
      <c r="Y10" s="170">
        <f>Resumen_ABI!AU9</f>
        <v>-3.2879856405279924</v>
      </c>
      <c r="Z10" s="170">
        <f>Resumen_ABI!AV9</f>
        <v>-9.0108686536680835</v>
      </c>
      <c r="AA10" s="170">
        <f>Resumen_ABI!AW9</f>
        <v>-10.025134733392584</v>
      </c>
      <c r="AB10" s="177">
        <f>Resumen_ABI!AX9</f>
        <v>-4.49990090671659</v>
      </c>
    </row>
    <row r="11" spans="1:28">
      <c r="B11" s="174" t="str">
        <f>Resumen_ABI!C10</f>
        <v>BI-RUI-009LD</v>
      </c>
      <c r="C11" s="174" t="str">
        <f>Resumen_ABI!D10</f>
        <v>Santa María/Andra Mari 18</v>
      </c>
      <c r="D11" s="176">
        <f>Resumen_ABI!J10</f>
        <v>66.507815477334958</v>
      </c>
      <c r="E11" s="170">
        <f>Resumen_ABI!K10</f>
        <v>70.196939315712115</v>
      </c>
      <c r="F11" s="181">
        <f>Resumen_ABI!L10</f>
        <v>62.222864893565287</v>
      </c>
      <c r="G11" s="176">
        <f>Resumen_ABI!AH10</f>
        <v>4.2849505837696711</v>
      </c>
      <c r="H11" s="170">
        <f>Resumen_ABI!AI10</f>
        <v>-3.6891238383771565</v>
      </c>
      <c r="I11" s="176">
        <f>Resumen_ABI!AJ10</f>
        <v>7.9740744221468276</v>
      </c>
      <c r="J11" s="3"/>
      <c r="K11" s="3" t="s">
        <v>274</v>
      </c>
      <c r="M11" s="115" t="str">
        <f t="shared" si="0"/>
        <v>BI-RUI-009LD</v>
      </c>
      <c r="N11" s="118" t="str">
        <f t="shared" si="1"/>
        <v>Santa María/Andra Mari 18</v>
      </c>
      <c r="O11" s="176">
        <f>Resumen_ABI!AK10</f>
        <v>7.5212429427446068</v>
      </c>
      <c r="P11" s="170">
        <f>Resumen_ABI!AL10</f>
        <v>7.8617711734328424</v>
      </c>
      <c r="Q11" s="170">
        <f>Resumen_ABI!AM10</f>
        <v>6.8961264285792865</v>
      </c>
      <c r="R11" s="170">
        <f>Resumen_ABI!AN10</f>
        <v>5.7139070892682895</v>
      </c>
      <c r="S11" s="170">
        <f>Resumen_ABI!AO10</f>
        <v>1.6784999434649563</v>
      </c>
      <c r="T11" s="170">
        <f>Resumen_ABI!AP10</f>
        <v>3.9695668098892867</v>
      </c>
      <c r="U11" s="181">
        <f>Resumen_ABI!AQ10</f>
        <v>3.280750232399086</v>
      </c>
      <c r="V11" s="176">
        <f>Resumen_ABI!AR10</f>
        <v>-0.90340467245728462</v>
      </c>
      <c r="W11" s="170">
        <f>Resumen_ABI!AS10</f>
        <v>8.4246476152018914</v>
      </c>
      <c r="X11" s="170">
        <f>Resumen_ABI!AT10</f>
        <v>-1.4156331260376902</v>
      </c>
      <c r="Y11" s="170">
        <f>Resumen_ABI!AU10</f>
        <v>-7.7604976259424632</v>
      </c>
      <c r="Z11" s="170">
        <f>Resumen_ABI!AV10</f>
        <v>-4.4737466710294882</v>
      </c>
      <c r="AA11" s="170">
        <f>Resumen_ABI!AW10</f>
        <v>-3.5708493586272994</v>
      </c>
      <c r="AB11" s="177">
        <f>Resumen_ABI!AX10</f>
        <v>-1.7936365374509222</v>
      </c>
    </row>
    <row r="12" spans="1:28">
      <c r="B12" s="174" t="str">
        <f>Resumen_ABI!C11</f>
        <v>BI-RUI-010LD</v>
      </c>
      <c r="C12" s="174" t="str">
        <f>Resumen_ABI!D11</f>
        <v>Barrenkale barrena 7</v>
      </c>
      <c r="D12" s="176">
        <f>Resumen_ABI!J11</f>
        <v>65.959122382469943</v>
      </c>
      <c r="E12" s="170">
        <f>Resumen_ABI!K11</f>
        <v>69.086745395870111</v>
      </c>
      <c r="F12" s="181">
        <f>Resumen_ABI!L11</f>
        <v>66.3875398083063</v>
      </c>
      <c r="G12" s="176">
        <f>Resumen_ABI!AH11</f>
        <v>-0.42841742583635778</v>
      </c>
      <c r="H12" s="170">
        <f>Resumen_ABI!AI11</f>
        <v>-3.1276230134001679</v>
      </c>
      <c r="I12" s="176">
        <f>Resumen_ABI!AJ11</f>
        <v>2.6992055875638101</v>
      </c>
      <c r="J12" s="3"/>
      <c r="K12" s="3" t="s">
        <v>275</v>
      </c>
      <c r="M12" s="115" t="str">
        <f t="shared" si="0"/>
        <v>BI-RUI-010LD</v>
      </c>
      <c r="N12" s="118" t="str">
        <f t="shared" si="1"/>
        <v>Barrenkale barrena 7</v>
      </c>
      <c r="O12" s="176">
        <f>Resumen_ABI!AK11</f>
        <v>0.80535763052554898</v>
      </c>
      <c r="P12" s="170">
        <f>Resumen_ABI!AL11</f>
        <v>1.9958326908400608</v>
      </c>
      <c r="Q12" s="170">
        <f>Resumen_ABI!AM11</f>
        <v>1.7562912363526664</v>
      </c>
      <c r="R12" s="170">
        <f>Resumen_ABI!AN11</f>
        <v>0.27712011001511883</v>
      </c>
      <c r="S12" s="170">
        <f>Resumen_ABI!AO11</f>
        <v>-0.5587916351784088</v>
      </c>
      <c r="T12" s="170">
        <f>Resumen_ABI!AP11</f>
        <v>-0.53517880946948537</v>
      </c>
      <c r="U12" s="181">
        <f>Resumen_ABI!AQ11</f>
        <v>-2.4953061926288314</v>
      </c>
      <c r="V12" s="176">
        <f>Resumen_ABI!AR11</f>
        <v>-0.41942820375727763</v>
      </c>
      <c r="W12" s="170">
        <f>Resumen_ABI!AS11</f>
        <v>1.2247858342828266</v>
      </c>
      <c r="X12" s="170">
        <f>Resumen_ABI!AT11</f>
        <v>-1.4484042003708311</v>
      </c>
      <c r="Y12" s="170">
        <f>Resumen_ABI!AU11</f>
        <v>-4.0105857799875793</v>
      </c>
      <c r="Z12" s="170">
        <f>Resumen_ABI!AV11</f>
        <v>-4.1920303315668406</v>
      </c>
      <c r="AA12" s="170">
        <f>Resumen_ABI!AW11</f>
        <v>-4.0877733622002808</v>
      </c>
      <c r="AB12" s="177">
        <f>Resumen_ABI!AX11</f>
        <v>-0.94526032740857602</v>
      </c>
    </row>
    <row r="13" spans="1:28">
      <c r="B13" s="174" t="str">
        <f>Resumen_ABI!C12</f>
        <v>BI-RUI-011LD</v>
      </c>
      <c r="C13" s="174" t="str">
        <f>Resumen_ABI!D12</f>
        <v>Jardines 6</v>
      </c>
      <c r="D13" s="176">
        <f>Resumen_ABI!J12</f>
        <v>68.408681565254753</v>
      </c>
      <c r="E13" s="170">
        <f>Resumen_ABI!K12</f>
        <v>69.98641199986865</v>
      </c>
      <c r="F13" s="181">
        <f>Resumen_ABI!L12</f>
        <v>63.188628202992206</v>
      </c>
      <c r="G13" s="176">
        <f>Resumen_ABI!AH12</f>
        <v>5.2200533622625471</v>
      </c>
      <c r="H13" s="170">
        <f>Resumen_ABI!AI12</f>
        <v>-1.5777304346138976</v>
      </c>
      <c r="I13" s="176">
        <f>Resumen_ABI!AJ12</f>
        <v>6.7977837968764447</v>
      </c>
      <c r="J13" s="3"/>
      <c r="K13" s="3" t="s">
        <v>276</v>
      </c>
      <c r="M13" s="115" t="str">
        <f t="shared" si="0"/>
        <v>BI-RUI-011LD</v>
      </c>
      <c r="N13" s="118" t="str">
        <f t="shared" si="1"/>
        <v>Jardines 6</v>
      </c>
      <c r="O13" s="176">
        <f>Resumen_ABI!AK12</f>
        <v>5.1438784821853147</v>
      </c>
      <c r="P13" s="170">
        <f>Resumen_ABI!AL12</f>
        <v>7.0497016425589152</v>
      </c>
      <c r="Q13" s="170">
        <f>Resumen_ABI!AM12</f>
        <v>6.0015283309876395</v>
      </c>
      <c r="R13" s="170">
        <f>Resumen_ABI!AN12</f>
        <v>5.9100935457279036</v>
      </c>
      <c r="S13" s="170">
        <f>Resumen_ABI!AO12</f>
        <v>4.3509205058317804</v>
      </c>
      <c r="T13" s="170">
        <f>Resumen_ABI!AP12</f>
        <v>4.5487755089433932</v>
      </c>
      <c r="U13" s="181">
        <f>Resumen_ABI!AQ12</f>
        <v>4.8415118876732777</v>
      </c>
      <c r="V13" s="176">
        <f>Resumen_ABI!AR12</f>
        <v>-0.833086998787536</v>
      </c>
      <c r="W13" s="170">
        <f>Resumen_ABI!AS12</f>
        <v>5.9769654809728507</v>
      </c>
      <c r="X13" s="170">
        <f>Resumen_ABI!AT12</f>
        <v>-1.0765072143479699</v>
      </c>
      <c r="Y13" s="170">
        <f>Resumen_ABI!AU12</f>
        <v>-1.7931060441893578</v>
      </c>
      <c r="Z13" s="170">
        <f>Resumen_ABI!AV12</f>
        <v>-3.3788718792704344</v>
      </c>
      <c r="AA13" s="170">
        <f>Resumen_ABI!AW12</f>
        <v>-2.8372835188748979</v>
      </c>
      <c r="AB13" s="177">
        <f>Resumen_ABI!AX12</f>
        <v>2.3439567151191909</v>
      </c>
    </row>
    <row r="14" spans="1:28">
      <c r="B14" s="174" t="str">
        <f>Resumen_ABI!C13</f>
        <v>BI-RUI-013LD</v>
      </c>
      <c r="C14" s="174" t="str">
        <f>Resumen_ABI!D13</f>
        <v>Jardines Frente 1</v>
      </c>
      <c r="D14" s="176">
        <f>Resumen_ABI!J13</f>
        <v>63.025611390552626</v>
      </c>
      <c r="E14" s="170">
        <f>Resumen_ABI!K13</f>
        <v>63.548382737884126</v>
      </c>
      <c r="F14" s="181">
        <f>Resumen_ABI!L13</f>
        <v>56.622658634348355</v>
      </c>
      <c r="G14" s="176">
        <f>Resumen_ABI!AH13</f>
        <v>6.4029527562042716</v>
      </c>
      <c r="H14" s="170">
        <f>Resumen_ABI!AI13</f>
        <v>-0.52277134733149921</v>
      </c>
      <c r="I14" s="176">
        <f>Resumen_ABI!AJ13</f>
        <v>6.9257241035357708</v>
      </c>
      <c r="J14" s="3"/>
      <c r="K14" s="3" t="s">
        <v>277</v>
      </c>
      <c r="M14" s="115" t="str">
        <f t="shared" si="0"/>
        <v>BI-RUI-013LD</v>
      </c>
      <c r="N14" s="118" t="str">
        <f t="shared" si="1"/>
        <v>Jardines Frente 1</v>
      </c>
      <c r="O14" s="176">
        <f>Resumen_ABI!AK13</f>
        <v>8.7647635506876043</v>
      </c>
      <c r="P14" s="170">
        <f>Resumen_ABI!AL13</f>
        <v>7.8659399061737076</v>
      </c>
      <c r="Q14" s="170">
        <f>Resumen_ABI!AM13</f>
        <v>7.7654140231919655</v>
      </c>
      <c r="R14" s="170">
        <f>Resumen_ABI!AN13</f>
        <v>7.2596672661535777</v>
      </c>
      <c r="S14" s="170">
        <f>Resumen_ABI!AO13</f>
        <v>5.2658396567740127</v>
      </c>
      <c r="T14" s="170">
        <f>Resumen_ABI!AP13</f>
        <v>5.5484194460597394</v>
      </c>
      <c r="U14" s="181">
        <f>Resumen_ABI!AQ13</f>
        <v>5.2525518955990336</v>
      </c>
      <c r="V14" s="176">
        <f>Resumen_ABI!AR13</f>
        <v>0.95828666542641372</v>
      </c>
      <c r="W14" s="170">
        <f>Resumen_ABI!AS13</f>
        <v>7.8064768852611905</v>
      </c>
      <c r="X14" s="170">
        <f>Resumen_ABI!AT13</f>
        <v>0.10296513862347467</v>
      </c>
      <c r="Y14" s="170">
        <f>Resumen_ABI!AU13</f>
        <v>-1.1810598792582709</v>
      </c>
      <c r="Z14" s="170">
        <f>Resumen_ABI!AV13</f>
        <v>-2.0782231951889116</v>
      </c>
      <c r="AA14" s="170">
        <f>Resumen_ABI!AW13</f>
        <v>-1.7311659634175527</v>
      </c>
      <c r="AB14" s="177">
        <f>Resumen_ABI!AX13</f>
        <v>4.0570830179813271</v>
      </c>
    </row>
    <row r="15" spans="1:28">
      <c r="B15" s="174" t="str">
        <f>Resumen_ABI!C14</f>
        <v>BI-RUI-015LD</v>
      </c>
      <c r="C15" s="174" t="str">
        <f>Resumen_ABI!D14</f>
        <v>De La Torre 5</v>
      </c>
      <c r="D15" s="176">
        <f>Resumen_ABI!J14</f>
        <v>62.896514236405082</v>
      </c>
      <c r="E15" s="170">
        <f>Resumen_ABI!K14</f>
        <v>67.702268227184078</v>
      </c>
      <c r="F15" s="181">
        <f>Resumen_ABI!L14</f>
        <v>65.468327392293247</v>
      </c>
      <c r="G15" s="176">
        <f>Resumen_ABI!AH14</f>
        <v>-2.5718131558881652</v>
      </c>
      <c r="H15" s="170">
        <f>Resumen_ABI!AI14</f>
        <v>-4.8057539907789959</v>
      </c>
      <c r="I15" s="176">
        <f>Resumen_ABI!AJ14</f>
        <v>2.2339408348908307</v>
      </c>
      <c r="J15" s="3"/>
      <c r="K15" s="3" t="s">
        <v>278</v>
      </c>
      <c r="M15" s="115" t="str">
        <f t="shared" si="0"/>
        <v>BI-RUI-015LD</v>
      </c>
      <c r="N15" s="118" t="str">
        <f t="shared" si="1"/>
        <v>De La Torre 5</v>
      </c>
      <c r="O15" s="176">
        <f>Resumen_ABI!AK14</f>
        <v>1.5933604401195112</v>
      </c>
      <c r="P15" s="170">
        <f>Resumen_ABI!AL14</f>
        <v>1.2565657234927272</v>
      </c>
      <c r="Q15" s="170">
        <f>Resumen_ABI!AM14</f>
        <v>0.47973836270273296</v>
      </c>
      <c r="R15" s="170">
        <f>Resumen_ABI!AN14</f>
        <v>-0.41368904072619728</v>
      </c>
      <c r="S15" s="170">
        <f>Resumen_ABI!AO14</f>
        <v>-2.1540762539306257</v>
      </c>
      <c r="T15" s="170">
        <f>Resumen_ABI!AP14</f>
        <v>-3.9493954053869942</v>
      </c>
      <c r="U15" s="181">
        <f>Resumen_ABI!AQ14</f>
        <v>-5.5665355633001354</v>
      </c>
      <c r="V15" s="176">
        <f>Resumen_ABI!AR14</f>
        <v>-1.0464261584073</v>
      </c>
      <c r="W15" s="170">
        <f>Resumen_ABI!AS14</f>
        <v>2.6397865985268112</v>
      </c>
      <c r="X15" s="170">
        <f>Resumen_ABI!AT14</f>
        <v>-3.5731024195276291</v>
      </c>
      <c r="Y15" s="170">
        <f>Resumen_ABI!AU14</f>
        <v>-4.209591148515031</v>
      </c>
      <c r="Z15" s="170">
        <f>Resumen_ABI!AV14</f>
        <v>-6.6470703396705346</v>
      </c>
      <c r="AA15" s="170">
        <f>Resumen_ABI!AW14</f>
        <v>-6.6068631734643901</v>
      </c>
      <c r="AB15" s="177">
        <f>Resumen_ABI!AX14</f>
        <v>-1.8329036173109188</v>
      </c>
    </row>
    <row r="16" spans="1:28">
      <c r="B16" s="174" t="str">
        <f>Resumen_ABI!C15</f>
        <v>BI-RUI-016LD</v>
      </c>
      <c r="C16" s="174" t="str">
        <f>Resumen_ABI!D15</f>
        <v>De La Torre (Esquina Barrenkale Barrena)</v>
      </c>
      <c r="D16" s="176">
        <f>Resumen_ABI!J15</f>
        <v>62.7610782940571</v>
      </c>
      <c r="E16" s="170">
        <f>Resumen_ABI!K15</f>
        <v>68.413955311802084</v>
      </c>
      <c r="F16" s="181">
        <f>Resumen_ABI!L15</f>
        <v>66.217864340702633</v>
      </c>
      <c r="G16" s="176">
        <f>Resumen_ABI!AH15</f>
        <v>-3.4567860466455329</v>
      </c>
      <c r="H16" s="170">
        <f>Resumen_ABI!AI15</f>
        <v>-5.6528770177449843</v>
      </c>
      <c r="I16" s="176">
        <f>Resumen_ABI!AJ15</f>
        <v>2.1960909710994514</v>
      </c>
      <c r="J16" s="3"/>
      <c r="K16" s="3" t="s">
        <v>279</v>
      </c>
      <c r="M16" s="115" t="str">
        <f t="shared" si="0"/>
        <v>BI-RUI-016LD</v>
      </c>
      <c r="N16" s="118" t="str">
        <f t="shared" si="1"/>
        <v>De La Torre (Esquina Barrenkale Barrena)</v>
      </c>
      <c r="O16" s="176">
        <f>Resumen_ABI!AK15</f>
        <v>-0.33354600693731129</v>
      </c>
      <c r="P16" s="170">
        <f>Resumen_ABI!AL15</f>
        <v>-2.57704108282514</v>
      </c>
      <c r="Q16" s="170">
        <f>Resumen_ABI!AM15</f>
        <v>-1.9782110537691011</v>
      </c>
      <c r="R16" s="170">
        <f>Resumen_ABI!AN15</f>
        <v>-2.4561103736075012</v>
      </c>
      <c r="S16" s="170">
        <f>Resumen_ABI!AO15</f>
        <v>-3.5374509149669819</v>
      </c>
      <c r="T16" s="170">
        <f>Resumen_ABI!AP15</f>
        <v>-3.3982355941600844</v>
      </c>
      <c r="U16" s="181">
        <f>Resumen_ABI!AQ15</f>
        <v>-6.1349175020257292</v>
      </c>
      <c r="V16" s="176">
        <f>Resumen_ABI!AR15</f>
        <v>-4.982176605794848</v>
      </c>
      <c r="W16" s="170">
        <f>Resumen_ABI!AS15</f>
        <v>4.6486305988575367</v>
      </c>
      <c r="X16" s="170">
        <f>Resumen_ABI!AT15</f>
        <v>-5.045795680558598</v>
      </c>
      <c r="Y16" s="170">
        <f>Resumen_ABI!AU15</f>
        <v>-5.5232948463626599</v>
      </c>
      <c r="Z16" s="170">
        <f>Resumen_ABI!AV15</f>
        <v>-7.9471817033020642</v>
      </c>
      <c r="AA16" s="170">
        <f>Resumen_ABI!AW15</f>
        <v>-5.4262147576772151</v>
      </c>
      <c r="AB16" s="177">
        <f>Resumen_ABI!AX15</f>
        <v>-3.5256598017402467</v>
      </c>
    </row>
    <row r="17" spans="2:28">
      <c r="B17" s="174" t="str">
        <f>Resumen_ABI!C16</f>
        <v>BI-RUI-017LD</v>
      </c>
      <c r="C17" s="174" t="str">
        <f>Resumen_ABI!D16</f>
        <v>Somera Frente 43 Aldaxka</v>
      </c>
      <c r="D17" s="176">
        <f>Resumen_ABI!J16</f>
        <v>63.559889718783808</v>
      </c>
      <c r="E17" s="170">
        <f>Resumen_ABI!K16</f>
        <v>70.718903791563363</v>
      </c>
      <c r="F17" s="181">
        <f>Resumen_ABI!L16</f>
        <v>63.979433903295401</v>
      </c>
      <c r="G17" s="176">
        <f>Resumen_ABI!AH16</f>
        <v>-0.4195441845115937</v>
      </c>
      <c r="H17" s="170">
        <f>Resumen_ABI!AI16</f>
        <v>-7.1590140727795557</v>
      </c>
      <c r="I17" s="176">
        <f>Resumen_ABI!AJ16</f>
        <v>6.739469888267962</v>
      </c>
      <c r="J17" s="3"/>
      <c r="K17" s="3" t="s">
        <v>280</v>
      </c>
      <c r="M17" s="115" t="str">
        <f t="shared" si="0"/>
        <v>BI-RUI-017LD</v>
      </c>
      <c r="N17" s="118" t="str">
        <f t="shared" si="1"/>
        <v>Somera Frente 43 Aldaxka</v>
      </c>
      <c r="O17" s="176">
        <f>Resumen_ABI!AK16</f>
        <v>1.2339680729012557</v>
      </c>
      <c r="P17" s="170">
        <f>Resumen_ABI!AL16</f>
        <v>2.3752131796191946</v>
      </c>
      <c r="Q17" s="170">
        <f>Resumen_ABI!AM16</f>
        <v>2.8777579954635968</v>
      </c>
      <c r="R17" s="170">
        <f>Resumen_ABI!AN16</f>
        <v>-2.1167508657011922</v>
      </c>
      <c r="S17" s="170">
        <f>Resumen_ABI!AO16</f>
        <v>-3.8476016539486295</v>
      </c>
      <c r="T17" s="170">
        <f>Resumen_ABI!AP16</f>
        <v>0.74462471846065625</v>
      </c>
      <c r="U17" s="181">
        <f>Resumen_ABI!AQ16</f>
        <v>-1.1926778777506257</v>
      </c>
      <c r="V17" s="176">
        <f>Resumen_ABI!AR16</f>
        <v>-8.4801227907682346</v>
      </c>
      <c r="W17" s="170">
        <f>Resumen_ABI!AS16</f>
        <v>9.7140908636694903</v>
      </c>
      <c r="X17" s="170">
        <f>Resumen_ABI!AT16</f>
        <v>-5.4228983681785792</v>
      </c>
      <c r="Y17" s="170">
        <f>Resumen_ABI!AU16</f>
        <v>-11.667501555826362</v>
      </c>
      <c r="Z17" s="170">
        <f>Resumen_ABI!AV16</f>
        <v>-10.005273347480284</v>
      </c>
      <c r="AA17" s="170">
        <f>Resumen_ABI!AW16</f>
        <v>-5.5086678443509385</v>
      </c>
      <c r="AB17" s="177">
        <f>Resumen_ABI!AX16</f>
        <v>-1.826003822348099</v>
      </c>
    </row>
    <row r="18" spans="2:28">
      <c r="B18" s="174" t="str">
        <f>Resumen_ABI!C17</f>
        <v>BI-RUI-019LD</v>
      </c>
      <c r="C18" s="174" t="str">
        <f>Resumen_ABI!D17</f>
        <v>Zunzunegi</v>
      </c>
      <c r="D18" s="176">
        <f>Resumen_ABI!J17</f>
        <v>69.155539762858297</v>
      </c>
      <c r="E18" s="170">
        <f>Resumen_ABI!K17</f>
        <v>69.797882679534311</v>
      </c>
      <c r="F18" s="181">
        <f>Resumen_ABI!L17</f>
        <v>63.973963305620636</v>
      </c>
      <c r="G18" s="176">
        <f>Resumen_ABI!AH17</f>
        <v>5.1815764572376608</v>
      </c>
      <c r="H18" s="170">
        <f>Resumen_ABI!AI17</f>
        <v>-0.6423429166760144</v>
      </c>
      <c r="I18" s="176">
        <f>Resumen_ABI!AJ17</f>
        <v>5.8239193739136752</v>
      </c>
      <c r="J18" s="3"/>
      <c r="K18" s="3" t="s">
        <v>62</v>
      </c>
      <c r="M18" s="115" t="str">
        <f t="shared" si="0"/>
        <v>BI-RUI-019LD</v>
      </c>
      <c r="N18" s="118" t="str">
        <f t="shared" si="1"/>
        <v>Zunzunegi</v>
      </c>
      <c r="O18" s="176">
        <f>Resumen_ABI!AK17</f>
        <v>6.8029459251029181</v>
      </c>
      <c r="P18" s="170">
        <f>Resumen_ABI!AL17</f>
        <v>7.0320082353196014</v>
      </c>
      <c r="Q18" s="170">
        <f>Resumen_ABI!AM17</f>
        <v>6.8884746074181038</v>
      </c>
      <c r="R18" s="170">
        <f>Resumen_ABI!AN17</f>
        <v>6.151692390377093</v>
      </c>
      <c r="S18" s="170">
        <f>Resumen_ABI!AO17</f>
        <v>4.7182835335837296</v>
      </c>
      <c r="T18" s="170">
        <f>Resumen_ABI!AP17</f>
        <v>3.2646273276121747</v>
      </c>
      <c r="U18" s="181">
        <f>Resumen_ABI!AQ17</f>
        <v>2.3366453941660552</v>
      </c>
      <c r="V18" s="176">
        <f>Resumen_ABI!AR17</f>
        <v>0.15166763693149221</v>
      </c>
      <c r="W18" s="170">
        <f>Resumen_ABI!AS17</f>
        <v>6.6512782881714259</v>
      </c>
      <c r="X18" s="170">
        <f>Resumen_ABI!AT17</f>
        <v>0.59016229543817644</v>
      </c>
      <c r="Y18" s="170">
        <f>Resumen_ABI!AU17</f>
        <v>-1.0483281588789879</v>
      </c>
      <c r="Z18" s="170">
        <f>Resumen_ABI!AV17</f>
        <v>-1.0306470798499561</v>
      </c>
      <c r="AA18" s="170">
        <f>Resumen_ABI!AW17</f>
        <v>-2.099803848849362</v>
      </c>
      <c r="AB18" s="177">
        <f>Resumen_ABI!AX17</f>
        <v>-0.82068096230406695</v>
      </c>
    </row>
    <row r="19" spans="2:28">
      <c r="B19" s="174" t="str">
        <f>Resumen_ABI!C18</f>
        <v>BI-RUI-020LD</v>
      </c>
      <c r="C19" s="174" t="str">
        <f>Resumen_ABI!D18</f>
        <v>Poza 48</v>
      </c>
      <c r="D19" s="176">
        <f>Resumen_ABI!J18</f>
        <v>73.758055241258248</v>
      </c>
      <c r="E19" s="170">
        <f>Resumen_ABI!K18</f>
        <v>77.076525446179275</v>
      </c>
      <c r="F19" s="181">
        <f>Resumen_ABI!L18</f>
        <v>72.249109026356834</v>
      </c>
      <c r="G19" s="176">
        <f>Resumen_ABI!AH18</f>
        <v>1.5089462149014139</v>
      </c>
      <c r="H19" s="170">
        <f>Resumen_ABI!AI18</f>
        <v>-3.3184702049210273</v>
      </c>
      <c r="I19" s="176">
        <f>Resumen_ABI!AJ18</f>
        <v>4.8274164198224412</v>
      </c>
      <c r="J19" s="3"/>
      <c r="K19" s="3" t="s">
        <v>281</v>
      </c>
      <c r="M19" s="115" t="str">
        <f t="shared" si="0"/>
        <v>BI-RUI-020LD</v>
      </c>
      <c r="N19" s="118" t="str">
        <f t="shared" si="1"/>
        <v>Poza 48</v>
      </c>
      <c r="O19" s="176">
        <f>Resumen_ABI!AK18</f>
        <v>0.65574791281109412</v>
      </c>
      <c r="P19" s="170">
        <f>Resumen_ABI!AL18</f>
        <v>2.9706385311740036</v>
      </c>
      <c r="Q19" s="170">
        <f>Resumen_ABI!AM18</f>
        <v>4.1624017894314136</v>
      </c>
      <c r="R19" s="170">
        <f>Resumen_ABI!AN18</f>
        <v>4.5408640617162064</v>
      </c>
      <c r="S19" s="170">
        <f>Resumen_ABI!AO18</f>
        <v>-0.90704435040437659</v>
      </c>
      <c r="T19" s="170">
        <f>Resumen_ABI!AP18</f>
        <v>2.3682569607757671</v>
      </c>
      <c r="U19" s="181">
        <f>Resumen_ABI!AQ18</f>
        <v>-1.0848175838557523</v>
      </c>
      <c r="V19" s="176">
        <f>Resumen_ABI!AR18</f>
        <v>-4.1094439108247087</v>
      </c>
      <c r="W19" s="170">
        <f>Resumen_ABI!AS18</f>
        <v>4.7651918236358028</v>
      </c>
      <c r="X19" s="170">
        <f>Resumen_ABI!AT18</f>
        <v>-2.1693221132246521</v>
      </c>
      <c r="Y19" s="170">
        <f>Resumen_ABI!AU18</f>
        <v>-4.9617564615086138</v>
      </c>
      <c r="Z19" s="170">
        <f>Resumen_ABI!AV18</f>
        <v>-2.3939227179209155</v>
      </c>
      <c r="AA19" s="170">
        <f>Resumen_ABI!AW18</f>
        <v>-3.7470408583695587</v>
      </c>
      <c r="AB19" s="177">
        <f>Resumen_ABI!AX18</f>
        <v>-1.8264721795107164</v>
      </c>
    </row>
    <row r="20" spans="2:28">
      <c r="B20" s="174" t="str">
        <f>Resumen_ABI!C19</f>
        <v>BI-RUI-021LD</v>
      </c>
      <c r="C20" s="174" t="str">
        <f>Resumen_ABI!D19</f>
        <v>Poza 53</v>
      </c>
      <c r="D20" s="176">
        <f>Resumen_ABI!J19</f>
        <v>77.60454937922556</v>
      </c>
      <c r="E20" s="170">
        <f>Resumen_ABI!K19</f>
        <v>82.25585781302189</v>
      </c>
      <c r="F20" s="181">
        <f>Resumen_ABI!L19</f>
        <v>79.515020714893836</v>
      </c>
      <c r="G20" s="176">
        <f>Resumen_ABI!AH19</f>
        <v>-1.9104713356682765</v>
      </c>
      <c r="H20" s="170">
        <f>Resumen_ABI!AI19</f>
        <v>-4.6513084337963306</v>
      </c>
      <c r="I20" s="176">
        <f>Resumen_ABI!AJ19</f>
        <v>2.7408370981280541</v>
      </c>
      <c r="J20" s="3"/>
      <c r="K20" s="3" t="s">
        <v>282</v>
      </c>
      <c r="M20" s="115" t="str">
        <f t="shared" si="0"/>
        <v>BI-RUI-021LD</v>
      </c>
      <c r="N20" s="118" t="str">
        <f t="shared" si="1"/>
        <v>Poza 53</v>
      </c>
      <c r="O20" s="176">
        <f>Resumen_ABI!AK19</f>
        <v>5.862464014759027</v>
      </c>
      <c r="P20" s="170">
        <f>Resumen_ABI!AL19</f>
        <v>4.645659654973457</v>
      </c>
      <c r="Q20" s="170">
        <f>Resumen_ABI!AM19</f>
        <v>0.96179122208623369</v>
      </c>
      <c r="R20" s="170">
        <f>Resumen_ABI!AN19</f>
        <v>-0.21181435456055908</v>
      </c>
      <c r="S20" s="170">
        <f>Resumen_ABI!AO19</f>
        <v>-3.1636744334016669</v>
      </c>
      <c r="T20" s="170">
        <f>Resumen_ABI!AP19</f>
        <v>-5.7663707530325468</v>
      </c>
      <c r="U20" s="181">
        <f>Resumen_ABI!AQ19</f>
        <v>-7.5709794576425509</v>
      </c>
      <c r="V20" s="176">
        <f>Resumen_ABI!AR19</f>
        <v>1.4652437743627331</v>
      </c>
      <c r="W20" s="170">
        <f>Resumen_ABI!AS19</f>
        <v>4.3972202403962939</v>
      </c>
      <c r="X20" s="170">
        <f>Resumen_ABI!AT19</f>
        <v>-1.902566115374583</v>
      </c>
      <c r="Y20" s="170">
        <f>Resumen_ABI!AU19</f>
        <v>-6.524604714802507</v>
      </c>
      <c r="Z20" s="170">
        <f>Resumen_ABI!AV19</f>
        <v>-4.9303425282127051</v>
      </c>
      <c r="AA20" s="170">
        <f>Resumen_ABI!AW19</f>
        <v>-9.5230169573352015</v>
      </c>
      <c r="AB20" s="177">
        <f>Resumen_ABI!AX19</f>
        <v>-2.6830608905401618</v>
      </c>
    </row>
    <row r="21" spans="2:28">
      <c r="B21" s="174" t="str">
        <f>Resumen_ABI!C20</f>
        <v>BI-RUI-022LD</v>
      </c>
      <c r="C21" s="174" t="str">
        <f>Resumen_ABI!D20</f>
        <v>Poza 30</v>
      </c>
      <c r="D21" s="176">
        <f>Resumen_ABI!J20</f>
        <v>66.659571924643785</v>
      </c>
      <c r="E21" s="170">
        <f>Resumen_ABI!K20</f>
        <v>69.618202373718191</v>
      </c>
      <c r="F21" s="181">
        <f>Resumen_ABI!L20</f>
        <v>67.708084431916674</v>
      </c>
      <c r="G21" s="176">
        <f>Resumen_ABI!AH20</f>
        <v>-1.0485125072728891</v>
      </c>
      <c r="H21" s="170">
        <f>Resumen_ABI!AI20</f>
        <v>-2.9586304490744055</v>
      </c>
      <c r="I21" s="176">
        <f>Resumen_ABI!AJ20</f>
        <v>1.9101179418015164</v>
      </c>
      <c r="J21" s="3"/>
      <c r="K21" s="3" t="s">
        <v>283</v>
      </c>
      <c r="M21" s="115" t="str">
        <f t="shared" si="0"/>
        <v>BI-RUI-022LD</v>
      </c>
      <c r="N21" s="118" t="str">
        <f t="shared" si="1"/>
        <v>Poza 30</v>
      </c>
      <c r="O21" s="176">
        <f>Resumen_ABI!AK20</f>
        <v>3.1736583365535864</v>
      </c>
      <c r="P21" s="170">
        <f>Resumen_ABI!AL20</f>
        <v>2.695087630535113</v>
      </c>
      <c r="Q21" s="170">
        <f>Resumen_ABI!AM20</f>
        <v>2.8991933706961035</v>
      </c>
      <c r="R21" s="170">
        <f>Resumen_ABI!AN20</f>
        <v>2.0594003605546902</v>
      </c>
      <c r="S21" s="170">
        <f>Resumen_ABI!AO20</f>
        <v>-0.89570167910754606</v>
      </c>
      <c r="T21" s="170">
        <f>Resumen_ABI!AP20</f>
        <v>-3.2935483743201388</v>
      </c>
      <c r="U21" s="181">
        <f>Resumen_ABI!AQ20</f>
        <v>-7.0158524916687242</v>
      </c>
      <c r="V21" s="176">
        <f>Resumen_ABI!AR20</f>
        <v>3.6844510614969437</v>
      </c>
      <c r="W21" s="170">
        <f>Resumen_ABI!AS20</f>
        <v>-0.51079272494335726</v>
      </c>
      <c r="X21" s="170">
        <f>Resumen_ABI!AT20</f>
        <v>1.2222338346565209</v>
      </c>
      <c r="Y21" s="170">
        <f>Resumen_ABI!AU20</f>
        <v>-5.3041824984415911</v>
      </c>
      <c r="Z21" s="170">
        <f>Resumen_ABI!AV20</f>
        <v>-3.9823991300302453</v>
      </c>
      <c r="AA21" s="170">
        <f>Resumen_ABI!AW20</f>
        <v>-5.8750507667746774</v>
      </c>
      <c r="AB21" s="177">
        <f>Resumen_ABI!AX20</f>
        <v>-0.24770047828512531</v>
      </c>
    </row>
    <row r="22" spans="2:28">
      <c r="B22" s="174" t="str">
        <f>Resumen_ABI!C21</f>
        <v>BI-RUI-023LD</v>
      </c>
      <c r="C22" s="174" t="str">
        <f>Resumen_ABI!D21</f>
        <v>Zarandoa (Esquina Colegio)</v>
      </c>
      <c r="D22" s="176">
        <f>Resumen_ABI!J21</f>
        <v>64.282427009854942</v>
      </c>
      <c r="E22" s="170">
        <f>Resumen_ABI!K21</f>
        <v>62.612953392393969</v>
      </c>
      <c r="F22" s="181">
        <f>Resumen_ABI!L21</f>
        <v>59.838291346498309</v>
      </c>
      <c r="G22" s="176">
        <f>Resumen_ABI!AH21</f>
        <v>4.4441356633566329</v>
      </c>
      <c r="H22" s="170">
        <f>Resumen_ABI!AI21</f>
        <v>1.669473617460973</v>
      </c>
      <c r="I22" s="176">
        <f>Resumen_ABI!AJ21</f>
        <v>2.7746620458956599</v>
      </c>
      <c r="J22" s="3"/>
      <c r="K22" s="3" t="s">
        <v>284</v>
      </c>
      <c r="M22" s="115" t="str">
        <f t="shared" si="0"/>
        <v>BI-RUI-023LD</v>
      </c>
      <c r="N22" s="118" t="str">
        <f t="shared" si="1"/>
        <v>Zarandoa (Esquina Colegio)</v>
      </c>
      <c r="O22" s="176">
        <f>Resumen_ABI!AK21</f>
        <v>5.7246711836201101</v>
      </c>
      <c r="P22" s="170">
        <f>Resumen_ABI!AL21</f>
        <v>5.1822128486919254</v>
      </c>
      <c r="Q22" s="170">
        <f>Resumen_ABI!AM21</f>
        <v>4.3956503404230745</v>
      </c>
      <c r="R22" s="170">
        <f>Resumen_ABI!AN21</f>
        <v>5.4134136515485665</v>
      </c>
      <c r="S22" s="170">
        <f>Resumen_ABI!AO21</f>
        <v>5.1114087603108231</v>
      </c>
      <c r="T22" s="170">
        <f>Resumen_ABI!AP21</f>
        <v>1.5972555586424733</v>
      </c>
      <c r="U22" s="181">
        <f>Resumen_ABI!AQ21</f>
        <v>2.0325714579808221</v>
      </c>
      <c r="V22" s="176">
        <f>Resumen_ABI!AR21</f>
        <v>2.0404500385813407</v>
      </c>
      <c r="W22" s="170">
        <f>Resumen_ABI!AS21</f>
        <v>3.6842211450387694</v>
      </c>
      <c r="X22" s="170">
        <f>Resumen_ABI!AT21</f>
        <v>3.4188472063471949</v>
      </c>
      <c r="Y22" s="170">
        <f>Resumen_ABI!AU21</f>
        <v>2.0503076947161389</v>
      </c>
      <c r="Z22" s="170">
        <f>Resumen_ABI!AV21</f>
        <v>2.5375836955692392</v>
      </c>
      <c r="AA22" s="170">
        <f>Resumen_ABI!AW21</f>
        <v>-1.5619039302159266</v>
      </c>
      <c r="AB22" s="177">
        <f>Resumen_ABI!AX21</f>
        <v>-0.55897935756029682</v>
      </c>
    </row>
    <row r="23" spans="2:28">
      <c r="B23" s="174" t="str">
        <f>Resumen_ABI!C22</f>
        <v>BI-RUI-025LD</v>
      </c>
      <c r="C23" s="174" t="str">
        <f>Resumen_ABI!D22</f>
        <v>Príncipe 1</v>
      </c>
      <c r="D23" s="176">
        <f>Resumen_ABI!J22</f>
        <v>67.365108208541557</v>
      </c>
      <c r="E23" s="170">
        <f>Resumen_ABI!K22</f>
        <v>74.75729531711093</v>
      </c>
      <c r="F23" s="181">
        <f>Resumen_ABI!L22</f>
        <v>73.972824022539641</v>
      </c>
      <c r="G23" s="176">
        <f>Resumen_ABI!AH22</f>
        <v>-6.6077158139980838</v>
      </c>
      <c r="H23" s="170">
        <f>Resumen_ABI!AI22</f>
        <v>-7.3921871085693738</v>
      </c>
      <c r="I23" s="176">
        <f>Resumen_ABI!AJ22</f>
        <v>0.78447129457128995</v>
      </c>
      <c r="J23" s="3"/>
      <c r="K23" s="3" t="s">
        <v>285</v>
      </c>
      <c r="M23" s="115" t="str">
        <f t="shared" si="0"/>
        <v>BI-RUI-025LD</v>
      </c>
      <c r="N23" s="118" t="str">
        <f t="shared" si="1"/>
        <v>Príncipe 1</v>
      </c>
      <c r="O23" s="176">
        <f>Resumen_ABI!AK22</f>
        <v>-0.62140051141206243</v>
      </c>
      <c r="P23" s="170">
        <f>Resumen_ABI!AL22</f>
        <v>-0.63827112053201063</v>
      </c>
      <c r="Q23" s="170">
        <f>Resumen_ABI!AM22</f>
        <v>-1.585511740689185</v>
      </c>
      <c r="R23" s="170">
        <f>Resumen_ABI!AN22</f>
        <v>-4.0980992501368121</v>
      </c>
      <c r="S23" s="170">
        <f>Resumen_ABI!AO22</f>
        <v>-9.1086299047919681</v>
      </c>
      <c r="T23" s="170">
        <f>Resumen_ABI!AP22</f>
        <v>-7.826565508034804</v>
      </c>
      <c r="U23" s="181">
        <f>Resumen_ABI!AQ22</f>
        <v>-10.504926208584649</v>
      </c>
      <c r="V23" s="176">
        <f>Resumen_ABI!AR22</f>
        <v>-2.2445729242861319</v>
      </c>
      <c r="W23" s="170">
        <f>Resumen_ABI!AS22</f>
        <v>1.6231724128740694</v>
      </c>
      <c r="X23" s="170">
        <f>Resumen_ABI!AT22</f>
        <v>-5.3655434139596281</v>
      </c>
      <c r="Y23" s="170">
        <f>Resumen_ABI!AU22</f>
        <v>-7.4743949942786969</v>
      </c>
      <c r="Z23" s="170">
        <f>Resumen_ABI!AV22</f>
        <v>-9.4493383355933958</v>
      </c>
      <c r="AA23" s="170">
        <f>Resumen_ABI!AW22</f>
        <v>-9.8631488782739183</v>
      </c>
      <c r="AB23" s="177">
        <f>Resumen_ABI!AX22</f>
        <v>-6.1715106366639105</v>
      </c>
    </row>
    <row r="24" spans="2:28">
      <c r="B24" s="174" t="str">
        <f>Resumen_ABI!C23</f>
        <v>BI-RUI-BR11LD</v>
      </c>
      <c r="C24" s="174" t="str">
        <f>Resumen_ABI!D23</f>
        <v>Zabalbide con Santa Clara</v>
      </c>
      <c r="D24" s="176">
        <f>Resumen_ABI!J23</f>
        <v>64.628410864520575</v>
      </c>
      <c r="E24" s="170">
        <f>Resumen_ABI!K23</f>
        <v>64.836630780610733</v>
      </c>
      <c r="F24" s="181">
        <f>Resumen_ABI!L23</f>
        <v>58.290405680625248</v>
      </c>
      <c r="G24" s="176">
        <f>Resumen_ABI!AH23</f>
        <v>6.3380051838953264</v>
      </c>
      <c r="H24" s="170">
        <f>Resumen_ABI!AI23</f>
        <v>-0.20821991609015811</v>
      </c>
      <c r="I24" s="176">
        <f>Resumen_ABI!AJ23</f>
        <v>6.5462250999854845</v>
      </c>
      <c r="J24" s="3"/>
      <c r="K24" s="3" t="s">
        <v>70</v>
      </c>
      <c r="M24" s="115" t="str">
        <f t="shared" si="0"/>
        <v>BI-RUI-BR11LD</v>
      </c>
      <c r="N24" s="118" t="str">
        <f t="shared" si="1"/>
        <v>Zabalbide con Santa Clara</v>
      </c>
      <c r="O24" s="176">
        <f>Resumen_ABI!AK23</f>
        <v>8.280923265263695</v>
      </c>
      <c r="P24" s="170">
        <f>Resumen_ABI!AL23</f>
        <v>7.3690823268862289</v>
      </c>
      <c r="Q24" s="170">
        <f>Resumen_ABI!AM23</f>
        <v>7.7050017160335074</v>
      </c>
      <c r="R24" s="170">
        <f>Resumen_ABI!AN23</f>
        <v>6.7038833672298495</v>
      </c>
      <c r="S24" s="170">
        <f>Resumen_ABI!AO23</f>
        <v>6.8537018703299566</v>
      </c>
      <c r="T24" s="170">
        <f>Resumen_ABI!AP23</f>
        <v>4.2416572790030003</v>
      </c>
      <c r="U24" s="181">
        <f>Resumen_ABI!AQ23</f>
        <v>3.3808558973683276</v>
      </c>
      <c r="V24" s="176">
        <f>Resumen_ABI!AR23</f>
        <v>0.75577532574554596</v>
      </c>
      <c r="W24" s="170">
        <f>Resumen_ABI!AS23</f>
        <v>7.5251479395181491</v>
      </c>
      <c r="X24" s="170">
        <f>Resumen_ABI!AT23</f>
        <v>0.67648549709704753</v>
      </c>
      <c r="Y24" s="170">
        <f>Resumen_ABI!AU23</f>
        <v>-0.40290807669352091</v>
      </c>
      <c r="Z24" s="170">
        <f>Resumen_ABI!AV23</f>
        <v>6.0226659832849805E-2</v>
      </c>
      <c r="AA24" s="170">
        <f>Resumen_ABI!AW23</f>
        <v>-1.48564636654514</v>
      </c>
      <c r="AB24" s="177">
        <f>Resumen_ABI!AX23</f>
        <v>-1.1063372590493898</v>
      </c>
    </row>
    <row r="25" spans="2:28">
      <c r="B25" s="174" t="str">
        <f>Resumen_ABI!C24</f>
        <v>BI-RUI-BR15LD</v>
      </c>
      <c r="C25" s="174" t="str">
        <f>Resumen_ABI!D24</f>
        <v>Alameda Urquijo con Doctor Areilza</v>
      </c>
      <c r="D25" s="176">
        <f>Resumen_ABI!J24</f>
        <v>72.227993526188598</v>
      </c>
      <c r="E25" s="170">
        <f>Resumen_ABI!K24</f>
        <v>72.331415165647584</v>
      </c>
      <c r="F25" s="181">
        <f>Resumen_ABI!L24</f>
        <v>67.463223654321595</v>
      </c>
      <c r="G25" s="176">
        <f>Resumen_ABI!AH24</f>
        <v>4.7647698718670028</v>
      </c>
      <c r="H25" s="170">
        <f>Resumen_ABI!AI24</f>
        <v>-0.10342163945898619</v>
      </c>
      <c r="I25" s="176">
        <f>Resumen_ABI!AJ24</f>
        <v>4.868191511325989</v>
      </c>
      <c r="J25" s="3"/>
      <c r="K25" s="3" t="s">
        <v>286</v>
      </c>
      <c r="M25" s="115" t="str">
        <f t="shared" si="0"/>
        <v>BI-RUI-BR15LD</v>
      </c>
      <c r="N25" s="118" t="str">
        <f t="shared" si="1"/>
        <v>Alameda Urquijo con Doctor Areilza</v>
      </c>
      <c r="O25" s="176">
        <f>Resumen_ABI!AK24</f>
        <v>7.0088705078174911</v>
      </c>
      <c r="P25" s="170">
        <f>Resumen_ABI!AL24</f>
        <v>7.8684984399764915</v>
      </c>
      <c r="Q25" s="170">
        <f>Resumen_ABI!AM24</f>
        <v>5.3593318470859259</v>
      </c>
      <c r="R25" s="170">
        <f>Resumen_ABI!AN24</f>
        <v>6.6368905634480342</v>
      </c>
      <c r="S25" s="170">
        <f>Resumen_ABI!AO24</f>
        <v>4.5545396690314277</v>
      </c>
      <c r="T25" s="170">
        <f>Resumen_ABI!AP24</f>
        <v>2.5818081262274859</v>
      </c>
      <c r="U25" s="181">
        <f>Resumen_ABI!AQ24</f>
        <v>0.69075403430606741</v>
      </c>
      <c r="V25" s="176">
        <f>Resumen_ABI!AR24</f>
        <v>-0.25876708589737518</v>
      </c>
      <c r="W25" s="170">
        <f>Resumen_ABI!AS24</f>
        <v>7.2676375937148663</v>
      </c>
      <c r="X25" s="170">
        <f>Resumen_ABI!AT24</f>
        <v>0.59904892982203251</v>
      </c>
      <c r="Y25" s="170">
        <f>Resumen_ABI!AU24</f>
        <v>0.83868358762647688</v>
      </c>
      <c r="Z25" s="170">
        <f>Resumen_ABI!AV24</f>
        <v>-0.50923455407981066</v>
      </c>
      <c r="AA25" s="170">
        <f>Resumen_ABI!AW24</f>
        <v>-1.812636295803145</v>
      </c>
      <c r="AB25" s="177">
        <f>Resumen_ABI!AX24</f>
        <v>-9.6140820970489926E-2</v>
      </c>
    </row>
    <row r="26" spans="2:28">
      <c r="B26" s="174" t="str">
        <f>Resumen_ABI!C25</f>
        <v>BI-RUI-BR1LD</v>
      </c>
      <c r="C26" s="174" t="str">
        <f>Resumen_ABI!D25</f>
        <v>Parque Arenal farola (punto WIFI Bilbaotik)</v>
      </c>
      <c r="D26" s="176">
        <f>Resumen_ABI!J25</f>
        <v>66.356825485714225</v>
      </c>
      <c r="E26" s="170">
        <f>Resumen_ABI!K25</f>
        <v>68.848008081512432</v>
      </c>
      <c r="F26" s="181">
        <f>Resumen_ABI!L25</f>
        <v>70.647402917524971</v>
      </c>
      <c r="G26" s="176">
        <f>Resumen_ABI!AH25</f>
        <v>-4.2905774318107461</v>
      </c>
      <c r="H26" s="170">
        <f>Resumen_ABI!AI25</f>
        <v>-2.4911825957982074</v>
      </c>
      <c r="I26" s="176">
        <f>Resumen_ABI!AJ25</f>
        <v>-1.7993948360125387</v>
      </c>
      <c r="J26" s="3"/>
      <c r="K26" s="3" t="s">
        <v>287</v>
      </c>
      <c r="M26" s="115" t="str">
        <f t="shared" si="0"/>
        <v>BI-RUI-BR1LD</v>
      </c>
      <c r="N26" s="118" t="str">
        <f t="shared" si="1"/>
        <v>Parque Arenal farola (punto WIFI Bilbaotik)</v>
      </c>
      <c r="O26" s="176">
        <f>Resumen_ABI!AK25</f>
        <v>-3.7380140568577644</v>
      </c>
      <c r="P26" s="170">
        <f>Resumen_ABI!AL25</f>
        <v>-3.4295138145581774</v>
      </c>
      <c r="Q26" s="170">
        <f>Resumen_ABI!AM25</f>
        <v>-2.38015740707867</v>
      </c>
      <c r="R26" s="170">
        <f>Resumen_ABI!AN25</f>
        <v>-3.1092220862648645</v>
      </c>
      <c r="S26" s="170">
        <f>Resumen_ABI!AO25</f>
        <v>-5.148895033571776</v>
      </c>
      <c r="T26" s="170">
        <f>Resumen_ABI!AP25</f>
        <v>-4.0625917911084031</v>
      </c>
      <c r="U26" s="181">
        <f>Resumen_ABI!AQ25</f>
        <v>-7.4411017216718705</v>
      </c>
      <c r="V26" s="176">
        <f>Resumen_ABI!AR25</f>
        <v>-0.37517558168018184</v>
      </c>
      <c r="W26" s="170">
        <f>Resumen_ABI!AS25</f>
        <v>-3.3628384751775826</v>
      </c>
      <c r="X26" s="170">
        <f>Resumen_ABI!AT25</f>
        <v>0.21710208888616478</v>
      </c>
      <c r="Y26" s="170">
        <f>Resumen_ABI!AU25</f>
        <v>-1.9379080441364778</v>
      </c>
      <c r="Z26" s="170">
        <f>Resumen_ABI!AV25</f>
        <v>-3.3373582587559554</v>
      </c>
      <c r="AA26" s="170">
        <f>Resumen_ABI!AW25</f>
        <v>-4.7869535132806362</v>
      </c>
      <c r="AB26" s="177">
        <f>Resumen_ABI!AX25</f>
        <v>-3.8900797661287925</v>
      </c>
    </row>
    <row r="27" spans="2:28">
      <c r="B27" s="174" t="str">
        <f>Resumen_ABI!C26</f>
        <v>BI-RUI-BR2LD</v>
      </c>
      <c r="C27" s="174" t="str">
        <f>Resumen_ABI!D26</f>
        <v>Frente a Iglesia de San Vicente (Antzoki)</v>
      </c>
      <c r="D27" s="176">
        <f>Resumen_ABI!J26</f>
        <v>65.95713376177136</v>
      </c>
      <c r="E27" s="170">
        <f>Resumen_ABI!K26</f>
        <v>63.480484818561877</v>
      </c>
      <c r="F27" s="181">
        <f>Resumen_ABI!L26</f>
        <v>65.7287128118776</v>
      </c>
      <c r="G27" s="176">
        <f>Resumen_ABI!AH26</f>
        <v>0.22842094989375994</v>
      </c>
      <c r="H27" s="170">
        <f>Resumen_ABI!AI26</f>
        <v>2.4766489432094829</v>
      </c>
      <c r="I27" s="176">
        <f>Resumen_ABI!AJ26</f>
        <v>-2.248227993315723</v>
      </c>
      <c r="J27" s="3"/>
      <c r="K27" s="3" t="s">
        <v>288</v>
      </c>
      <c r="M27" s="115" t="str">
        <f t="shared" si="0"/>
        <v>BI-RUI-BR2LD</v>
      </c>
      <c r="N27" s="118" t="str">
        <f t="shared" si="1"/>
        <v>Frente a Iglesia de San Vicente (Antzoki)</v>
      </c>
      <c r="O27" s="176">
        <f>Resumen_ABI!AK26</f>
        <v>5.6641101451397162</v>
      </c>
      <c r="P27" s="170">
        <f>Resumen_ABI!AL26</f>
        <v>4.4718508991312262</v>
      </c>
      <c r="Q27" s="170">
        <f>Resumen_ABI!AM26</f>
        <v>3.5207683003674219</v>
      </c>
      <c r="R27" s="170">
        <f>Resumen_ABI!AN26</f>
        <v>3.6475466673968242</v>
      </c>
      <c r="S27" s="170">
        <f>Resumen_ABI!AO26</f>
        <v>-1.3427404371012273</v>
      </c>
      <c r="T27" s="170">
        <f>Resumen_ABI!AP26</f>
        <v>-1.8684654370019445</v>
      </c>
      <c r="U27" s="181">
        <f>Resumen_ABI!AQ26</f>
        <v>-2.2063575403936682</v>
      </c>
      <c r="V27" s="176">
        <f>Resumen_ABI!AR26</f>
        <v>2.7491669538861174</v>
      </c>
      <c r="W27" s="170">
        <f>Resumen_ABI!AS26</f>
        <v>2.9149431912535988</v>
      </c>
      <c r="X27" s="170">
        <f>Resumen_ABI!AT26</f>
        <v>2.4812338051852194</v>
      </c>
      <c r="Y27" s="170">
        <f>Resumen_ABI!AU26</f>
        <v>1.6679400031999592</v>
      </c>
      <c r="Z27" s="170">
        <f>Resumen_ABI!AV26</f>
        <v>0.856532726077603</v>
      </c>
      <c r="AA27" s="170">
        <f>Resumen_ABI!AW26</f>
        <v>1.3101701746393246</v>
      </c>
      <c r="AB27" s="177">
        <f>Resumen_ABI!AX26</f>
        <v>7.4762405946617676</v>
      </c>
    </row>
    <row r="28" spans="2:28">
      <c r="B28" s="174" t="str">
        <f>Resumen_ABI!C27</f>
        <v>BI-RUI-BR5LD</v>
      </c>
      <c r="C28" s="174" t="str">
        <f>Resumen_ABI!D27</f>
        <v>Vda. De Epalza 11</v>
      </c>
      <c r="D28" s="176">
        <f>Resumen_ABI!J27</f>
        <v>68.171491359576663</v>
      </c>
      <c r="E28" s="170">
        <f>Resumen_ABI!K27</f>
        <v>71.64943948415771</v>
      </c>
      <c r="F28" s="181">
        <f>Resumen_ABI!L27</f>
        <v>72.312586578020841</v>
      </c>
      <c r="G28" s="176">
        <f>Resumen_ABI!AH27</f>
        <v>-4.1410952184441783</v>
      </c>
      <c r="H28" s="170">
        <f>Resumen_ABI!AI27</f>
        <v>-3.4779481245810473</v>
      </c>
      <c r="I28" s="176">
        <f>Resumen_ABI!AJ27</f>
        <v>-0.66314709386313098</v>
      </c>
      <c r="J28" s="3"/>
      <c r="K28" s="3" t="s">
        <v>289</v>
      </c>
      <c r="M28" s="115" t="str">
        <f t="shared" si="0"/>
        <v>BI-RUI-BR5LD</v>
      </c>
      <c r="N28" s="118" t="str">
        <f t="shared" si="1"/>
        <v>Vda. De Epalza 11</v>
      </c>
      <c r="O28" s="176">
        <f>Resumen_ABI!AK27</f>
        <v>1.3269287590573953</v>
      </c>
      <c r="P28" s="170">
        <f>Resumen_ABI!AL27</f>
        <v>-4.0235132776223992</v>
      </c>
      <c r="Q28" s="170">
        <f>Resumen_ABI!AM27</f>
        <v>-3.9565255152268435</v>
      </c>
      <c r="R28" s="170">
        <f>Resumen_ABI!AN27</f>
        <v>-4.0845045519855319</v>
      </c>
      <c r="S28" s="170">
        <f>Resumen_ABI!AO27</f>
        <v>-3.4071287497359179</v>
      </c>
      <c r="T28" s="170">
        <f>Resumen_ABI!AP27</f>
        <v>-5.956094571858614</v>
      </c>
      <c r="U28" s="181">
        <f>Resumen_ABI!AQ27</f>
        <v>-6.1654265035378302</v>
      </c>
      <c r="V28" s="176">
        <f>Resumen_ABI!AR27</f>
        <v>-4.882194181667316</v>
      </c>
      <c r="W28" s="170">
        <f>Resumen_ABI!AS27</f>
        <v>6.2091229407247113</v>
      </c>
      <c r="X28" s="170">
        <f>Resumen_ABI!AT27</f>
        <v>-2.0062570901038157</v>
      </c>
      <c r="Y28" s="170">
        <f>Resumen_ABI!AU27</f>
        <v>-3.3688382194136892</v>
      </c>
      <c r="Z28" s="170">
        <f>Resumen_ABI!AV27</f>
        <v>-2.6170740698090782</v>
      </c>
      <c r="AA28" s="170">
        <f>Resumen_ABI!AW27</f>
        <v>-5.1242326894075632</v>
      </c>
      <c r="AB28" s="177">
        <f>Resumen_ABI!AX27</f>
        <v>-3.5872181257023925</v>
      </c>
    </row>
    <row r="29" spans="2:28">
      <c r="B29" s="174" t="str">
        <f>Resumen_ABI!C28</f>
        <v>BI-RUI-BR6LD</v>
      </c>
      <c r="C29" s="174" t="str">
        <f>Resumen_ABI!D28</f>
        <v>Otxarkoaga (Rotonda Garaizar)</v>
      </c>
      <c r="D29" s="176">
        <f>Resumen_ABI!J28</f>
        <v>64.356826262620487</v>
      </c>
      <c r="E29" s="170">
        <f>Resumen_ABI!K28</f>
        <v>63.148768030229704</v>
      </c>
      <c r="F29" s="181">
        <f>Resumen_ABI!L28</f>
        <v>57.036994315444261</v>
      </c>
      <c r="G29" s="176">
        <f>Resumen_ABI!AH28</f>
        <v>7.3198319471762261</v>
      </c>
      <c r="H29" s="170">
        <f>Resumen_ABI!AI28</f>
        <v>1.2080582323907834</v>
      </c>
      <c r="I29" s="176">
        <f>Resumen_ABI!AJ28</f>
        <v>6.1117737147854427</v>
      </c>
      <c r="J29" s="3"/>
      <c r="K29" s="3" t="s">
        <v>290</v>
      </c>
      <c r="M29" s="115" t="str">
        <f t="shared" si="0"/>
        <v>BI-RUI-BR6LD</v>
      </c>
      <c r="N29" s="118" t="str">
        <f t="shared" si="1"/>
        <v>Otxarkoaga (Rotonda Garaizar)</v>
      </c>
      <c r="O29" s="176">
        <f>Resumen_ABI!AK28</f>
        <v>8.641414009657133</v>
      </c>
      <c r="P29" s="170">
        <f>Resumen_ABI!AL28</f>
        <v>7.9723594359549281</v>
      </c>
      <c r="Q29" s="170">
        <f>Resumen_ABI!AM28</f>
        <v>8.1278594974182781</v>
      </c>
      <c r="R29" s="170">
        <f>Resumen_ABI!AN28</f>
        <v>7.9962844773178361</v>
      </c>
      <c r="S29" s="170">
        <f>Resumen_ABI!AO28</f>
        <v>7.3723335939507919</v>
      </c>
      <c r="T29" s="170">
        <f>Resumen_ABI!AP28</f>
        <v>5.218356454478851</v>
      </c>
      <c r="U29" s="181">
        <f>Resumen_ABI!AQ28</f>
        <v>4.4386556664968566</v>
      </c>
      <c r="V29" s="176">
        <f>Resumen_ABI!AR28</f>
        <v>2.1660253691233109</v>
      </c>
      <c r="W29" s="170">
        <f>Resumen_ABI!AS28</f>
        <v>6.4753886405338221</v>
      </c>
      <c r="X29" s="170">
        <f>Resumen_ABI!AT28</f>
        <v>1.9721416688310427</v>
      </c>
      <c r="Y29" s="170">
        <f>Resumen_ABI!AU28</f>
        <v>0.82759962917154439</v>
      </c>
      <c r="Z29" s="170">
        <f>Resumen_ABI!AV28</f>
        <v>1.8362237369187255</v>
      </c>
      <c r="AA29" s="170">
        <f>Resumen_ABI!AW28</f>
        <v>-0.59901111309660138</v>
      </c>
      <c r="AB29" s="177">
        <f>Resumen_ABI!AX28</f>
        <v>-0.86251932383878227</v>
      </c>
    </row>
    <row r="30" spans="2:28">
      <c r="B30" s="174" t="str">
        <f>Resumen_ABI!C29</f>
        <v>BI-RUI-BR7LD</v>
      </c>
      <c r="C30" s="174" t="str">
        <f>Resumen_ABI!D29</f>
        <v>Los Caños</v>
      </c>
      <c r="D30" s="176">
        <f>Resumen_ABI!J29</f>
        <v>56.530614982610061</v>
      </c>
      <c r="E30" s="170">
        <f>Resumen_ABI!K29</f>
        <v>55.528667397564874</v>
      </c>
      <c r="F30" s="181">
        <f>Resumen_ABI!L29</f>
        <v>53.751836030848345</v>
      </c>
      <c r="G30" s="176">
        <f>Resumen_ABI!AH29</f>
        <v>2.7787789517617156</v>
      </c>
      <c r="H30" s="170">
        <f>Resumen_ABI!AI29</f>
        <v>1.0019475850451869</v>
      </c>
      <c r="I30" s="176">
        <f>Resumen_ABI!AJ29</f>
        <v>1.7768313667165287</v>
      </c>
      <c r="J30" s="3"/>
      <c r="K30" s="3" t="s">
        <v>291</v>
      </c>
      <c r="M30" s="115" t="str">
        <f t="shared" si="0"/>
        <v>BI-RUI-BR7LD</v>
      </c>
      <c r="N30" s="118" t="str">
        <f t="shared" si="1"/>
        <v>Los Caños</v>
      </c>
      <c r="O30" s="176">
        <f>Resumen_ABI!AK29</f>
        <v>3.2260456818141279</v>
      </c>
      <c r="P30" s="170">
        <f>Resumen_ABI!AL29</f>
        <v>2.6440853310836161</v>
      </c>
      <c r="Q30" s="170">
        <f>Resumen_ABI!AM29</f>
        <v>3.6983255251085936</v>
      </c>
      <c r="R30" s="170">
        <f>Resumen_ABI!AN29</f>
        <v>2.7830842606011075</v>
      </c>
      <c r="S30" s="170">
        <f>Resumen_ABI!AO29</f>
        <v>2.3486773008547885</v>
      </c>
      <c r="T30" s="170">
        <f>Resumen_ABI!AP29</f>
        <v>1.7860816748540458</v>
      </c>
      <c r="U30" s="181">
        <f>Resumen_ABI!AQ29</f>
        <v>2.7551328543284583</v>
      </c>
      <c r="V30" s="176">
        <f>Resumen_ABI!AR29</f>
        <v>0.88328171039533032</v>
      </c>
      <c r="W30" s="170">
        <f>Resumen_ABI!AS29</f>
        <v>2.3427639714187976</v>
      </c>
      <c r="X30" s="170">
        <f>Resumen_ABI!AT29</f>
        <v>2.4305804195701626</v>
      </c>
      <c r="Y30" s="170">
        <f>Resumen_ABI!AU29</f>
        <v>1.3107144939300497</v>
      </c>
      <c r="Z30" s="170">
        <f>Resumen_ABI!AV29</f>
        <v>1.5078434540887713</v>
      </c>
      <c r="AA30" s="170">
        <f>Resumen_ABI!AW29</f>
        <v>-1.5943020557088516E-2</v>
      </c>
      <c r="AB30" s="177">
        <f>Resumen_ABI!AX29</f>
        <v>-0.11404819951430056</v>
      </c>
    </row>
    <row r="31" spans="2:28">
      <c r="B31" s="174" t="str">
        <f>Resumen_ABI!C30</f>
        <v>BI-RUI-BR8LD</v>
      </c>
      <c r="C31" s="174" t="str">
        <f>Resumen_ABI!D30</f>
        <v>Zurbaran</v>
      </c>
      <c r="D31" s="176">
        <f>Resumen_ABI!J30</f>
        <v>64.48818178808412</v>
      </c>
      <c r="E31" s="170">
        <f>Resumen_ABI!K30</f>
        <v>65.639738678147779</v>
      </c>
      <c r="F31" s="181">
        <f>Resumen_ABI!L30</f>
        <v>61.608731433509163</v>
      </c>
      <c r="G31" s="176">
        <f>Resumen_ABI!AH30</f>
        <v>2.8794503545749564</v>
      </c>
      <c r="H31" s="170">
        <f>Resumen_ABI!AI30</f>
        <v>-1.1515568900636595</v>
      </c>
      <c r="I31" s="176">
        <f>Resumen_ABI!AJ30</f>
        <v>4.0310072446386158</v>
      </c>
      <c r="J31" s="3"/>
      <c r="K31" s="3" t="s">
        <v>83</v>
      </c>
      <c r="M31" s="115" t="str">
        <f t="shared" si="0"/>
        <v>BI-RUI-BR8LD</v>
      </c>
      <c r="N31" s="118" t="str">
        <f t="shared" si="1"/>
        <v>Zurbaran</v>
      </c>
      <c r="O31" s="176">
        <f>Resumen_ABI!AK30</f>
        <v>3.1602203902854811</v>
      </c>
      <c r="P31" s="170">
        <f>Resumen_ABI!AL30</f>
        <v>4.5060888484583259</v>
      </c>
      <c r="Q31" s="170">
        <f>Resumen_ABI!AM30</f>
        <v>5.5456895942089659</v>
      </c>
      <c r="R31" s="170">
        <f>Resumen_ABI!AN30</f>
        <v>4.1063071647782294</v>
      </c>
      <c r="S31" s="170">
        <f>Resumen_ABI!AO30</f>
        <v>4.5397141676178734</v>
      </c>
      <c r="T31" s="170">
        <f>Resumen_ABI!AP30</f>
        <v>3.8454398890308994E-2</v>
      </c>
      <c r="U31" s="181">
        <f>Resumen_ABI!AQ30</f>
        <v>-1.5845001628513486</v>
      </c>
      <c r="V31" s="176">
        <f>Resumen_ABI!AR30</f>
        <v>-1.0046460999622582</v>
      </c>
      <c r="W31" s="170">
        <f>Resumen_ABI!AS30</f>
        <v>4.1648664902477393</v>
      </c>
      <c r="X31" s="170">
        <f>Resumen_ABI!AT30</f>
        <v>0.11136858989894449</v>
      </c>
      <c r="Y31" s="170">
        <f>Resumen_ABI!AU30</f>
        <v>-0.28463796735968572</v>
      </c>
      <c r="Z31" s="170">
        <f>Resumen_ABI!AV30</f>
        <v>-0.54123509379917323</v>
      </c>
      <c r="AA31" s="170">
        <f>Resumen_ABI!AW30</f>
        <v>-3.9160063270415719</v>
      </c>
      <c r="AB31" s="177">
        <f>Resumen_ABI!AX30</f>
        <v>-2.9681468471015506</v>
      </c>
    </row>
    <row r="32" spans="2:28">
      <c r="B32" s="174" t="str">
        <f>Resumen_ABI!C31</f>
        <v>BI-RUI-C001LD</v>
      </c>
      <c r="C32" s="174" t="str">
        <f>Resumen_ABI!D31</f>
        <v>Uribitarte 10 ( Isozaki )</v>
      </c>
      <c r="D32" s="176">
        <f>Resumen_ABI!J31</f>
        <v>59.776635947748673</v>
      </c>
      <c r="E32" s="170">
        <f>Resumen_ABI!K31</f>
        <v>57.660972068849851</v>
      </c>
      <c r="F32" s="181">
        <f>Resumen_ABI!L31</f>
        <v>57.206769188384108</v>
      </c>
      <c r="G32" s="176">
        <f>Resumen_ABI!AH31</f>
        <v>2.5698667593645652</v>
      </c>
      <c r="H32" s="170">
        <f>Resumen_ABI!AI31</f>
        <v>2.1156638788988218</v>
      </c>
      <c r="I32" s="176">
        <f>Resumen_ABI!AJ31</f>
        <v>0.45420288046574342</v>
      </c>
      <c r="J32" s="3"/>
      <c r="K32" s="3" t="s">
        <v>292</v>
      </c>
      <c r="M32" s="115" t="str">
        <f t="shared" si="0"/>
        <v>BI-RUI-C001LD</v>
      </c>
      <c r="N32" s="118" t="str">
        <f t="shared" si="1"/>
        <v>Uribitarte 10 ( Isozaki )</v>
      </c>
      <c r="O32" s="176">
        <f>Resumen_ABI!AK31</f>
        <v>6.3861715431305797</v>
      </c>
      <c r="P32" s="170">
        <f>Resumen_ABI!AL31</f>
        <v>5.8583877317830542</v>
      </c>
      <c r="Q32" s="170">
        <f>Resumen_ABI!AM31</f>
        <v>5.087731214317273</v>
      </c>
      <c r="R32" s="170">
        <f>Resumen_ABI!AN31</f>
        <v>4.3530306825630447</v>
      </c>
      <c r="S32" s="170">
        <f>Resumen_ABI!AO31</f>
        <v>1.4172573911403177</v>
      </c>
      <c r="T32" s="170">
        <f>Resumen_ABI!AP31</f>
        <v>3.2836173947316638E-2</v>
      </c>
      <c r="U32" s="181">
        <f>Resumen_ABI!AQ31</f>
        <v>-1.0198467864652869</v>
      </c>
      <c r="V32" s="176">
        <f>Resumen_ABI!AR31</f>
        <v>2.798905496681023</v>
      </c>
      <c r="W32" s="170">
        <f>Resumen_ABI!AS31</f>
        <v>3.5872660464495567</v>
      </c>
      <c r="X32" s="170">
        <f>Resumen_ABI!AT31</f>
        <v>1.5744021160146886</v>
      </c>
      <c r="Y32" s="170">
        <f>Resumen_ABI!AU31</f>
        <v>1.9357391539367725</v>
      </c>
      <c r="Z32" s="170">
        <f>Resumen_ABI!AV31</f>
        <v>2.0694759080412837</v>
      </c>
      <c r="AA32" s="170">
        <f>Resumen_ABI!AW31</f>
        <v>2.8118473361464851</v>
      </c>
      <c r="AB32" s="177">
        <f>Resumen_ABI!AX31</f>
        <v>0.1305740164816811</v>
      </c>
    </row>
    <row r="33" spans="2:28">
      <c r="B33" s="174" t="str">
        <f>Resumen_ABI!C32</f>
        <v>BI-RUI-C002LD</v>
      </c>
      <c r="C33" s="174" t="str">
        <f>Resumen_ABI!D32</f>
        <v>Uribitarte 6</v>
      </c>
      <c r="D33" s="176">
        <f>Resumen_ABI!J32</f>
        <v>62.252334337803021</v>
      </c>
      <c r="E33" s="170">
        <f>Resumen_ABI!K32</f>
        <v>58.150205562531944</v>
      </c>
      <c r="F33" s="181">
        <f>Resumen_ABI!L32</f>
        <v>69.10183718304134</v>
      </c>
      <c r="G33" s="176">
        <f>Resumen_ABI!AH32</f>
        <v>-6.8495028452383195</v>
      </c>
      <c r="H33" s="170">
        <f>Resumen_ABI!AI32</f>
        <v>4.1021287752710762</v>
      </c>
      <c r="I33" s="176">
        <f>Resumen_ABI!AJ32</f>
        <v>-10.951631620509396</v>
      </c>
      <c r="J33" s="3"/>
      <c r="K33" s="3" t="s">
        <v>293</v>
      </c>
      <c r="M33" s="115" t="str">
        <f t="shared" si="0"/>
        <v>BI-RUI-C002LD</v>
      </c>
      <c r="N33" s="118" t="str">
        <f t="shared" si="1"/>
        <v>Uribitarte 6</v>
      </c>
      <c r="O33" s="176">
        <f>Resumen_ABI!AK32</f>
        <v>2.3252934960337441</v>
      </c>
      <c r="P33" s="170">
        <f>Resumen_ABI!AL32</f>
        <v>-0.27011271289894268</v>
      </c>
      <c r="Q33" s="170">
        <f>Resumen_ABI!AM32</f>
        <v>-4.2470014385175716</v>
      </c>
      <c r="R33" s="170">
        <f>Resumen_ABI!AN32</f>
        <v>-4.1746389933508468</v>
      </c>
      <c r="S33" s="170">
        <f>Resumen_ABI!AO32</f>
        <v>-7.9878025645569011</v>
      </c>
      <c r="T33" s="170">
        <f>Resumen_ABI!AP32</f>
        <v>-12.156275001067677</v>
      </c>
      <c r="U33" s="181">
        <f>Resumen_ABI!AQ32</f>
        <v>-9.4690622518495857</v>
      </c>
      <c r="V33" s="176">
        <f>Resumen_ABI!AR32</f>
        <v>6.5525249891637003</v>
      </c>
      <c r="W33" s="170">
        <f>Resumen_ABI!AS32</f>
        <v>-4.2272314931299562</v>
      </c>
      <c r="X33" s="170">
        <f>Resumen_ABI!AT32</f>
        <v>0.59255335345648064</v>
      </c>
      <c r="Y33" s="170">
        <f>Resumen_ABI!AU32</f>
        <v>2.5620986874105824</v>
      </c>
      <c r="Z33" s="170">
        <f>Resumen_ABI!AV32</f>
        <v>4.5513007989794971</v>
      </c>
      <c r="AA33" s="170">
        <f>Resumen_ABI!AW32</f>
        <v>0.3819054721436288</v>
      </c>
      <c r="AB33" s="177">
        <f>Resumen_ABI!AX32</f>
        <v>8.3767506906500699</v>
      </c>
    </row>
    <row r="34" spans="2:28">
      <c r="B34" s="174" t="str">
        <f>Resumen_ABI!C33</f>
        <v>BI-RUI-C003LD</v>
      </c>
      <c r="C34" s="174" t="str">
        <f>Resumen_ABI!D33</f>
        <v>Muelle de Ripa</v>
      </c>
      <c r="D34" s="176">
        <f>Resumen_ABI!J33</f>
        <v>65.591440525113029</v>
      </c>
      <c r="E34" s="170">
        <f>Resumen_ABI!K33</f>
        <v>63.834633138700795</v>
      </c>
      <c r="F34" s="181">
        <f>Resumen_ABI!L33</f>
        <v>63.383498503282183</v>
      </c>
      <c r="G34" s="176">
        <f>Resumen_ABI!AH33</f>
        <v>2.2079420218308456</v>
      </c>
      <c r="H34" s="170">
        <f>Resumen_ABI!AI33</f>
        <v>1.756807386412234</v>
      </c>
      <c r="I34" s="176">
        <f>Resumen_ABI!AJ33</f>
        <v>0.45113463541861165</v>
      </c>
      <c r="J34" s="3"/>
      <c r="K34" s="3" t="s">
        <v>294</v>
      </c>
      <c r="M34" s="115" t="str">
        <f t="shared" si="0"/>
        <v>BI-RUI-C003LD</v>
      </c>
      <c r="N34" s="118" t="str">
        <f t="shared" si="1"/>
        <v>Muelle de Ripa</v>
      </c>
      <c r="O34" s="176">
        <f>Resumen_ABI!AK33</f>
        <v>12.418335613103181</v>
      </c>
      <c r="P34" s="170">
        <f>Resumen_ABI!AL33</f>
        <v>11.30428097418374</v>
      </c>
      <c r="Q34" s="170">
        <f>Resumen_ABI!AM33</f>
        <v>-7.1694754697760175</v>
      </c>
      <c r="R34" s="170">
        <f>Resumen_ABI!AN33</f>
        <v>14.491822742667729</v>
      </c>
      <c r="S34" s="170">
        <f>Resumen_ABI!AO33</f>
        <v>-2.5294922865591616</v>
      </c>
      <c r="T34" s="170">
        <f>Resumen_ABI!AP33</f>
        <v>-6.5814067976401844</v>
      </c>
      <c r="U34" s="181">
        <f>Resumen_ABI!AQ33</f>
        <v>1.1090330148524217</v>
      </c>
      <c r="V34" s="176">
        <f>Resumen_ABI!AR33</f>
        <v>4.4780299374977872</v>
      </c>
      <c r="W34" s="170">
        <f>Resumen_ABI!AS33</f>
        <v>7.9403056756053942</v>
      </c>
      <c r="X34" s="170">
        <f>Resumen_ABI!AT33</f>
        <v>-0.64986802638826902</v>
      </c>
      <c r="Y34" s="170">
        <f>Resumen_ABI!AU33</f>
        <v>5.0057864039993447</v>
      </c>
      <c r="Z34" s="170">
        <f>Resumen_ABI!AV33</f>
        <v>-4.478492207272879</v>
      </c>
      <c r="AA34" s="170">
        <f>Resumen_ABI!AW33</f>
        <v>-5.1412334131111663</v>
      </c>
      <c r="AB34" s="177">
        <f>Resumen_ABI!AX33</f>
        <v>0.61894343425537102</v>
      </c>
    </row>
    <row r="35" spans="2:28">
      <c r="B35" s="174" t="str">
        <f>Resumen_ABI!C34</f>
        <v>BI-RUI-C004LD</v>
      </c>
      <c r="C35" s="174" t="str">
        <f>Resumen_ABI!D34</f>
        <v>Escalinata de Uribitarte (San Vicente)</v>
      </c>
      <c r="D35" s="176">
        <f>Resumen_ABI!J34</f>
        <v>60.773083973584782</v>
      </c>
      <c r="E35" s="170">
        <f>Resumen_ABI!K34</f>
        <v>58.345701274246615</v>
      </c>
      <c r="F35" s="181">
        <f>Resumen_ABI!L34</f>
        <v>64.683698489845142</v>
      </c>
      <c r="G35" s="176">
        <f>Resumen_ABI!AH34</f>
        <v>-3.9106145162603596</v>
      </c>
      <c r="H35" s="170">
        <f>Resumen_ABI!AI34</f>
        <v>2.4273826993381675</v>
      </c>
      <c r="I35" s="176">
        <f>Resumen_ABI!AJ34</f>
        <v>-6.3379972155985271</v>
      </c>
      <c r="J35" s="3"/>
      <c r="K35" s="3" t="s">
        <v>295</v>
      </c>
      <c r="M35" s="115" t="str">
        <f t="shared" si="0"/>
        <v>BI-RUI-C004LD</v>
      </c>
      <c r="N35" s="118" t="str">
        <f t="shared" si="1"/>
        <v>Escalinata de Uribitarte (San Vicente)</v>
      </c>
      <c r="O35" s="176">
        <f>Resumen_ABI!AK34</f>
        <v>0.78302936236915599</v>
      </c>
      <c r="P35" s="170">
        <f>Resumen_ABI!AL34</f>
        <v>4.7981916421149577</v>
      </c>
      <c r="Q35" s="170">
        <f>Resumen_ABI!AM34</f>
        <v>2.8801548182880694</v>
      </c>
      <c r="R35" s="170">
        <f>Resumen_ABI!AN34</f>
        <v>-5.3393534905197555</v>
      </c>
      <c r="S35" s="170">
        <f>Resumen_ABI!AO34</f>
        <v>-8.5486807668467577</v>
      </c>
      <c r="T35" s="170">
        <f>Resumen_ABI!AP34</f>
        <v>-8.4033408651161992</v>
      </c>
      <c r="U35" s="181">
        <f>Resumen_ABI!AQ34</f>
        <v>-7.4408596881367259</v>
      </c>
      <c r="V35" s="176">
        <f>Resumen_ABI!AR34</f>
        <v>3.1120858933743918</v>
      </c>
      <c r="W35" s="170">
        <f>Resumen_ABI!AS34</f>
        <v>-2.3290565310052358</v>
      </c>
      <c r="X35" s="170">
        <f>Resumen_ABI!AT34</f>
        <v>9.9725030393554803</v>
      </c>
      <c r="Y35" s="170">
        <f>Resumen_ABI!AU34</f>
        <v>-4.4382267672718712</v>
      </c>
      <c r="Z35" s="170">
        <f>Resumen_ABI!AV34</f>
        <v>-2.0978600781187708</v>
      </c>
      <c r="AA35" s="170">
        <f>Resumen_ABI!AW34</f>
        <v>-0.483680951334442</v>
      </c>
      <c r="AB35" s="177">
        <f>Resumen_ABI!AX34</f>
        <v>4.7900626084121996</v>
      </c>
    </row>
    <row r="36" spans="2:28">
      <c r="B36" s="174" t="str">
        <f>Resumen_ABI!C35</f>
        <v>BI-RUI-C005LD</v>
      </c>
      <c r="C36" s="174" t="str">
        <f>Resumen_ABI!D35</f>
        <v>Somera 8</v>
      </c>
      <c r="D36" s="176">
        <f>Resumen_ABI!J35</f>
        <v>62.177473796735441</v>
      </c>
      <c r="E36" s="170">
        <f>Resumen_ABI!K35</f>
        <v>66.078228036064672</v>
      </c>
      <c r="F36" s="181">
        <f>Resumen_ABI!L35</f>
        <v>59.96743097025076</v>
      </c>
      <c r="G36" s="176">
        <f>Resumen_ABI!AH35</f>
        <v>2.2100428264846812</v>
      </c>
      <c r="H36" s="170">
        <f>Resumen_ABI!AI35</f>
        <v>-3.9007542393292312</v>
      </c>
      <c r="I36" s="176">
        <f>Resumen_ABI!AJ35</f>
        <v>6.1107970658139124</v>
      </c>
      <c r="J36" s="3"/>
      <c r="K36" s="3" t="s">
        <v>296</v>
      </c>
      <c r="M36" s="115" t="str">
        <f t="shared" si="0"/>
        <v>BI-RUI-C005LD</v>
      </c>
      <c r="N36" s="118" t="str">
        <f t="shared" si="1"/>
        <v>Somera 8</v>
      </c>
      <c r="O36" s="176">
        <f>Resumen_ABI!AK35</f>
        <v>6.3728964348950257</v>
      </c>
      <c r="P36" s="170">
        <f>Resumen_ABI!AL35</f>
        <v>4.9721995614795986</v>
      </c>
      <c r="Q36" s="170">
        <f>Resumen_ABI!AM35</f>
        <v>1.2319762177881159</v>
      </c>
      <c r="R36" s="170">
        <f>Resumen_ABI!AN35</f>
        <v>1.0563786276920624</v>
      </c>
      <c r="S36" s="170">
        <f>Resumen_ABI!AO35</f>
        <v>-2.400034335532041</v>
      </c>
      <c r="T36" s="170">
        <f>Resumen_ABI!AP35</f>
        <v>3.1925805987934837</v>
      </c>
      <c r="U36" s="181">
        <f>Resumen_ABI!AQ35</f>
        <v>2.6852686041959544</v>
      </c>
      <c r="V36" s="176">
        <f>Resumen_ABI!AR35</f>
        <v>-2.2122207671081853</v>
      </c>
      <c r="W36" s="170">
        <f>Resumen_ABI!AS35</f>
        <v>8.5851172020032109</v>
      </c>
      <c r="X36" s="170">
        <f>Resumen_ABI!AT35</f>
        <v>-2.340017946911459</v>
      </c>
      <c r="Y36" s="170">
        <f>Resumen_ABI!AU35</f>
        <v>-8.277567308178277</v>
      </c>
      <c r="Z36" s="170">
        <f>Resumen_ABI!AV35</f>
        <v>-9.6707838918302969</v>
      </c>
      <c r="AA36" s="170">
        <f>Resumen_ABI!AW35</f>
        <v>-3.2967006575801037</v>
      </c>
      <c r="AB36" s="177">
        <f>Resumen_ABI!AX35</f>
        <v>2.5914445730720104</v>
      </c>
    </row>
    <row r="37" spans="2:28">
      <c r="B37" s="174" t="str">
        <f>Resumen_ABI!C36</f>
        <v>BI-RUI-C006LD</v>
      </c>
      <c r="C37" s="174" t="str">
        <f>Resumen_ABI!D36</f>
        <v>Vda. Epalza 3</v>
      </c>
      <c r="D37" s="176">
        <f>Resumen_ABI!J36</f>
        <v>70.251646401197235</v>
      </c>
      <c r="E37" s="170">
        <f>Resumen_ABI!K36</f>
        <v>71.951177842001016</v>
      </c>
      <c r="F37" s="181">
        <f>Resumen_ABI!L36</f>
        <v>71.626837465200282</v>
      </c>
      <c r="G37" s="176">
        <f>Resumen_ABI!AH36</f>
        <v>-1.3751910640030474</v>
      </c>
      <c r="H37" s="170">
        <f>Resumen_ABI!AI36</f>
        <v>-1.6995314408037814</v>
      </c>
      <c r="I37" s="176">
        <f>Resumen_ABI!AJ36</f>
        <v>0.32434037680073402</v>
      </c>
      <c r="J37" s="3"/>
      <c r="K37" s="3" t="s">
        <v>297</v>
      </c>
      <c r="M37" s="115" t="str">
        <f t="shared" si="0"/>
        <v>BI-RUI-C006LD</v>
      </c>
      <c r="N37" s="118" t="str">
        <f t="shared" si="1"/>
        <v>Vda. Epalza 3</v>
      </c>
      <c r="O37" s="176">
        <f>Resumen_ABI!AK36</f>
        <v>1.8358037529277595</v>
      </c>
      <c r="P37" s="170">
        <f>Resumen_ABI!AL36</f>
        <v>-1.4515784475572531</v>
      </c>
      <c r="Q37" s="170">
        <f>Resumen_ABI!AM36</f>
        <v>-0.85452304834372228</v>
      </c>
      <c r="R37" s="170">
        <f>Resumen_ABI!AN36</f>
        <v>-1.9157032377567589</v>
      </c>
      <c r="S37" s="170">
        <f>Resumen_ABI!AO36</f>
        <v>-1.2255834049964278</v>
      </c>
      <c r="T37" s="170">
        <f>Resumen_ABI!AP36</f>
        <v>-0.81671517315294295</v>
      </c>
      <c r="U37" s="181">
        <f>Resumen_ABI!AQ36</f>
        <v>-3.6829363500302463</v>
      </c>
      <c r="V37" s="176">
        <f>Resumen_ABI!AR36</f>
        <v>1.2612611900809583</v>
      </c>
      <c r="W37" s="170">
        <f>Resumen_ABI!AS36</f>
        <v>0.57454256284680127</v>
      </c>
      <c r="X37" s="170">
        <f>Resumen_ABI!AT36</f>
        <v>0.84524227554830134</v>
      </c>
      <c r="Y37" s="170">
        <f>Resumen_ABI!AU36</f>
        <v>-5.196601192923481</v>
      </c>
      <c r="Z37" s="170">
        <f>Resumen_ABI!AV36</f>
        <v>-0.42714804618361768</v>
      </c>
      <c r="AA37" s="170">
        <f>Resumen_ABI!AW36</f>
        <v>-3.0538916256813025</v>
      </c>
      <c r="AB37" s="177">
        <f>Resumen_ABI!AX36</f>
        <v>-1.3374551375218147</v>
      </c>
    </row>
    <row r="38" spans="2:28">
      <c r="B38" s="174" t="str">
        <f>Resumen_ABI!C37</f>
        <v>BI-RUI-C008LD</v>
      </c>
      <c r="C38" s="174" t="str">
        <f>Resumen_ABI!D37</f>
        <v>Ripa 5</v>
      </c>
      <c r="D38" s="176">
        <f>Resumen_ABI!J37</f>
        <v>63.316787033947833</v>
      </c>
      <c r="E38" s="170">
        <f>Resumen_ABI!K37</f>
        <v>68.64690225086602</v>
      </c>
      <c r="F38" s="181">
        <f>Resumen_ABI!L37</f>
        <v>68.864028787286486</v>
      </c>
      <c r="G38" s="176">
        <f>Resumen_ABI!AH37</f>
        <v>-5.5472417533386533</v>
      </c>
      <c r="H38" s="170">
        <f>Resumen_ABI!AI37</f>
        <v>-5.3301152169181876</v>
      </c>
      <c r="I38" s="176">
        <f>Resumen_ABI!AJ37</f>
        <v>-0.21712653642046575</v>
      </c>
      <c r="J38" s="3"/>
      <c r="K38" s="3" t="s">
        <v>298</v>
      </c>
      <c r="M38" s="115" t="str">
        <f t="shared" si="0"/>
        <v>BI-RUI-C008LD</v>
      </c>
      <c r="N38" s="118" t="str">
        <f t="shared" si="1"/>
        <v>Ripa 5</v>
      </c>
      <c r="O38" s="176">
        <f>Resumen_ABI!AK37</f>
        <v>-7.737302081319406</v>
      </c>
      <c r="P38" s="170">
        <f>Resumen_ABI!AL37</f>
        <v>0.31578395881180654</v>
      </c>
      <c r="Q38" s="170">
        <f>Resumen_ABI!AM37</f>
        <v>-4.5264564378104097</v>
      </c>
      <c r="R38" s="170">
        <f>Resumen_ABI!AN37</f>
        <v>-4.1994699376885407</v>
      </c>
      <c r="S38" s="170">
        <f>Resumen_ABI!AO37</f>
        <v>-4.2465890106749384</v>
      </c>
      <c r="T38" s="170">
        <f>Resumen_ABI!AP37</f>
        <v>-8.0291366545739109</v>
      </c>
      <c r="U38" s="181">
        <f>Resumen_ABI!AQ37</f>
        <v>-8.4980682058718315</v>
      </c>
      <c r="V38" s="176">
        <f>Resumen_ABI!AR37</f>
        <v>-6.6191969606015206</v>
      </c>
      <c r="W38" s="170">
        <f>Resumen_ABI!AS37</f>
        <v>-1.1181051207178854</v>
      </c>
      <c r="X38" s="170">
        <f>Resumen_ABI!AT37</f>
        <v>-1.8890889899258596</v>
      </c>
      <c r="Y38" s="170">
        <f>Resumen_ABI!AU37</f>
        <v>-2.2794787084431434</v>
      </c>
      <c r="Z38" s="170">
        <f>Resumen_ABI!AV37</f>
        <v>-6.0088810981432346</v>
      </c>
      <c r="AA38" s="170">
        <f>Resumen_ABI!AW37</f>
        <v>-9.3717285059027162</v>
      </c>
      <c r="AB38" s="177">
        <f>Resumen_ABI!AX37</f>
        <v>-7.1469194542156345</v>
      </c>
    </row>
    <row r="39" spans="2:28">
      <c r="B39" s="174" t="str">
        <f>Resumen_ABI!C38</f>
        <v>BI-RUI-C009LD</v>
      </c>
      <c r="C39" s="174" t="str">
        <f>Resumen_ABI!D38</f>
        <v>Somera 39</v>
      </c>
      <c r="D39" s="176">
        <f>Resumen_ABI!J38</f>
        <v>63.593220554548964</v>
      </c>
      <c r="E39" s="170">
        <f>Resumen_ABI!K38</f>
        <v>70.842819167645857</v>
      </c>
      <c r="F39" s="181">
        <f>Resumen_ABI!L38</f>
        <v>66.918530476402765</v>
      </c>
      <c r="G39" s="176">
        <f>Resumen_ABI!AH38</f>
        <v>-3.3253099218538011</v>
      </c>
      <c r="H39" s="170">
        <f>Resumen_ABI!AI38</f>
        <v>-7.249598613096893</v>
      </c>
      <c r="I39" s="176">
        <f>Resumen_ABI!AJ38</f>
        <v>3.9242886912430919</v>
      </c>
      <c r="J39" s="3"/>
      <c r="K39" s="3" t="s">
        <v>299</v>
      </c>
      <c r="M39" s="115" t="str">
        <f t="shared" si="0"/>
        <v>BI-RUI-C009LD</v>
      </c>
      <c r="N39" s="118" t="str">
        <f t="shared" si="1"/>
        <v>Somera 39</v>
      </c>
      <c r="O39" s="176">
        <f>Resumen_ABI!AK38</f>
        <v>2.0689557085477475</v>
      </c>
      <c r="P39" s="170">
        <f>Resumen_ABI!AL38</f>
        <v>5.3248932960950626</v>
      </c>
      <c r="Q39" s="170">
        <f>Resumen_ABI!AM38</f>
        <v>2.4433229715379881</v>
      </c>
      <c r="R39" s="170">
        <f>Resumen_ABI!AN38</f>
        <v>-3.6526610360353686</v>
      </c>
      <c r="S39" s="170">
        <f>Resumen_ABI!AO38</f>
        <v>-7.7850243380270854</v>
      </c>
      <c r="T39" s="170">
        <f>Resumen_ABI!AP38</f>
        <v>-2.2905928430603097</v>
      </c>
      <c r="U39" s="181">
        <f>Resumen_ABI!AQ38</f>
        <v>-5.3126401119038462</v>
      </c>
      <c r="V39" s="176">
        <f>Resumen_ABI!AR38</f>
        <v>-4.3529428647722952</v>
      </c>
      <c r="W39" s="170">
        <f>Resumen_ABI!AS38</f>
        <v>6.4218985733200427</v>
      </c>
      <c r="X39" s="170">
        <f>Resumen_ABI!AT38</f>
        <v>-6.0705582629907582</v>
      </c>
      <c r="Y39" s="170">
        <f>Resumen_ABI!AU38</f>
        <v>-9.9898514833028003</v>
      </c>
      <c r="Z39" s="170">
        <f>Resumen_ABI!AV38</f>
        <v>-11.306494694354186</v>
      </c>
      <c r="AA39" s="170">
        <f>Resumen_ABI!AW38</f>
        <v>-5.0265156357519203</v>
      </c>
      <c r="AB39" s="177">
        <f>Resumen_ABI!AX38</f>
        <v>-3.4874083921499022</v>
      </c>
    </row>
    <row r="40" spans="2:28">
      <c r="B40" s="174" t="str">
        <f>Resumen_ABI!C39</f>
        <v>BI-RUI-C010LD</v>
      </c>
      <c r="C40" s="174" t="str">
        <f>Resumen_ABI!D39</f>
        <v>Arbolantza frente al 6</v>
      </c>
      <c r="D40" s="176">
        <f>Resumen_ABI!J39</f>
        <v>64.54909714973634</v>
      </c>
      <c r="E40" s="170">
        <f>Resumen_ABI!K39</f>
        <v>64.201432995336233</v>
      </c>
      <c r="F40" s="181">
        <f>Resumen_ABI!L39</f>
        <v>69.191460942171801</v>
      </c>
      <c r="G40" s="176">
        <f>Resumen_ABI!AH39</f>
        <v>-4.6423637924354608</v>
      </c>
      <c r="H40" s="170">
        <f>Resumen_ABI!AI39</f>
        <v>0.3476641544001069</v>
      </c>
      <c r="I40" s="176">
        <f>Resumen_ABI!AJ39</f>
        <v>-4.9900279468355677</v>
      </c>
      <c r="J40" s="3"/>
      <c r="K40" s="3" t="s">
        <v>300</v>
      </c>
      <c r="M40" s="115" t="str">
        <f t="shared" si="0"/>
        <v>BI-RUI-C010LD</v>
      </c>
      <c r="N40" s="118" t="str">
        <f t="shared" si="1"/>
        <v>Arbolantza frente al 6</v>
      </c>
      <c r="O40" s="176">
        <f>Resumen_ABI!AK39</f>
        <v>2.9346701831524058</v>
      </c>
      <c r="P40" s="170">
        <f>Resumen_ABI!AL39</f>
        <v>2.626197197643684</v>
      </c>
      <c r="Q40" s="170">
        <f>Resumen_ABI!AM39</f>
        <v>-3.9810011145271531</v>
      </c>
      <c r="R40" s="170">
        <f>Resumen_ABI!AN39</f>
        <v>-1.6058006584559124</v>
      </c>
      <c r="S40" s="170">
        <f>Resumen_ABI!AO39</f>
        <v>-0.42127027884622237</v>
      </c>
      <c r="T40" s="170">
        <f>Resumen_ABI!AP39</f>
        <v>-7.2904960466112243</v>
      </c>
      <c r="U40" s="181">
        <f>Resumen_ABI!AQ39</f>
        <v>-6.9236745915436586</v>
      </c>
      <c r="V40" s="176">
        <f>Resumen_ABI!AR39</f>
        <v>1.1060530969052564</v>
      </c>
      <c r="W40" s="170">
        <f>Resumen_ABI!AS39</f>
        <v>1.8286170862471494</v>
      </c>
      <c r="X40" s="170">
        <f>Resumen_ABI!AT39</f>
        <v>2.6127536761215708E-2</v>
      </c>
      <c r="Y40" s="170">
        <f>Resumen_ABI!AU39</f>
        <v>-2.4811568945145765</v>
      </c>
      <c r="Z40" s="170">
        <f>Resumen_ABI!AV39</f>
        <v>0.571346276196536</v>
      </c>
      <c r="AA40" s="170">
        <f>Resumen_ABI!AW39</f>
        <v>-2.3082105159223687</v>
      </c>
      <c r="AB40" s="177">
        <f>Resumen_ABI!AX39</f>
        <v>7.0326661105501316</v>
      </c>
    </row>
    <row r="41" spans="2:28">
      <c r="B41" s="174" t="str">
        <f>Resumen_ABI!C40</f>
        <v>BI-RUI-C011LD</v>
      </c>
      <c r="C41" s="174" t="str">
        <f>Resumen_ABI!D40</f>
        <v>Jardines de Albia (frente a fuente)</v>
      </c>
      <c r="D41" s="176">
        <f>Resumen_ABI!J40</f>
        <v>66.501298881404779</v>
      </c>
      <c r="E41" s="170">
        <f>Resumen_ABI!K40</f>
        <v>63.034216348532503</v>
      </c>
      <c r="F41" s="181">
        <f>Resumen_ABI!L40</f>
        <v>67.975206629409939</v>
      </c>
      <c r="G41" s="176">
        <f>Resumen_ABI!AH40</f>
        <v>-1.4739077480051606</v>
      </c>
      <c r="H41" s="170">
        <f>Resumen_ABI!AI40</f>
        <v>3.4670825328722756</v>
      </c>
      <c r="I41" s="176">
        <f>Resumen_ABI!AJ40</f>
        <v>-4.9409902808774362</v>
      </c>
      <c r="J41" s="3"/>
      <c r="K41" s="3" t="s">
        <v>301</v>
      </c>
      <c r="M41" s="115" t="str">
        <f t="shared" si="0"/>
        <v>BI-RUI-C011LD</v>
      </c>
      <c r="N41" s="118" t="str">
        <f t="shared" si="1"/>
        <v>Jardines de Albia (frente a fuente)</v>
      </c>
      <c r="O41" s="176">
        <f>Resumen_ABI!AK40</f>
        <v>6.1445090061188452</v>
      </c>
      <c r="P41" s="170">
        <f>Resumen_ABI!AL40</f>
        <v>2.9847513408466</v>
      </c>
      <c r="Q41" s="170">
        <f>Resumen_ABI!AM40</f>
        <v>-0.58633822333931107</v>
      </c>
      <c r="R41" s="170">
        <f>Resumen_ABI!AN40</f>
        <v>-1.8337525539900952</v>
      </c>
      <c r="S41" s="170">
        <f>Resumen_ABI!AO40</f>
        <v>-2.6675358612768747</v>
      </c>
      <c r="T41" s="170">
        <f>Resumen_ABI!AP40</f>
        <v>-4.8425097283567595</v>
      </c>
      <c r="U41" s="181">
        <f>Resumen_ABI!AQ40</f>
        <v>-10.967635405107856</v>
      </c>
      <c r="V41" s="176">
        <f>Resumen_ABI!AR40</f>
        <v>5.8913961948367728</v>
      </c>
      <c r="W41" s="170">
        <f>Resumen_ABI!AS40</f>
        <v>0.25311281128207241</v>
      </c>
      <c r="X41" s="170">
        <f>Resumen_ABI!AT40</f>
        <v>4.1332364456181097</v>
      </c>
      <c r="Y41" s="170">
        <f>Resumen_ABI!AU40</f>
        <v>-0.98585561810486411</v>
      </c>
      <c r="Z41" s="170">
        <f>Resumen_ABI!AV40</f>
        <v>2.1994587882281991</v>
      </c>
      <c r="AA41" s="170">
        <f>Resumen_ABI!AW40</f>
        <v>-2.4524586327021325</v>
      </c>
      <c r="AB41" s="177">
        <f>Resumen_ABI!AX40</f>
        <v>0.72547463584432847</v>
      </c>
    </row>
    <row r="42" spans="2:28">
      <c r="B42" s="174" t="str">
        <f>Resumen_ABI!C41</f>
        <v>BI-RUI-C012LD</v>
      </c>
      <c r="C42" s="174" t="str">
        <f>Resumen_ABI!D41</f>
        <v>Ibañez de Bilbao</v>
      </c>
      <c r="D42" s="176">
        <f>Resumen_ABI!J41</f>
        <v>58.4</v>
      </c>
      <c r="E42" s="170">
        <f>Resumen_ABI!K41</f>
        <v>58.4</v>
      </c>
      <c r="F42" s="181">
        <f>Resumen_ABI!L41</f>
        <v>61.4</v>
      </c>
      <c r="G42" s="176">
        <f>Resumen_ABI!AH41</f>
        <v>-3</v>
      </c>
      <c r="H42" s="170">
        <f>Resumen_ABI!AI41</f>
        <v>0</v>
      </c>
      <c r="I42" s="176">
        <f>Resumen_ABI!AJ41</f>
        <v>-3</v>
      </c>
      <c r="J42" s="3"/>
      <c r="K42" s="3" t="s">
        <v>302</v>
      </c>
      <c r="M42" s="115" t="str">
        <f t="shared" ref="M42:M67" si="2">B45</f>
        <v>BI-RUI-C015LD</v>
      </c>
      <c r="N42" s="118" t="str">
        <f t="shared" ref="N42:N67" si="3">C45</f>
        <v>Juan de Ajuriaguerra 14</v>
      </c>
      <c r="O42" s="176">
        <f>Resumen_ABI!AK44</f>
        <v>5.7976454987883415</v>
      </c>
      <c r="P42" s="170">
        <f>Resumen_ABI!AL44</f>
        <v>-3.9632869683760248</v>
      </c>
      <c r="Q42" s="170">
        <f>Resumen_ABI!AM44</f>
        <v>15.545593674670762</v>
      </c>
      <c r="R42" s="170">
        <f>Resumen_ABI!AN44</f>
        <v>5.3949872283821563</v>
      </c>
      <c r="S42" s="170">
        <f>Resumen_ABI!AO44</f>
        <v>4.8728326866872109</v>
      </c>
      <c r="T42" s="170">
        <f>Resumen_ABI!AP44</f>
        <v>1.3244460644272706</v>
      </c>
      <c r="U42" s="181">
        <f>Resumen_ABI!AQ44</f>
        <v>21.34654091899931</v>
      </c>
      <c r="V42" s="176">
        <f>Resumen_ABI!AR44</f>
        <v>-14.055806172938105</v>
      </c>
      <c r="W42" s="170">
        <f>Resumen_ABI!AS44</f>
        <v>19.853451671726447</v>
      </c>
      <c r="X42" s="170">
        <f>Resumen_ABI!AT44</f>
        <v>12.159643842447217</v>
      </c>
      <c r="Y42" s="170">
        <f>Resumen_ABI!AU44</f>
        <v>-3.6554444176190088</v>
      </c>
      <c r="Z42" s="170">
        <f>Resumen_ABI!AV44</f>
        <v>-4.3471147977026448</v>
      </c>
      <c r="AA42" s="170">
        <f>Resumen_ABI!AW44</f>
        <v>-5.133016388567313</v>
      </c>
      <c r="AB42" s="177">
        <f>Resumen_ABI!AX44</f>
        <v>1.7166023242210144</v>
      </c>
    </row>
    <row r="43" spans="2:28">
      <c r="B43" s="174" t="str">
        <f>Resumen_ABI!C42</f>
        <v>BI-RUI-C013LD</v>
      </c>
      <c r="C43" s="174" t="str">
        <f>Resumen_ABI!D42</f>
        <v>Colón de Larreategi 5</v>
      </c>
      <c r="D43" s="176">
        <f>Resumen_ABI!J42</f>
        <v>71.5</v>
      </c>
      <c r="E43" s="170">
        <f>Resumen_ABI!K42</f>
        <v>62.1</v>
      </c>
      <c r="F43" s="181">
        <f>Resumen_ABI!L42</f>
        <v>59.9</v>
      </c>
      <c r="G43" s="176">
        <f>Resumen_ABI!AH42</f>
        <v>11.600000000000001</v>
      </c>
      <c r="H43" s="170">
        <f>Resumen_ABI!AI42</f>
        <v>9.3999999999999986</v>
      </c>
      <c r="I43" s="176">
        <f>Resumen_ABI!AJ42</f>
        <v>2.2000000000000028</v>
      </c>
      <c r="J43" s="3"/>
      <c r="K43" s="3" t="s">
        <v>303</v>
      </c>
      <c r="M43" s="115" t="str">
        <f t="shared" si="2"/>
        <v>BI-RUI-C017LD</v>
      </c>
      <c r="N43" s="118" t="str">
        <f t="shared" si="3"/>
        <v>Berastegui 4</v>
      </c>
      <c r="O43" s="176">
        <f>Resumen_ABI!AK45</f>
        <v>-1.0439790151837514</v>
      </c>
      <c r="P43" s="170">
        <f>Resumen_ABI!AL45</f>
        <v>-2.7707515103026097</v>
      </c>
      <c r="Q43" s="170">
        <f>Resumen_ABI!AM45</f>
        <v>-2.5104519849616622</v>
      </c>
      <c r="R43" s="170">
        <f>Resumen_ABI!AN45</f>
        <v>-2.3050060619903405</v>
      </c>
      <c r="S43" s="170">
        <f>Resumen_ABI!AO45</f>
        <v>-3.8845872201763996</v>
      </c>
      <c r="T43" s="170">
        <f>Resumen_ABI!AP45</f>
        <v>-2.7269299484793095</v>
      </c>
      <c r="U43" s="181">
        <f>Resumen_ABI!AQ45</f>
        <v>-7.6025013759651046</v>
      </c>
      <c r="V43" s="176">
        <f>Resumen_ABI!AR45</f>
        <v>-1.3238757982816622</v>
      </c>
      <c r="W43" s="170">
        <f>Resumen_ABI!AS45</f>
        <v>0.27989678309791088</v>
      </c>
      <c r="X43" s="170">
        <f>Resumen_ABI!AT45</f>
        <v>-3.7604396985696837</v>
      </c>
      <c r="Y43" s="170">
        <f>Resumen_ABI!AU45</f>
        <v>-7.5447272163985417</v>
      </c>
      <c r="Z43" s="170">
        <f>Resumen_ABI!AV45</f>
        <v>-5.1155931703506781</v>
      </c>
      <c r="AA43" s="170">
        <f>Resumen_ABI!AW45</f>
        <v>-5.5760402386582371</v>
      </c>
      <c r="AB43" s="177">
        <f>Resumen_ABI!AX45</f>
        <v>-2.3994845864722834</v>
      </c>
    </row>
    <row r="44" spans="2:28">
      <c r="B44" s="174" t="str">
        <f>Resumen_ABI!C43</f>
        <v>BI-RUI-C014LD</v>
      </c>
      <c r="C44" s="174" t="str">
        <f>Resumen_ABI!D43</f>
        <v>Iparragirre 16</v>
      </c>
      <c r="D44" s="176">
        <f>Resumen_ABI!J43</f>
        <v>71.099999999999994</v>
      </c>
      <c r="E44" s="170">
        <f>Resumen_ABI!K43</f>
        <v>60.6</v>
      </c>
      <c r="F44" s="181">
        <f>Resumen_ABI!L43</f>
        <v>58.5</v>
      </c>
      <c r="G44" s="176">
        <f>Resumen_ABI!AH43</f>
        <v>12.599999999999994</v>
      </c>
      <c r="H44" s="170">
        <f>Resumen_ABI!AI43</f>
        <v>10.499999999999993</v>
      </c>
      <c r="I44" s="176">
        <f>Resumen_ABI!AJ43</f>
        <v>2.1000000000000014</v>
      </c>
      <c r="J44" s="3"/>
      <c r="K44" s="3" t="s">
        <v>304</v>
      </c>
      <c r="M44" s="115" t="str">
        <f t="shared" si="2"/>
        <v>BI-RUI-C018LD</v>
      </c>
      <c r="N44" s="118" t="str">
        <f t="shared" si="3"/>
        <v>Ledesma 6</v>
      </c>
      <c r="O44" s="176">
        <f>Resumen_ABI!AK46</f>
        <v>4.8018332137287061</v>
      </c>
      <c r="P44" s="170">
        <f>Resumen_ABI!AL46</f>
        <v>4.0844388699693113</v>
      </c>
      <c r="Q44" s="170">
        <f>Resumen_ABI!AM46</f>
        <v>5.8556183904157777</v>
      </c>
      <c r="R44" s="170">
        <f>Resumen_ABI!AN46</f>
        <v>4.67818157137188</v>
      </c>
      <c r="S44" s="170">
        <f>Resumen_ABI!AO46</f>
        <v>3.3264928680620329</v>
      </c>
      <c r="T44" s="170">
        <f>Resumen_ABI!AP46</f>
        <v>0.16714867893455221</v>
      </c>
      <c r="U44" s="181">
        <f>Resumen_ABI!AQ46</f>
        <v>-1.9878000068673884</v>
      </c>
      <c r="V44" s="176">
        <f>Resumen_ABI!AR46</f>
        <v>1.9887218769514519</v>
      </c>
      <c r="W44" s="170">
        <f>Resumen_ABI!AS46</f>
        <v>2.8131113367772542</v>
      </c>
      <c r="X44" s="170">
        <f>Resumen_ABI!AT46</f>
        <v>0.99250360998384224</v>
      </c>
      <c r="Y44" s="170">
        <f>Resumen_ABI!AU46</f>
        <v>-2.1028004618681351</v>
      </c>
      <c r="Z44" s="170">
        <f>Resumen_ABI!AV46</f>
        <v>-0.41572328448647511</v>
      </c>
      <c r="AA44" s="170">
        <f>Resumen_ABI!AW46</f>
        <v>-4.0213485215463152</v>
      </c>
      <c r="AB44" s="177">
        <f>Resumen_ABI!AX46</f>
        <v>2.4918811781066097</v>
      </c>
    </row>
    <row r="45" spans="2:28">
      <c r="B45" s="174" t="str">
        <f>Resumen_ABI!C44</f>
        <v>BI-RUI-C015LD</v>
      </c>
      <c r="C45" s="174" t="str">
        <f>Resumen_ABI!D44</f>
        <v>Juan de Ajuriaguerra 14</v>
      </c>
      <c r="D45" s="176">
        <f>Resumen_ABI!J44</f>
        <v>74.208244332043137</v>
      </c>
      <c r="E45" s="170">
        <f>Resumen_ABI!K44</f>
        <v>73.360923074605054</v>
      </c>
      <c r="F45" s="181">
        <f>Resumen_ABI!L44</f>
        <v>63.196049619546585</v>
      </c>
      <c r="G45" s="176">
        <f>Resumen_ABI!AH44</f>
        <v>11.012194712496552</v>
      </c>
      <c r="H45" s="170">
        <f>Resumen_ABI!AI44</f>
        <v>0.8473212574380824</v>
      </c>
      <c r="I45" s="176">
        <f>Resumen_ABI!AJ44</f>
        <v>10.164873455058469</v>
      </c>
      <c r="J45" s="3"/>
      <c r="K45" s="3" t="s">
        <v>305</v>
      </c>
      <c r="M45" s="115" t="str">
        <f t="shared" si="2"/>
        <v>BI-RUI-C019LD</v>
      </c>
      <c r="N45" s="118" t="str">
        <f t="shared" si="3"/>
        <v>Ledesma 10 bis</v>
      </c>
      <c r="O45" s="176">
        <f>Resumen_ABI!AK47</f>
        <v>1.5489472267203581</v>
      </c>
      <c r="P45" s="170">
        <f>Resumen_ABI!AL47</f>
        <v>2.8001688923225458</v>
      </c>
      <c r="Q45" s="170">
        <f>Resumen_ABI!AM47</f>
        <v>4.8394927806914296</v>
      </c>
      <c r="R45" s="170">
        <f>Resumen_ABI!AN47</f>
        <v>4.4635007612265127</v>
      </c>
      <c r="S45" s="170">
        <f>Resumen_ABI!AO47</f>
        <v>2.6741578142565743</v>
      </c>
      <c r="T45" s="170">
        <f>Resumen_ABI!AP47</f>
        <v>1.0089879954922907</v>
      </c>
      <c r="U45" s="181">
        <f>Resumen_ABI!AQ47</f>
        <v>-5.325299022931091</v>
      </c>
      <c r="V45" s="176">
        <f>Resumen_ABI!AR47</f>
        <v>-6.5516698863311831</v>
      </c>
      <c r="W45" s="170">
        <f>Resumen_ABI!AS47</f>
        <v>8.1006171130515412</v>
      </c>
      <c r="X45" s="170">
        <f>Resumen_ABI!AT47</f>
        <v>-1.1800787697819146</v>
      </c>
      <c r="Y45" s="170">
        <f>Resumen_ABI!AU47</f>
        <v>-5.7132422017852775</v>
      </c>
      <c r="Z45" s="170">
        <f>Resumen_ABI!AV47</f>
        <v>-5.8560640115752278</v>
      </c>
      <c r="AA45" s="170">
        <f>Resumen_ABI!AW47</f>
        <v>-4.7318509348801143</v>
      </c>
      <c r="AB45" s="177">
        <f>Resumen_ABI!AX47</f>
        <v>-1.7849279421767932</v>
      </c>
    </row>
    <row r="46" spans="2:28">
      <c r="B46" s="174" t="str">
        <f>Resumen_ABI!C45</f>
        <v>BI-RUI-C017LD</v>
      </c>
      <c r="C46" s="174" t="str">
        <f>Resumen_ABI!D45</f>
        <v>Berastegui 4</v>
      </c>
      <c r="D46" s="176">
        <f>Resumen_ABI!J45</f>
        <v>64.749007281730144</v>
      </c>
      <c r="E46" s="170">
        <f>Resumen_ABI!K45</f>
        <v>69.550164756328542</v>
      </c>
      <c r="F46" s="181">
        <f>Resumen_ABI!L45</f>
        <v>68.311870079941144</v>
      </c>
      <c r="G46" s="176">
        <f>Resumen_ABI!AH45</f>
        <v>-3.5628627982110004</v>
      </c>
      <c r="H46" s="170">
        <f>Resumen_ABI!AI45</f>
        <v>-4.8011574745983978</v>
      </c>
      <c r="I46" s="176">
        <f>Resumen_ABI!AJ45</f>
        <v>1.2382946763873974</v>
      </c>
      <c r="J46" s="3"/>
      <c r="K46" s="3" t="s">
        <v>306</v>
      </c>
      <c r="M46" s="115" t="str">
        <f t="shared" si="2"/>
        <v>BI-RUI-C020LD</v>
      </c>
      <c r="N46" s="118" t="str">
        <f t="shared" si="3"/>
        <v>Ledesma 7</v>
      </c>
      <c r="O46" s="176">
        <f>Resumen_ABI!AK48</f>
        <v>2.7209540552117204</v>
      </c>
      <c r="P46" s="170">
        <f>Resumen_ABI!AL48</f>
        <v>4.1729057017117839</v>
      </c>
      <c r="Q46" s="170">
        <f>Resumen_ABI!AM48</f>
        <v>3.3820168510700341</v>
      </c>
      <c r="R46" s="170">
        <f>Resumen_ABI!AN48</f>
        <v>1.4651587984015464</v>
      </c>
      <c r="S46" s="170">
        <f>Resumen_ABI!AO48</f>
        <v>-1.7400539191249891</v>
      </c>
      <c r="T46" s="170">
        <f>Resumen_ABI!AP48</f>
        <v>-3.7720681671229954</v>
      </c>
      <c r="U46" s="181">
        <f>Resumen_ABI!AQ48</f>
        <v>-8.8045016131613068</v>
      </c>
      <c r="V46" s="176">
        <f>Resumen_ABI!AR48</f>
        <v>-4.0334718475869522</v>
      </c>
      <c r="W46" s="170">
        <f>Resumen_ABI!AS48</f>
        <v>6.7544259027986726</v>
      </c>
      <c r="X46" s="170">
        <f>Resumen_ABI!AT48</f>
        <v>-4.575024394163222</v>
      </c>
      <c r="Y46" s="170">
        <f>Resumen_ABI!AU48</f>
        <v>-5.797090458033864</v>
      </c>
      <c r="Z46" s="170">
        <f>Resumen_ABI!AV48</f>
        <v>-8.092087271035254</v>
      </c>
      <c r="AA46" s="170">
        <f>Resumen_ABI!AW48</f>
        <v>-8.6844890297348627</v>
      </c>
      <c r="AB46" s="177">
        <f>Resumen_ABI!AX48</f>
        <v>-1.4246938357673145</v>
      </c>
    </row>
    <row r="47" spans="2:28">
      <c r="B47" s="174" t="str">
        <f>Resumen_ABI!C46</f>
        <v>BI-RUI-C018LD</v>
      </c>
      <c r="C47" s="174" t="str">
        <f>Resumen_ABI!D46</f>
        <v>Ledesma 6</v>
      </c>
      <c r="D47" s="176">
        <f>Resumen_ABI!J46</f>
        <v>62.405402889679813</v>
      </c>
      <c r="E47" s="170">
        <f>Resumen_ABI!K46</f>
        <v>63.382558334971336</v>
      </c>
      <c r="F47" s="181">
        <f>Resumen_ABI!L46</f>
        <v>59.89290790914432</v>
      </c>
      <c r="G47" s="176">
        <f>Resumen_ABI!AH46</f>
        <v>2.512494980535493</v>
      </c>
      <c r="H47" s="170">
        <f>Resumen_ABI!AI46</f>
        <v>-0.97715544529152254</v>
      </c>
      <c r="I47" s="176">
        <f>Resumen_ABI!AJ46</f>
        <v>3.4896504258270156</v>
      </c>
      <c r="J47" s="3"/>
      <c r="K47" s="3" t="s">
        <v>307</v>
      </c>
      <c r="M47" s="115" t="str">
        <f t="shared" si="2"/>
        <v>BI-RUI-C021LD</v>
      </c>
      <c r="N47" s="118" t="str">
        <f t="shared" si="3"/>
        <v>Ledesma 30</v>
      </c>
      <c r="O47" s="176">
        <f>Resumen_ABI!AK49</f>
        <v>8.6779416288050157</v>
      </c>
      <c r="P47" s="170">
        <f>Resumen_ABI!AL49</f>
        <v>6.9520354416828809</v>
      </c>
      <c r="Q47" s="170">
        <f>Resumen_ABI!AM49</f>
        <v>3.861259963886468</v>
      </c>
      <c r="R47" s="170">
        <f>Resumen_ABI!AN49</f>
        <v>3.8451723382088616</v>
      </c>
      <c r="S47" s="170">
        <f>Resumen_ABI!AO49</f>
        <v>2.464354313181488</v>
      </c>
      <c r="T47" s="170">
        <f>Resumen_ABI!AP49</f>
        <v>3.4146317503272172</v>
      </c>
      <c r="U47" s="181">
        <f>Resumen_ABI!AQ49</f>
        <v>1.8975864518307901</v>
      </c>
      <c r="V47" s="176">
        <f>Resumen_ABI!AR49</f>
        <v>-3.405562343242309</v>
      </c>
      <c r="W47" s="170">
        <f>Resumen_ABI!AS49</f>
        <v>12.083503972047325</v>
      </c>
      <c r="X47" s="170">
        <f>Resumen_ABI!AT49</f>
        <v>-5.6747129903450286</v>
      </c>
      <c r="Y47" s="170">
        <f>Resumen_ABI!AU49</f>
        <v>-11.731479329550169</v>
      </c>
      <c r="Z47" s="170">
        <f>Resumen_ABI!AV49</f>
        <v>-6.4470411085638375</v>
      </c>
      <c r="AA47" s="170">
        <f>Resumen_ABI!AW49</f>
        <v>-6.1997009493174602</v>
      </c>
      <c r="AB47" s="177">
        <f>Resumen_ABI!AX49</f>
        <v>3.2716475211670684</v>
      </c>
    </row>
    <row r="48" spans="2:28">
      <c r="B48" s="174" t="str">
        <f>Resumen_ABI!C47</f>
        <v>BI-RUI-C019LD</v>
      </c>
      <c r="C48" s="174" t="str">
        <f>Resumen_ABI!D47</f>
        <v>Ledesma 10 bis</v>
      </c>
      <c r="D48" s="176">
        <f>Resumen_ABI!J47</f>
        <v>83.903205358372162</v>
      </c>
      <c r="E48" s="170">
        <f>Resumen_ABI!K47</f>
        <v>88.473624045709087</v>
      </c>
      <c r="F48" s="181">
        <f>Resumen_ABI!L47</f>
        <v>81.762107912000786</v>
      </c>
      <c r="G48" s="176">
        <f>Resumen_ABI!AH47</f>
        <v>2.1410974463713757</v>
      </c>
      <c r="H48" s="170">
        <f>Resumen_ABI!AI47</f>
        <v>-4.5704186873369252</v>
      </c>
      <c r="I48" s="176">
        <f>Resumen_ABI!AJ47</f>
        <v>6.7115161337083009</v>
      </c>
      <c r="J48" s="3"/>
      <c r="K48" s="3" t="s">
        <v>308</v>
      </c>
      <c r="M48" s="115" t="str">
        <f t="shared" si="2"/>
        <v>BI-RUI-C022LD</v>
      </c>
      <c r="N48" s="118" t="str">
        <f t="shared" si="3"/>
        <v>Villarias 2</v>
      </c>
      <c r="O48" s="176">
        <f>Resumen_ABI!AK50</f>
        <v>-2.1617891114281917</v>
      </c>
      <c r="P48" s="170">
        <f>Resumen_ABI!AL50</f>
        <v>3.1816259856961224</v>
      </c>
      <c r="Q48" s="170">
        <f>Resumen_ABI!AM50</f>
        <v>2.355505356149159</v>
      </c>
      <c r="R48" s="170">
        <f>Resumen_ABI!AN50</f>
        <v>8.3890853389939082</v>
      </c>
      <c r="S48" s="170">
        <f>Resumen_ABI!AO50</f>
        <v>2.6618438768434558</v>
      </c>
      <c r="T48" s="170">
        <f>Resumen_ABI!AP50</f>
        <v>6.9665141826279253</v>
      </c>
      <c r="U48" s="181">
        <f>Resumen_ABI!AQ50</f>
        <v>1.6388473983723344</v>
      </c>
      <c r="V48" s="176">
        <f>Resumen_ABI!AR50</f>
        <v>-1.1375884689526075</v>
      </c>
      <c r="W48" s="170">
        <f>Resumen_ABI!AS50</f>
        <v>-1.0242006424755843</v>
      </c>
      <c r="X48" s="170">
        <f>Resumen_ABI!AT50</f>
        <v>-1.863033756408548</v>
      </c>
      <c r="Y48" s="170">
        <f>Resumen_ABI!AU50</f>
        <v>0.69345050422354149</v>
      </c>
      <c r="Z48" s="170">
        <f>Resumen_ABI!AV50</f>
        <v>-5.5412906281691789</v>
      </c>
      <c r="AA48" s="170">
        <f>Resumen_ABI!AW50</f>
        <v>-1.2191857327494375</v>
      </c>
      <c r="AB48" s="177">
        <f>Resumen_ABI!AX50</f>
        <v>8.6587247187903458</v>
      </c>
    </row>
    <row r="49" spans="2:28">
      <c r="B49" s="174" t="str">
        <f>Resumen_ABI!C48</f>
        <v>BI-RUI-C020LD</v>
      </c>
      <c r="C49" s="174" t="str">
        <f>Resumen_ABI!D48</f>
        <v>Ledesma 7</v>
      </c>
      <c r="D49" s="176">
        <f>Resumen_ABI!J48</f>
        <v>69.71109456298781</v>
      </c>
      <c r="E49" s="170">
        <f>Resumen_ABI!K48</f>
        <v>76.461866856040487</v>
      </c>
      <c r="F49" s="181">
        <f>Resumen_ABI!L48</f>
        <v>71.998434200814046</v>
      </c>
      <c r="G49" s="176">
        <f>Resumen_ABI!AH48</f>
        <v>-2.2873396378262356</v>
      </c>
      <c r="H49" s="170">
        <f>Resumen_ABI!AI48</f>
        <v>-6.7507722930526768</v>
      </c>
      <c r="I49" s="176">
        <f>Resumen_ABI!AJ48</f>
        <v>4.4634326552264412</v>
      </c>
      <c r="J49" s="3"/>
      <c r="K49" s="3" t="s">
        <v>309</v>
      </c>
      <c r="M49" s="115" t="str">
        <f t="shared" si="2"/>
        <v>BI-RUI-C030LD</v>
      </c>
      <c r="N49" s="118" t="str">
        <f t="shared" si="3"/>
        <v>Ega a kalea 6</v>
      </c>
      <c r="O49" s="176">
        <f>Resumen_ABI!AK51</f>
        <v>5.4235335216732423</v>
      </c>
      <c r="P49" s="170">
        <f>Resumen_ABI!AL51</f>
        <v>7.3429140763439165</v>
      </c>
      <c r="Q49" s="170">
        <f>Resumen_ABI!AM51</f>
        <v>8.5119746352243979</v>
      </c>
      <c r="R49" s="170">
        <f>Resumen_ABI!AN51</f>
        <v>2.5265201126131487</v>
      </c>
      <c r="S49" s="170">
        <f>Resumen_ABI!AO51</f>
        <v>0.56919390658656255</v>
      </c>
      <c r="T49" s="170">
        <f>Resumen_ABI!AP51</f>
        <v>5.0877817390731508</v>
      </c>
      <c r="U49" s="181">
        <f>Resumen_ABI!AQ51</f>
        <v>0.66387380057661005</v>
      </c>
      <c r="V49" s="176">
        <f>Resumen_ABI!AR51</f>
        <v>-2.9565280629913318</v>
      </c>
      <c r="W49" s="170">
        <f>Resumen_ABI!AS51</f>
        <v>8.3800615846645741</v>
      </c>
      <c r="X49" s="170">
        <f>Resumen_ABI!AT51</f>
        <v>4.8709267557484281E-2</v>
      </c>
      <c r="Y49" s="170">
        <f>Resumen_ABI!AU51</f>
        <v>-5.3550054188492879</v>
      </c>
      <c r="Z49" s="170">
        <f>Resumen_ABI!AV51</f>
        <v>-6.258052311837929</v>
      </c>
      <c r="AA49" s="170">
        <f>Resumen_ABI!AW51</f>
        <v>-7.714799400686374</v>
      </c>
      <c r="AB49" s="177">
        <f>Resumen_ABI!AX51</f>
        <v>-0.42765822002863274</v>
      </c>
    </row>
    <row r="50" spans="2:28">
      <c r="B50" s="174" t="str">
        <f>Resumen_ABI!C49</f>
        <v>BI-RUI-C021LD</v>
      </c>
      <c r="C50" s="174" t="str">
        <f>Resumen_ABI!D49</f>
        <v>Ledesma 30</v>
      </c>
      <c r="D50" s="176">
        <f>Resumen_ABI!J49</f>
        <v>61.538861593420044</v>
      </c>
      <c r="E50" s="170">
        <f>Resumen_ABI!K49</f>
        <v>68.991910425873314</v>
      </c>
      <c r="F50" s="181">
        <f>Resumen_ABI!L49</f>
        <v>58.008306155952482</v>
      </c>
      <c r="G50" s="176">
        <f>Resumen_ABI!AH49</f>
        <v>3.5305554374675623</v>
      </c>
      <c r="H50" s="170">
        <f>Resumen_ABI!AI49</f>
        <v>-7.4530488324532698</v>
      </c>
      <c r="I50" s="176">
        <f>Resumen_ABI!AJ49</f>
        <v>10.983604269920832</v>
      </c>
      <c r="J50" s="3"/>
      <c r="K50" s="3" t="s">
        <v>310</v>
      </c>
      <c r="M50" s="115" t="str">
        <f t="shared" si="2"/>
        <v>BI-RUI-C031LD</v>
      </c>
      <c r="N50" s="118" t="str">
        <f t="shared" si="3"/>
        <v>Ega a kalea 2</v>
      </c>
      <c r="O50" s="176">
        <f>Resumen_ABI!AK52</f>
        <v>3.6086114607478734</v>
      </c>
      <c r="P50" s="170">
        <f>Resumen_ABI!AL52</f>
        <v>5.6391792536494734</v>
      </c>
      <c r="Q50" s="170">
        <f>Resumen_ABI!AM52</f>
        <v>5.1207748945040521</v>
      </c>
      <c r="R50" s="170">
        <f>Resumen_ABI!AN52</f>
        <v>2.5760505775886884</v>
      </c>
      <c r="S50" s="170">
        <f>Resumen_ABI!AO52</f>
        <v>3.0787068523346051</v>
      </c>
      <c r="T50" s="170">
        <f>Resumen_ABI!AP52</f>
        <v>5.257646221740643</v>
      </c>
      <c r="U50" s="181">
        <f>Resumen_ABI!AQ52</f>
        <v>-4.8603133296201406</v>
      </c>
      <c r="V50" s="176">
        <f>Resumen_ABI!AR52</f>
        <v>-2.1313192145008273</v>
      </c>
      <c r="W50" s="170">
        <f>Resumen_ABI!AS52</f>
        <v>5.7399306752487007</v>
      </c>
      <c r="X50" s="170">
        <f>Resumen_ABI!AT52</f>
        <v>-1.4428120366663464</v>
      </c>
      <c r="Y50" s="170">
        <f>Resumen_ABI!AU52</f>
        <v>-3.3482234650731186</v>
      </c>
      <c r="Z50" s="170">
        <f>Resumen_ABI!AV52</f>
        <v>-3.3419386084905227</v>
      </c>
      <c r="AA50" s="170">
        <f>Resumen_ABI!AW52</f>
        <v>-1.5500980184102389</v>
      </c>
      <c r="AB50" s="177">
        <f>Resumen_ABI!AX52</f>
        <v>0.55101970786891741</v>
      </c>
    </row>
    <row r="51" spans="2:28">
      <c r="B51" s="174" t="str">
        <f>Resumen_ABI!C50</f>
        <v>BI-RUI-C022LD</v>
      </c>
      <c r="C51" s="174" t="str">
        <f>Resumen_ABI!D50</f>
        <v>Villarias 2</v>
      </c>
      <c r="D51" s="176">
        <f>Resumen_ABI!J50</f>
        <v>63.161556352232282</v>
      </c>
      <c r="E51" s="170">
        <f>Resumen_ABI!K50</f>
        <v>63.374753034954992</v>
      </c>
      <c r="F51" s="181">
        <f>Resumen_ABI!L50</f>
        <v>59.875115078003873</v>
      </c>
      <c r="G51" s="176">
        <f>Resumen_ABI!AH50</f>
        <v>3.2864412742284088</v>
      </c>
      <c r="H51" s="170">
        <f>Resumen_ABI!AI50</f>
        <v>-0.21319668272271031</v>
      </c>
      <c r="I51" s="176">
        <f>Resumen_ABI!AJ50</f>
        <v>3.4996379569511191</v>
      </c>
      <c r="J51" s="3"/>
      <c r="K51" s="3" t="s">
        <v>311</v>
      </c>
      <c r="M51" s="115" t="str">
        <f t="shared" si="2"/>
        <v>BI-RUI-C032LD</v>
      </c>
      <c r="N51" s="118" t="str">
        <f t="shared" si="3"/>
        <v>Particular Indautxu 3</v>
      </c>
      <c r="O51" s="176">
        <f>Resumen_ABI!AK53</f>
        <v>5.9588425244707679</v>
      </c>
      <c r="P51" s="170">
        <f>Resumen_ABI!AL53</f>
        <v>14.684292799605231</v>
      </c>
      <c r="Q51" s="170">
        <f>Resumen_ABI!AM53</f>
        <v>5.077352548404356</v>
      </c>
      <c r="R51" s="170">
        <f>Resumen_ABI!AN53</f>
        <v>4.2754128844084178</v>
      </c>
      <c r="S51" s="170">
        <f>Resumen_ABI!AO53</f>
        <v>3.0224471841502236</v>
      </c>
      <c r="T51" s="170">
        <f>Resumen_ABI!AP53</f>
        <v>4.0017158939405704</v>
      </c>
      <c r="U51" s="181">
        <f>Resumen_ABI!AQ53</f>
        <v>-0.56002288759916752</v>
      </c>
      <c r="V51" s="176">
        <f>Resumen_ABI!AR53</f>
        <v>-4.5757978511413171</v>
      </c>
      <c r="W51" s="170">
        <f>Resumen_ABI!AS53</f>
        <v>10.534640375612085</v>
      </c>
      <c r="X51" s="170">
        <f>Resumen_ABI!AT53</f>
        <v>-5.8768988350849654</v>
      </c>
      <c r="Y51" s="170">
        <f>Resumen_ABI!AU53</f>
        <v>-7.8850188043914073</v>
      </c>
      <c r="Z51" s="170">
        <f>Resumen_ABI!AV53</f>
        <v>-9.3459720928433967</v>
      </c>
      <c r="AA51" s="170">
        <f>Resumen_ABI!AW53</f>
        <v>-5.9628359938196809</v>
      </c>
      <c r="AB51" s="177">
        <f>Resumen_ABI!AX53</f>
        <v>0.66440518705136498</v>
      </c>
    </row>
    <row r="52" spans="2:28">
      <c r="B52" s="174" t="str">
        <f>Resumen_ABI!C51</f>
        <v>BI-RUI-C030LD</v>
      </c>
      <c r="C52" s="174" t="str">
        <f>Resumen_ABI!D51</f>
        <v>Ega a kalea 6</v>
      </c>
      <c r="D52" s="176">
        <f>Resumen_ABI!J51</f>
        <v>65.79303901307577</v>
      </c>
      <c r="E52" s="170">
        <f>Resumen_ABI!K51</f>
        <v>70.198245701458376</v>
      </c>
      <c r="F52" s="181">
        <f>Resumen_ABI!L51</f>
        <v>62.488444922754709</v>
      </c>
      <c r="G52" s="176">
        <f>Resumen_ABI!AH51</f>
        <v>3.3045940903210607</v>
      </c>
      <c r="H52" s="170">
        <f>Resumen_ABI!AI51</f>
        <v>-4.4052066883826058</v>
      </c>
      <c r="I52" s="176">
        <f>Resumen_ABI!AJ51</f>
        <v>7.7098007787036664</v>
      </c>
      <c r="J52" s="3"/>
      <c r="K52" s="3" t="s">
        <v>312</v>
      </c>
      <c r="M52" s="115" t="str">
        <f t="shared" si="2"/>
        <v>BI-RUI-C033LD</v>
      </c>
      <c r="N52" s="118" t="str">
        <f t="shared" si="3"/>
        <v>Maestro García Rivero 5</v>
      </c>
      <c r="O52" s="176">
        <f>Resumen_ABI!AK54</f>
        <v>5.519175626937745</v>
      </c>
      <c r="P52" s="170">
        <f>Resumen_ABI!AL54</f>
        <v>12.929871714365518</v>
      </c>
      <c r="Q52" s="170">
        <f>Resumen_ABI!AM54</f>
        <v>4.3999956640556235</v>
      </c>
      <c r="R52" s="170">
        <f>Resumen_ABI!AN54</f>
        <v>10.351557481526186</v>
      </c>
      <c r="S52" s="170">
        <f>Resumen_ABI!AO54</f>
        <v>-0.30647783098558534</v>
      </c>
      <c r="T52" s="170">
        <f>Resumen_ABI!AP54</f>
        <v>2.4251896414435521</v>
      </c>
      <c r="U52" s="181">
        <f>Resumen_ABI!AQ54</f>
        <v>3.7868898794657966</v>
      </c>
      <c r="V52" s="176">
        <f>Resumen_ABI!AR54</f>
        <v>-2.8242610973516094</v>
      </c>
      <c r="W52" s="170">
        <f>Resumen_ABI!AS54</f>
        <v>8.3434367242893543</v>
      </c>
      <c r="X52" s="170">
        <f>Resumen_ABI!AT54</f>
        <v>-0.9458620262330939</v>
      </c>
      <c r="Y52" s="170">
        <f>Resumen_ABI!AU54</f>
        <v>3.0692794013707498</v>
      </c>
      <c r="Z52" s="170">
        <f>Resumen_ABI!AV54</f>
        <v>-7.0919271305024125</v>
      </c>
      <c r="AA52" s="170">
        <f>Resumen_ABI!AW54</f>
        <v>-4.9498472212107885</v>
      </c>
      <c r="AB52" s="177">
        <f>Resumen_ABI!AX54</f>
        <v>2.3456823247795029</v>
      </c>
    </row>
    <row r="53" spans="2:28">
      <c r="B53" s="174" t="str">
        <f>Resumen_ABI!C52</f>
        <v>BI-RUI-C031LD</v>
      </c>
      <c r="C53" s="174" t="str">
        <f>Resumen_ABI!D52</f>
        <v>Ega a kalea 2</v>
      </c>
      <c r="D53" s="176">
        <f>Resumen_ABI!J52</f>
        <v>62.683876320289087</v>
      </c>
      <c r="E53" s="170">
        <f>Resumen_ABI!K52</f>
        <v>64.516476524554406</v>
      </c>
      <c r="F53" s="181">
        <f>Resumen_ABI!L52</f>
        <v>62.054291238607568</v>
      </c>
      <c r="G53" s="176">
        <f>Resumen_ABI!AH52</f>
        <v>0.62958508168151894</v>
      </c>
      <c r="H53" s="170">
        <f>Resumen_ABI!AI52</f>
        <v>-1.8326002042653187</v>
      </c>
      <c r="I53" s="176">
        <f>Resumen_ABI!AJ52</f>
        <v>2.4621852859468376</v>
      </c>
      <c r="J53" s="3"/>
      <c r="K53" s="3" t="s">
        <v>313</v>
      </c>
      <c r="M53" s="115" t="str">
        <f t="shared" si="2"/>
        <v>BI-RUI-C034LD</v>
      </c>
      <c r="N53" s="118" t="str">
        <f t="shared" si="3"/>
        <v>Aretxabaleta 6</v>
      </c>
      <c r="O53" s="176">
        <f>Resumen_ABI!AK55</f>
        <v>8.0120994570517254</v>
      </c>
      <c r="P53" s="170">
        <f>Resumen_ABI!AL55</f>
        <v>9.4739852496111538</v>
      </c>
      <c r="Q53" s="170">
        <f>Resumen_ABI!AM55</f>
        <v>6.1768939566710586</v>
      </c>
      <c r="R53" s="170">
        <f>Resumen_ABI!AN55</f>
        <v>13.55225476435978</v>
      </c>
      <c r="S53" s="170">
        <f>Resumen_ABI!AO55</f>
        <v>5.2021908639853223</v>
      </c>
      <c r="T53" s="170">
        <f>Resumen_ABI!AP55</f>
        <v>4.8028564894529993</v>
      </c>
      <c r="U53" s="181">
        <f>Resumen_ABI!AQ55</f>
        <v>2.7551114982442613</v>
      </c>
      <c r="V53" s="176">
        <f>Resumen_ABI!AR55</f>
        <v>-3.350019375551625</v>
      </c>
      <c r="W53" s="170">
        <f>Resumen_ABI!AS55</f>
        <v>11.36211883260335</v>
      </c>
      <c r="X53" s="170">
        <f>Resumen_ABI!AT55</f>
        <v>-4.5158805417320877</v>
      </c>
      <c r="Y53" s="170">
        <f>Resumen_ABI!AU55</f>
        <v>1.7902073992684677</v>
      </c>
      <c r="Z53" s="170">
        <f>Resumen_ABI!AV55</f>
        <v>-6.5446726415185594</v>
      </c>
      <c r="AA53" s="170">
        <f>Resumen_ABI!AW55</f>
        <v>-4.6516592607007397</v>
      </c>
      <c r="AB53" s="177">
        <f>Resumen_ABI!AX55</f>
        <v>4.27403104096053</v>
      </c>
    </row>
    <row r="54" spans="2:28">
      <c r="B54" s="174" t="str">
        <f>Resumen_ABI!C53</f>
        <v>BI-RUI-C032LD</v>
      </c>
      <c r="C54" s="174" t="str">
        <f>Resumen_ABI!D53</f>
        <v>Particular Indautxu 3</v>
      </c>
      <c r="D54" s="176">
        <f>Resumen_ABI!J53</f>
        <v>66.302228895704729</v>
      </c>
      <c r="E54" s="170">
        <f>Resumen_ABI!K53</f>
        <v>71.333723513617343</v>
      </c>
      <c r="F54" s="181">
        <f>Resumen_ABI!L53</f>
        <v>61.296326967973876</v>
      </c>
      <c r="G54" s="176">
        <f>Resumen_ABI!AH53</f>
        <v>5.0059019277308536</v>
      </c>
      <c r="H54" s="170">
        <f>Resumen_ABI!AI53</f>
        <v>-5.0314946179126139</v>
      </c>
      <c r="I54" s="176">
        <f>Resumen_ABI!AJ53</f>
        <v>10.037396545643468</v>
      </c>
      <c r="J54" s="3"/>
      <c r="K54" s="3" t="s">
        <v>314</v>
      </c>
      <c r="M54" s="115" t="str">
        <f t="shared" si="2"/>
        <v>BI-RUI-P001LD</v>
      </c>
      <c r="N54" s="118" t="str">
        <f t="shared" si="3"/>
        <v>Plaza nueva 15</v>
      </c>
      <c r="O54" s="176">
        <f>Resumen_ABI!AK56</f>
        <v>5.0128624365080157</v>
      </c>
      <c r="P54" s="170">
        <f>Resumen_ABI!AL56</f>
        <v>5.9075977357262133</v>
      </c>
      <c r="Q54" s="170">
        <f>Resumen_ABI!AM56</f>
        <v>1.9482768791942675</v>
      </c>
      <c r="R54" s="170">
        <f>Resumen_ABI!AN56</f>
        <v>3.1596352887529804</v>
      </c>
      <c r="S54" s="170">
        <f>Resumen_ABI!AO56</f>
        <v>4.3325482980270351</v>
      </c>
      <c r="T54" s="170">
        <f>Resumen_ABI!AP56</f>
        <v>5.1639781398308742</v>
      </c>
      <c r="U54" s="181">
        <f>Resumen_ABI!AQ56</f>
        <v>3.343126298573722</v>
      </c>
      <c r="V54" s="176">
        <f>Resumen_ABI!AR56</f>
        <v>-5.0749927959215597</v>
      </c>
      <c r="W54" s="170">
        <f>Resumen_ABI!AS56</f>
        <v>10.087855232429575</v>
      </c>
      <c r="X54" s="170">
        <f>Resumen_ABI!AT56</f>
        <v>-5.5783519687986853</v>
      </c>
      <c r="Y54" s="170">
        <f>Resumen_ABI!AU56</f>
        <v>-4.2746652075874607</v>
      </c>
      <c r="Z54" s="170">
        <f>Resumen_ABI!AV56</f>
        <v>-7.2642254516946991</v>
      </c>
      <c r="AA54" s="170">
        <f>Resumen_ABI!AW56</f>
        <v>-6.2878040832041648</v>
      </c>
      <c r="AB54" s="177">
        <f>Resumen_ABI!AX56</f>
        <v>1.5272869804310858</v>
      </c>
    </row>
    <row r="55" spans="2:28">
      <c r="B55" s="174" t="str">
        <f>Resumen_ABI!C54</f>
        <v>BI-RUI-C033LD</v>
      </c>
      <c r="C55" s="174" t="str">
        <f>Resumen_ABI!D54</f>
        <v>Maestro García Rivero 5</v>
      </c>
      <c r="D55" s="176">
        <f>Resumen_ABI!J54</f>
        <v>67.00558015899594</v>
      </c>
      <c r="E55" s="170">
        <f>Resumen_ABI!K54</f>
        <v>66.789354859833722</v>
      </c>
      <c r="F55" s="181">
        <f>Resumen_ABI!L54</f>
        <v>60.280688941931977</v>
      </c>
      <c r="G55" s="176">
        <f>Resumen_ABI!AH54</f>
        <v>6.7248912170639628</v>
      </c>
      <c r="H55" s="170">
        <f>Resumen_ABI!AI54</f>
        <v>0.21622529916221822</v>
      </c>
      <c r="I55" s="176">
        <f>Resumen_ABI!AJ54</f>
        <v>6.5086659179017445</v>
      </c>
      <c r="J55" s="3"/>
      <c r="K55" s="3" t="s">
        <v>315</v>
      </c>
      <c r="M55" s="115" t="str">
        <f t="shared" si="2"/>
        <v>BI-RUI-P002LD</v>
      </c>
      <c r="N55" s="118" t="str">
        <f t="shared" si="3"/>
        <v>Plaza nueva (Balcón Asoc.Comerciantes)</v>
      </c>
      <c r="O55" s="176">
        <f>Resumen_ABI!AK57</f>
        <v>4.4118877131423488</v>
      </c>
      <c r="P55" s="170">
        <f>Resumen_ABI!AL57</f>
        <v>3.9880740918374329</v>
      </c>
      <c r="Q55" s="170">
        <f>Resumen_ABI!AM57</f>
        <v>0.38046623146053093</v>
      </c>
      <c r="R55" s="170">
        <f>Resumen_ABI!AN57</f>
        <v>1.9526451632650037</v>
      </c>
      <c r="S55" s="170">
        <f>Resumen_ABI!AO57</f>
        <v>0.77934145623184747</v>
      </c>
      <c r="T55" s="170">
        <f>Resumen_ABI!AP57</f>
        <v>2.7686346903155084</v>
      </c>
      <c r="U55" s="181">
        <f>Resumen_ABI!AQ57</f>
        <v>-2.748687006251032</v>
      </c>
      <c r="V55" s="176">
        <f>Resumen_ABI!AR57</f>
        <v>-3.0188950223981834</v>
      </c>
      <c r="W55" s="170">
        <f>Resumen_ABI!AS57</f>
        <v>7.4307827355405323</v>
      </c>
      <c r="X55" s="170">
        <f>Resumen_ABI!AT57</f>
        <v>-3.558063581919285</v>
      </c>
      <c r="Y55" s="170">
        <f>Resumen_ABI!AU57</f>
        <v>-3.3528608077222657</v>
      </c>
      <c r="Z55" s="170">
        <f>Resumen_ABI!AV57</f>
        <v>-6.4724407405235951</v>
      </c>
      <c r="AA55" s="170">
        <f>Resumen_ABI!AW57</f>
        <v>-4.564773187303004</v>
      </c>
      <c r="AB55" s="177">
        <f>Resumen_ABI!AX57</f>
        <v>-0.25828808432473238</v>
      </c>
    </row>
    <row r="56" spans="2:28">
      <c r="B56" s="174" t="str">
        <f>Resumen_ABI!C55</f>
        <v>BI-RUI-C034LD</v>
      </c>
      <c r="C56" s="174" t="str">
        <f>Resumen_ABI!D55</f>
        <v>Aretxabaleta 6</v>
      </c>
      <c r="D56" s="176">
        <f>Resumen_ABI!J55</f>
        <v>68.269392667829067</v>
      </c>
      <c r="E56" s="170">
        <f>Resumen_ABI!K55</f>
        <v>70.450415304796238</v>
      </c>
      <c r="F56" s="181">
        <f>Resumen_ABI!L55</f>
        <v>60.527557064477321</v>
      </c>
      <c r="G56" s="176">
        <f>Resumen_ABI!AH55</f>
        <v>7.7418356033517455</v>
      </c>
      <c r="H56" s="170">
        <f>Resumen_ABI!AI55</f>
        <v>-2.181022636967171</v>
      </c>
      <c r="I56" s="176">
        <f>Resumen_ABI!AJ55</f>
        <v>9.9228582403189165</v>
      </c>
      <c r="J56" s="3"/>
      <c r="K56" s="3" t="s">
        <v>316</v>
      </c>
      <c r="M56" s="115" t="str">
        <f t="shared" si="2"/>
        <v>BI-RUI-P003LD</v>
      </c>
      <c r="N56" s="118" t="str">
        <f t="shared" si="3"/>
        <v>Plaza nueva 5</v>
      </c>
      <c r="O56" s="176">
        <f>Resumen_ABI!AK58</f>
        <v>4.066939984160399</v>
      </c>
      <c r="P56" s="170">
        <f>Resumen_ABI!AL58</f>
        <v>5.331490251446354</v>
      </c>
      <c r="Q56" s="170">
        <f>Resumen_ABI!AM58</f>
        <v>3.068755701539402</v>
      </c>
      <c r="R56" s="170">
        <f>Resumen_ABI!AN58</f>
        <v>3.4720439890428025</v>
      </c>
      <c r="S56" s="170">
        <f>Resumen_ABI!AO58</f>
        <v>1.4212626924708616</v>
      </c>
      <c r="T56" s="170">
        <f>Resumen_ABI!AP58</f>
        <v>2.9622813918063997</v>
      </c>
      <c r="U56" s="181">
        <f>Resumen_ABI!AQ58</f>
        <v>-0.42424095277046092</v>
      </c>
      <c r="V56" s="176">
        <f>Resumen_ABI!AR58</f>
        <v>-4.5838690859961133</v>
      </c>
      <c r="W56" s="170">
        <f>Resumen_ABI!AS58</f>
        <v>8.6508090701565123</v>
      </c>
      <c r="X56" s="170">
        <f>Resumen_ABI!AT58</f>
        <v>-3.3911062412911832</v>
      </c>
      <c r="Y56" s="170">
        <f>Resumen_ABI!AU58</f>
        <v>-4.5122298200656132</v>
      </c>
      <c r="Z56" s="170">
        <f>Resumen_ABI!AV58</f>
        <v>-6.3932703013361447</v>
      </c>
      <c r="AA56" s="170">
        <f>Resumen_ABI!AW58</f>
        <v>-5.1482983415336463</v>
      </c>
      <c r="AB56" s="177">
        <f>Resumen_ABI!AX58</f>
        <v>9.7843002838843063E-2</v>
      </c>
    </row>
    <row r="57" spans="2:28">
      <c r="B57" s="174" t="str">
        <f>Resumen_ABI!C56</f>
        <v>BI-RUI-P001LD</v>
      </c>
      <c r="C57" s="174" t="str">
        <f>Resumen_ABI!D56</f>
        <v>Plaza nueva 15</v>
      </c>
      <c r="D57" s="176">
        <f>Resumen_ABI!J56</f>
        <v>71.955073024197503</v>
      </c>
      <c r="E57" s="170">
        <f>Resumen_ABI!K56</f>
        <v>76.968502140833309</v>
      </c>
      <c r="F57" s="181">
        <f>Resumen_ABI!L56</f>
        <v>67.840500229441759</v>
      </c>
      <c r="G57" s="176">
        <f>Resumen_ABI!AH56</f>
        <v>4.1145727947557447</v>
      </c>
      <c r="H57" s="170">
        <f>Resumen_ABI!AI56</f>
        <v>-5.0134291166358054</v>
      </c>
      <c r="I57" s="176">
        <f>Resumen_ABI!AJ56</f>
        <v>9.12800191139155</v>
      </c>
      <c r="J57" s="3"/>
      <c r="K57" s="3" t="s">
        <v>317</v>
      </c>
      <c r="M57" s="115" t="str">
        <f t="shared" si="2"/>
        <v>BI-RUI-P004LD</v>
      </c>
      <c r="N57" s="118" t="str">
        <f t="shared" si="3"/>
        <v>Plaza nueva 2</v>
      </c>
      <c r="O57" s="176">
        <f>Resumen_ABI!AK59</f>
        <v>6.1581619820226194</v>
      </c>
      <c r="P57" s="170">
        <f>Resumen_ABI!AL59</f>
        <v>7.0922275498989933</v>
      </c>
      <c r="Q57" s="170">
        <f>Resumen_ABI!AM59</f>
        <v>6.534067950077997</v>
      </c>
      <c r="R57" s="170">
        <f>Resumen_ABI!AN59</f>
        <v>6.6282153841600007</v>
      </c>
      <c r="S57" s="170">
        <f>Resumen_ABI!AO59</f>
        <v>3.9121934724069973</v>
      </c>
      <c r="T57" s="170">
        <f>Resumen_ABI!AP59</f>
        <v>5.8334527260245324</v>
      </c>
      <c r="U57" s="181">
        <f>Resumen_ABI!AQ59</f>
        <v>6.0118414925568544</v>
      </c>
      <c r="V57" s="176">
        <f>Resumen_ABI!AR59</f>
        <v>-3.0177374916105038</v>
      </c>
      <c r="W57" s="170">
        <f>Resumen_ABI!AS59</f>
        <v>9.1758994736331232</v>
      </c>
      <c r="X57" s="170">
        <f>Resumen_ABI!AT59</f>
        <v>-3.4106217901104969</v>
      </c>
      <c r="Y57" s="170">
        <f>Resumen_ABI!AU59</f>
        <v>-4.1347370028028934</v>
      </c>
      <c r="Z57" s="170">
        <f>Resumen_ABI!AV59</f>
        <v>-5.7785680436107327</v>
      </c>
      <c r="AA57" s="170">
        <f>Resumen_ABI!AW59</f>
        <v>-3.9178901833440705</v>
      </c>
      <c r="AB57" s="177">
        <f>Resumen_ABI!AX59</f>
        <v>0.93852283992846708</v>
      </c>
    </row>
    <row r="58" spans="2:28">
      <c r="B58" s="174" t="str">
        <f>Resumen_ABI!C57</f>
        <v>BI-RUI-P002LD</v>
      </c>
      <c r="C58" s="174" t="str">
        <f>Resumen_ABI!D57</f>
        <v>Plaza nueva (Balcón Asoc.Comerciantes)</v>
      </c>
      <c r="D58" s="176">
        <f>Resumen_ABI!J57</f>
        <v>64.255910265331579</v>
      </c>
      <c r="E58" s="170">
        <f>Resumen_ABI!K57</f>
        <v>68.137751417964466</v>
      </c>
      <c r="F58" s="181">
        <f>Resumen_ABI!L57</f>
        <v>63.523660061953521</v>
      </c>
      <c r="G58" s="176">
        <f>Resumen_ABI!AH57</f>
        <v>0.73225020337805802</v>
      </c>
      <c r="H58" s="170">
        <f>Resumen_ABI!AI57</f>
        <v>-3.8818411526328873</v>
      </c>
      <c r="I58" s="176">
        <f>Resumen_ABI!AJ57</f>
        <v>4.6140913560109453</v>
      </c>
      <c r="J58" s="3"/>
      <c r="K58" s="3" t="s">
        <v>318</v>
      </c>
      <c r="M58" s="115" t="str">
        <f t="shared" si="2"/>
        <v>BI-RUI-P005LD</v>
      </c>
      <c r="N58" s="118" t="str">
        <f t="shared" si="3"/>
        <v>Autonomia 33</v>
      </c>
      <c r="O58" s="176">
        <f>Resumen_ABI!AK60</f>
        <v>8.4161973695127514</v>
      </c>
      <c r="P58" s="170">
        <f>Resumen_ABI!AL60</f>
        <v>8.8768477431585637</v>
      </c>
      <c r="Q58" s="170">
        <f>Resumen_ABI!AM60</f>
        <v>8.580446721103705</v>
      </c>
      <c r="R58" s="170">
        <f>Resumen_ABI!AN60</f>
        <v>8.3902946826879941</v>
      </c>
      <c r="S58" s="170">
        <f>Resumen_ABI!AO60</f>
        <v>7.6731214793469675</v>
      </c>
      <c r="T58" s="170">
        <f>Resumen_ABI!AP60</f>
        <v>5.2580098913025424</v>
      </c>
      <c r="U58" s="181">
        <f>Resumen_ABI!AQ60</f>
        <v>4.0018578187611169</v>
      </c>
      <c r="V58" s="176">
        <f>Resumen_ABI!AR60</f>
        <v>0.58117574386054116</v>
      </c>
      <c r="W58" s="170">
        <f>Resumen_ABI!AS60</f>
        <v>7.8350216256522103</v>
      </c>
      <c r="X58" s="170">
        <f>Resumen_ABI!AT60</f>
        <v>0.8916521092590699</v>
      </c>
      <c r="Y58" s="170">
        <f>Resumen_ABI!AU60</f>
        <v>0.69065935166170789</v>
      </c>
      <c r="Z58" s="170">
        <f>Resumen_ABI!AV60</f>
        <v>0.80436323579192504</v>
      </c>
      <c r="AA58" s="170">
        <f>Resumen_ABI!AW60</f>
        <v>-0.63280289227247977</v>
      </c>
      <c r="AB58" s="177">
        <f>Resumen_ABI!AX60</f>
        <v>-0.77243677288892343</v>
      </c>
    </row>
    <row r="59" spans="2:28">
      <c r="B59" s="174" t="str">
        <f>Resumen_ABI!C58</f>
        <v>BI-RUI-P003LD</v>
      </c>
      <c r="C59" s="174" t="str">
        <f>Resumen_ABI!D58</f>
        <v>Plaza nueva 5</v>
      </c>
      <c r="D59" s="176">
        <f>Resumen_ABI!J58</f>
        <v>72.165026085186753</v>
      </c>
      <c r="E59" s="170">
        <f>Resumen_ABI!K58</f>
        <v>76.560631682216112</v>
      </c>
      <c r="F59" s="181">
        <f>Resumen_ABI!L58</f>
        <v>70.094511404159206</v>
      </c>
      <c r="G59" s="176">
        <f>Resumen_ABI!AH58</f>
        <v>2.0705146810275465</v>
      </c>
      <c r="H59" s="170">
        <f>Resumen_ABI!AI58</f>
        <v>-4.395605597029359</v>
      </c>
      <c r="I59" s="176">
        <f>Resumen_ABI!AJ58</f>
        <v>6.4661202780569056</v>
      </c>
      <c r="J59" s="3"/>
      <c r="K59" s="3" t="s">
        <v>319</v>
      </c>
      <c r="M59" s="115" t="str">
        <f t="shared" si="2"/>
        <v>BI-RUI-P006LD</v>
      </c>
      <c r="N59" s="118" t="str">
        <f t="shared" si="3"/>
        <v>Juan de Garai Rotonda</v>
      </c>
      <c r="O59" s="176">
        <f>Resumen_ABI!AK61</f>
        <v>6.3775018574153108</v>
      </c>
      <c r="P59" s="170">
        <f>Resumen_ABI!AL61</f>
        <v>6.5572341485450778</v>
      </c>
      <c r="Q59" s="170">
        <f>Resumen_ABI!AM61</f>
        <v>6.5656710315312665</v>
      </c>
      <c r="R59" s="170">
        <f>Resumen_ABI!AN61</f>
        <v>6.3082474598060827</v>
      </c>
      <c r="S59" s="170">
        <f>Resumen_ABI!AO61</f>
        <v>5.7542702095507678</v>
      </c>
      <c r="T59" s="170">
        <f>Resumen_ABI!AP61</f>
        <v>4.8379178162852412</v>
      </c>
      <c r="U59" s="181">
        <f>Resumen_ABI!AQ61</f>
        <v>4.0588024332023167</v>
      </c>
      <c r="V59" s="176">
        <f>Resumen_ABI!AR61</f>
        <v>0.68821839898612325</v>
      </c>
      <c r="W59" s="170">
        <f>Resumen_ABI!AS61</f>
        <v>5.6892834584291876</v>
      </c>
      <c r="X59" s="170">
        <f>Resumen_ABI!AT61</f>
        <v>0.52473688721335066</v>
      </c>
      <c r="Y59" s="170">
        <f>Resumen_ABI!AU61</f>
        <v>0.62856247423491141</v>
      </c>
      <c r="Z59" s="170">
        <f>Resumen_ABI!AV61</f>
        <v>0.39796451169820557</v>
      </c>
      <c r="AA59" s="170">
        <f>Resumen_ABI!AW61</f>
        <v>-0.25450809828660681</v>
      </c>
      <c r="AB59" s="177">
        <f>Resumen_ABI!AX61</f>
        <v>-0.55092242681526216</v>
      </c>
    </row>
    <row r="60" spans="2:28">
      <c r="B60" s="174" t="str">
        <f>Resumen_ABI!C59</f>
        <v>BI-RUI-P004LD</v>
      </c>
      <c r="C60" s="174" t="str">
        <f>Resumen_ABI!D59</f>
        <v>Plaza nueva 2</v>
      </c>
      <c r="D60" s="176">
        <f>Resumen_ABI!J59</f>
        <v>65.213850884585881</v>
      </c>
      <c r="E60" s="170">
        <f>Resumen_ABI!K59</f>
        <v>68.703986258233073</v>
      </c>
      <c r="F60" s="181">
        <f>Resumen_ABI!L59</f>
        <v>59.424917865712352</v>
      </c>
      <c r="G60" s="176">
        <f>Resumen_ABI!AH59</f>
        <v>5.7889330188735286</v>
      </c>
      <c r="H60" s="170">
        <f>Resumen_ABI!AI59</f>
        <v>-3.4901353736471918</v>
      </c>
      <c r="I60" s="176">
        <f>Resumen_ABI!AJ59</f>
        <v>9.2790683925207205</v>
      </c>
      <c r="J60" s="3"/>
      <c r="K60" s="3" t="s">
        <v>320</v>
      </c>
      <c r="M60" s="115" t="str">
        <f t="shared" si="2"/>
        <v>BI-RUI-P007LD</v>
      </c>
      <c r="N60" s="118" t="str">
        <f t="shared" si="3"/>
        <v>Lehendakari Agirre 20-26</v>
      </c>
      <c r="O60" s="176">
        <f>Resumen_ABI!AK62</f>
        <v>4.0803081680049047</v>
      </c>
      <c r="P60" s="170">
        <f>Resumen_ABI!AL62</f>
        <v>6.0261865218168538</v>
      </c>
      <c r="Q60" s="170">
        <f>Resumen_ABI!AM62</f>
        <v>7.2188778049990816</v>
      </c>
      <c r="R60" s="170">
        <f>Resumen_ABI!AN62</f>
        <v>6.1776892721875782</v>
      </c>
      <c r="S60" s="170">
        <f>Resumen_ABI!AO62</f>
        <v>5.1232962201323033</v>
      </c>
      <c r="T60" s="170">
        <f>Resumen_ABI!AP62</f>
        <v>3.4177659910912439</v>
      </c>
      <c r="U60" s="181">
        <f>Resumen_ABI!AQ62</f>
        <v>2.6150325083009704</v>
      </c>
      <c r="V60" s="176">
        <f>Resumen_ABI!AR62</f>
        <v>1.4713037600503469</v>
      </c>
      <c r="W60" s="170">
        <f>Resumen_ABI!AS62</f>
        <v>2.6090044079545578</v>
      </c>
      <c r="X60" s="170">
        <f>Resumen_ABI!AT62</f>
        <v>1.0832163307375993</v>
      </c>
      <c r="Y60" s="170">
        <f>Resumen_ABI!AU62</f>
        <v>0.75460879126744373</v>
      </c>
      <c r="Z60" s="170">
        <f>Resumen_ABI!AV62</f>
        <v>1.2148665662314642</v>
      </c>
      <c r="AA60" s="170">
        <f>Resumen_ABI!AW62</f>
        <v>4.8716419120580667E-2</v>
      </c>
      <c r="AB60" s="177">
        <f>Resumen_ABI!AX62</f>
        <v>1.2632773720596902E-2</v>
      </c>
    </row>
    <row r="61" spans="2:28">
      <c r="B61" s="174" t="str">
        <f>Resumen_ABI!C60</f>
        <v>BI-RUI-P005LD</v>
      </c>
      <c r="C61" s="174" t="str">
        <f>Resumen_ABI!D60</f>
        <v>Autonomia 33</v>
      </c>
      <c r="D61" s="176">
        <f>Resumen_ABI!J60</f>
        <v>68.919001654374497</v>
      </c>
      <c r="E61" s="170">
        <f>Resumen_ABI!K60</f>
        <v>68.539506190465772</v>
      </c>
      <c r="F61" s="181">
        <f>Resumen_ABI!L60</f>
        <v>61.626934062040903</v>
      </c>
      <c r="G61" s="176">
        <f>Resumen_ABI!AH60</f>
        <v>7.2920675923335949</v>
      </c>
      <c r="H61" s="170">
        <f>Resumen_ABI!AI60</f>
        <v>0.37949546390872513</v>
      </c>
      <c r="I61" s="176">
        <f>Resumen_ABI!AJ60</f>
        <v>6.9125721284248698</v>
      </c>
      <c r="J61" s="3"/>
      <c r="K61" s="3" t="s">
        <v>321</v>
      </c>
      <c r="M61" s="115" t="str">
        <f t="shared" si="2"/>
        <v>BI-RUI-P008LD</v>
      </c>
      <c r="N61" s="118" t="str">
        <f t="shared" si="3"/>
        <v>Maurice Revel (con S.Valentín Berriotxoa)</v>
      </c>
      <c r="O61" s="176">
        <f>Resumen_ABI!AK63</f>
        <v>7.8732524978365106</v>
      </c>
      <c r="P61" s="170">
        <f>Resumen_ABI!AL63</f>
        <v>7.7429345224802546</v>
      </c>
      <c r="Q61" s="170">
        <f>Resumen_ABI!AM63</f>
        <v>7.4076995688942162</v>
      </c>
      <c r="R61" s="170">
        <f>Resumen_ABI!AN63</f>
        <v>7.6828484039086788</v>
      </c>
      <c r="S61" s="170">
        <f>Resumen_ABI!AO63</f>
        <v>6.8875736109933925</v>
      </c>
      <c r="T61" s="170">
        <f>Resumen_ABI!AP63</f>
        <v>4.0454014586242977</v>
      </c>
      <c r="U61" s="181">
        <f>Resumen_ABI!AQ63</f>
        <v>2.8036313803491311</v>
      </c>
      <c r="V61" s="176">
        <f>Resumen_ABI!AR63</f>
        <v>1.0553364452882477</v>
      </c>
      <c r="W61" s="170">
        <f>Resumen_ABI!AS63</f>
        <v>6.8179160525482629</v>
      </c>
      <c r="X61" s="170">
        <f>Resumen_ABI!AT63</f>
        <v>1.1518926432571703</v>
      </c>
      <c r="Y61" s="170">
        <f>Resumen_ABI!AU63</f>
        <v>0.90111561284388131</v>
      </c>
      <c r="Z61" s="170">
        <f>Resumen_ABI!AV63</f>
        <v>1.4649934712663111</v>
      </c>
      <c r="AA61" s="170">
        <f>Resumen_ABI!AW63</f>
        <v>-0.96034764512002369</v>
      </c>
      <c r="AB61" s="177">
        <f>Resumen_ABI!AX63</f>
        <v>-0.88011260647400036</v>
      </c>
    </row>
    <row r="62" spans="2:28">
      <c r="B62" s="174" t="str">
        <f>Resumen_ABI!C61</f>
        <v>BI-RUI-P006LD</v>
      </c>
      <c r="C62" s="174" t="str">
        <f>Resumen_ABI!D61</f>
        <v>Juan de Garai Rotonda</v>
      </c>
      <c r="D62" s="176">
        <f>Resumen_ABI!J61</f>
        <v>75.040045291907873</v>
      </c>
      <c r="E62" s="170">
        <f>Resumen_ABI!K61</f>
        <v>74.696487307311941</v>
      </c>
      <c r="F62" s="181">
        <f>Resumen_ABI!L61</f>
        <v>69.220314265948119</v>
      </c>
      <c r="G62" s="176">
        <f>Resumen_ABI!AH61</f>
        <v>5.8197310259597543</v>
      </c>
      <c r="H62" s="170">
        <f>Resumen_ABI!AI61</f>
        <v>0.34355798459593245</v>
      </c>
      <c r="I62" s="176">
        <f>Resumen_ABI!AJ61</f>
        <v>5.4761730413638219</v>
      </c>
      <c r="J62" s="3"/>
      <c r="K62" s="3" t="s">
        <v>322</v>
      </c>
      <c r="M62" s="115" t="str">
        <f t="shared" si="2"/>
        <v>BI-RUI-P009LD</v>
      </c>
      <c r="N62" s="118" t="str">
        <f t="shared" si="3"/>
        <v>Al Rekalde 27</v>
      </c>
      <c r="O62" s="176">
        <f>Resumen_ABI!AK64</f>
        <v>7.7642209485554119</v>
      </c>
      <c r="P62" s="170">
        <f>Resumen_ABI!AL64</f>
        <v>7.7450411141537074</v>
      </c>
      <c r="Q62" s="170">
        <f>Resumen_ABI!AM64</f>
        <v>7.5917979841066838</v>
      </c>
      <c r="R62" s="170">
        <f>Resumen_ABI!AN64</f>
        <v>7.5170420386348766</v>
      </c>
      <c r="S62" s="170">
        <f>Resumen_ABI!AO64</f>
        <v>6.9705189929107689</v>
      </c>
      <c r="T62" s="170">
        <f>Resumen_ABI!AP64</f>
        <v>4.432629683804862</v>
      </c>
      <c r="U62" s="181">
        <f>Resumen_ABI!AQ64</f>
        <v>2.6353909349807338</v>
      </c>
      <c r="V62" s="176">
        <f>Resumen_ABI!AR64</f>
        <v>0.70616710433722574</v>
      </c>
      <c r="W62" s="170">
        <f>Resumen_ABI!AS64</f>
        <v>7.0580538442181862</v>
      </c>
      <c r="X62" s="170">
        <f>Resumen_ABI!AT64</f>
        <v>0.88612610057309382</v>
      </c>
      <c r="Y62" s="170">
        <f>Resumen_ABI!AU64</f>
        <v>0.93317744831858818</v>
      </c>
      <c r="Z62" s="170">
        <f>Resumen_ABI!AV64</f>
        <v>0.58945644837527311</v>
      </c>
      <c r="AA62" s="170">
        <f>Resumen_ABI!AW64</f>
        <v>-0.76970758597828137</v>
      </c>
      <c r="AB62" s="177">
        <f>Resumen_ABI!AX64</f>
        <v>-1.1664168503179866</v>
      </c>
    </row>
    <row r="63" spans="2:28">
      <c r="B63" s="174" t="str">
        <f>Resumen_ABI!C62</f>
        <v>BI-RUI-P007LD</v>
      </c>
      <c r="C63" s="174" t="str">
        <f>Resumen_ABI!D62</f>
        <v>Lehendakari Agirre 20-26</v>
      </c>
      <c r="D63" s="176">
        <f>Resumen_ABI!J62</f>
        <v>71.008015653090183</v>
      </c>
      <c r="E63" s="170">
        <f>Resumen_ABI!K62</f>
        <v>70.12814750306147</v>
      </c>
      <c r="F63" s="181">
        <f>Resumen_ABI!L62</f>
        <v>66.012913409061696</v>
      </c>
      <c r="G63" s="176">
        <f>Resumen_ABI!AH62</f>
        <v>4.9951022440284873</v>
      </c>
      <c r="H63" s="170">
        <f>Resumen_ABI!AI62</f>
        <v>0.8798681500287131</v>
      </c>
      <c r="I63" s="176">
        <f>Resumen_ABI!AJ62</f>
        <v>4.1152340939997742</v>
      </c>
      <c r="J63" s="3"/>
      <c r="K63" s="3" t="s">
        <v>323</v>
      </c>
      <c r="M63" s="115" t="str">
        <f t="shared" si="2"/>
        <v>BI-RUI-P010LD</v>
      </c>
      <c r="N63" s="118" t="str">
        <f t="shared" si="3"/>
        <v>Fray Juan 24 - Zorroza</v>
      </c>
      <c r="O63" s="176">
        <f>Resumen_ABI!AK65</f>
        <v>7.54637434161058</v>
      </c>
      <c r="P63" s="170">
        <f>Resumen_ABI!AL65</f>
        <v>7.1779785931124778</v>
      </c>
      <c r="Q63" s="170">
        <f>Resumen_ABI!AM65</f>
        <v>7.2300613682068047</v>
      </c>
      <c r="R63" s="170">
        <f>Resumen_ABI!AN65</f>
        <v>6.4156637308278164</v>
      </c>
      <c r="S63" s="170">
        <f>Resumen_ABI!AO65</f>
        <v>6.6078228364167373</v>
      </c>
      <c r="T63" s="170">
        <f>Resumen_ABI!AP65</f>
        <v>5.4330672683317331</v>
      </c>
      <c r="U63" s="181">
        <f>Resumen_ABI!AQ65</f>
        <v>3.3923901092527444</v>
      </c>
      <c r="V63" s="176">
        <f>Resumen_ABI!AR65</f>
        <v>0.53294431006212051</v>
      </c>
      <c r="W63" s="170">
        <f>Resumen_ABI!AS65</f>
        <v>7.0134300315484595</v>
      </c>
      <c r="X63" s="170">
        <f>Resumen_ABI!AT65</f>
        <v>1.5677555288645664</v>
      </c>
      <c r="Y63" s="170">
        <f>Resumen_ABI!AU65</f>
        <v>0.94247806681457291</v>
      </c>
      <c r="Z63" s="170">
        <f>Resumen_ABI!AV65</f>
        <v>1.1821035231869956</v>
      </c>
      <c r="AA63" s="170">
        <f>Resumen_ABI!AW65</f>
        <v>-0.53819304422005132</v>
      </c>
      <c r="AB63" s="177">
        <f>Resumen_ABI!AX65</f>
        <v>-0.78371214371557585</v>
      </c>
    </row>
    <row r="64" spans="2:28">
      <c r="B64" s="174" t="str">
        <f>Resumen_ABI!C63</f>
        <v>BI-RUI-P008LD</v>
      </c>
      <c r="C64" s="174" t="str">
        <f>Resumen_ABI!D63</f>
        <v>Maurice Revel (con S.Valentín Berriotxoa)</v>
      </c>
      <c r="D64" s="176">
        <f>Resumen_ABI!J63</f>
        <v>69.957895557595279</v>
      </c>
      <c r="E64" s="170">
        <f>Resumen_ABI!K63</f>
        <v>69.270773654759893</v>
      </c>
      <c r="F64" s="181">
        <f>Resumen_ABI!L63</f>
        <v>63.457947853068539</v>
      </c>
      <c r="G64" s="176">
        <f>Resumen_ABI!AH63</f>
        <v>6.4999477045267398</v>
      </c>
      <c r="H64" s="170">
        <f>Resumen_ABI!AI63</f>
        <v>0.68712190283538632</v>
      </c>
      <c r="I64" s="176">
        <f>Resumen_ABI!AJ63</f>
        <v>5.8128258016913534</v>
      </c>
      <c r="J64" s="3"/>
      <c r="K64" s="3" t="s">
        <v>324</v>
      </c>
      <c r="M64" s="115" t="str">
        <f t="shared" si="2"/>
        <v>BI-RUI-P011LD</v>
      </c>
      <c r="N64" s="118" t="str">
        <f t="shared" si="3"/>
        <v>Campo Volantin c/Mugica</v>
      </c>
      <c r="O64" s="176">
        <f>Resumen_ABI!AK66</f>
        <v>7.1191993371257851</v>
      </c>
      <c r="P64" s="170">
        <f>Resumen_ABI!AL66</f>
        <v>6.9671764359987733</v>
      </c>
      <c r="Q64" s="170">
        <f>Resumen_ABI!AM66</f>
        <v>6.9676036541877977</v>
      </c>
      <c r="R64" s="170">
        <f>Resumen_ABI!AN66</f>
        <v>7.0873634647060157</v>
      </c>
      <c r="S64" s="170">
        <f>Resumen_ABI!AO66</f>
        <v>6.3293267147433312</v>
      </c>
      <c r="T64" s="170">
        <f>Resumen_ABI!AP66</f>
        <v>4.32619975188436</v>
      </c>
      <c r="U64" s="181">
        <f>Resumen_ABI!AQ66</f>
        <v>2.7714859123272646</v>
      </c>
      <c r="V64" s="176">
        <f>Resumen_ABI!AR66</f>
        <v>1.8366255864945416</v>
      </c>
      <c r="W64" s="170">
        <f>Resumen_ABI!AS66</f>
        <v>5.2825737506312436</v>
      </c>
      <c r="X64" s="170">
        <f>Resumen_ABI!AT66</f>
        <v>1.4035201610330148</v>
      </c>
      <c r="Y64" s="170">
        <f>Resumen_ABI!AU66</f>
        <v>1.1380586427699626</v>
      </c>
      <c r="Z64" s="170">
        <f>Resumen_ABI!AV66</f>
        <v>1.8759691895319435</v>
      </c>
      <c r="AA64" s="170">
        <f>Resumen_ABI!AW66</f>
        <v>-6.4340718865828705E-2</v>
      </c>
      <c r="AB64" s="177">
        <f>Resumen_ABI!AX66</f>
        <v>-0.29748248743591432</v>
      </c>
    </row>
    <row r="65" spans="2:28">
      <c r="B65" s="174" t="str">
        <f>Resumen_ABI!C64</f>
        <v>BI-RUI-P009LD</v>
      </c>
      <c r="C65" s="174" t="str">
        <f>Resumen_ABI!D64</f>
        <v>Al Rekalde 27</v>
      </c>
      <c r="D65" s="176">
        <f>Resumen_ABI!J64</f>
        <v>68.633762387563166</v>
      </c>
      <c r="E65" s="170">
        <f>Resumen_ABI!K64</f>
        <v>68.236493935385909</v>
      </c>
      <c r="F65" s="181">
        <f>Resumen_ABI!L64</f>
        <v>62.131096443124392</v>
      </c>
      <c r="G65" s="176">
        <f>Resumen_ABI!AH64</f>
        <v>6.5026659444387747</v>
      </c>
      <c r="H65" s="170">
        <f>Resumen_ABI!AI64</f>
        <v>0.39726845217725781</v>
      </c>
      <c r="I65" s="176">
        <f>Resumen_ABI!AJ64</f>
        <v>6.1053974922615168</v>
      </c>
      <c r="J65" s="3"/>
      <c r="K65" s="3" t="s">
        <v>325</v>
      </c>
      <c r="M65" s="115" t="str">
        <f t="shared" si="2"/>
        <v>BI-RUI-P012LD</v>
      </c>
      <c r="N65" s="118" t="str">
        <f t="shared" si="3"/>
        <v>Santutxu c/Carmelo 1</v>
      </c>
      <c r="O65" s="176">
        <f>Resumen_ABI!AK67</f>
        <v>6.9403816403068959</v>
      </c>
      <c r="P65" s="170">
        <f>Resumen_ABI!AL67</f>
        <v>7.2961480670492023</v>
      </c>
      <c r="Q65" s="170">
        <f>Resumen_ABI!AM67</f>
        <v>7.1663641567569627</v>
      </c>
      <c r="R65" s="170">
        <f>Resumen_ABI!AN67</f>
        <v>7.1257560606387074</v>
      </c>
      <c r="S65" s="170">
        <f>Resumen_ABI!AO67</f>
        <v>6.8142823582156211</v>
      </c>
      <c r="T65" s="170">
        <f>Resumen_ABI!AP67</f>
        <v>4.5050056773102369</v>
      </c>
      <c r="U65" s="181">
        <f>Resumen_ABI!AQ67</f>
        <v>3.1291140602745742</v>
      </c>
      <c r="V65" s="176">
        <f>Resumen_ABI!AR67</f>
        <v>0.30324179012102093</v>
      </c>
      <c r="W65" s="170">
        <f>Resumen_ABI!AS67</f>
        <v>6.6371398501858749</v>
      </c>
      <c r="X65" s="170">
        <f>Resumen_ABI!AT67</f>
        <v>1.3588961440815126</v>
      </c>
      <c r="Y65" s="170">
        <f>Resumen_ABI!AU67</f>
        <v>0.66995949610515027</v>
      </c>
      <c r="Z65" s="170">
        <f>Resumen_ABI!AV67</f>
        <v>0.99343147125763664</v>
      </c>
      <c r="AA65" s="170">
        <f>Resumen_ABI!AW67</f>
        <v>-0.30326871704575353</v>
      </c>
      <c r="AB65" s="177">
        <f>Resumen_ABI!AX67</f>
        <v>-1.0434526387727487</v>
      </c>
    </row>
    <row r="66" spans="2:28">
      <c r="B66" s="174" t="str">
        <f>Resumen_ABI!C65</f>
        <v>BI-RUI-P010LD</v>
      </c>
      <c r="C66" s="174" t="str">
        <f>Resumen_ABI!D65</f>
        <v>Fray Juan 24 - Zorroza</v>
      </c>
      <c r="D66" s="176">
        <f>Resumen_ABI!J65</f>
        <v>69.337197537825162</v>
      </c>
      <c r="E66" s="170">
        <f>Resumen_ABI!K65</f>
        <v>68.70789164181177</v>
      </c>
      <c r="F66" s="181">
        <f>Resumen_ABI!L65</f>
        <v>62.965949739978704</v>
      </c>
      <c r="G66" s="176">
        <f>Resumen_ABI!AH65</f>
        <v>6.3712477978464577</v>
      </c>
      <c r="H66" s="170">
        <f>Resumen_ABI!AI65</f>
        <v>0.62930589601339193</v>
      </c>
      <c r="I66" s="176">
        <f>Resumen_ABI!AJ65</f>
        <v>5.7419419018330657</v>
      </c>
      <c r="J66" s="3"/>
      <c r="K66" s="3" t="s">
        <v>326</v>
      </c>
      <c r="M66" s="115" t="str">
        <f t="shared" si="2"/>
        <v>BI-RUI-P013LD</v>
      </c>
      <c r="N66" s="118" t="str">
        <f t="shared" si="3"/>
        <v>Gordoniz (con Goya)</v>
      </c>
      <c r="O66" s="176">
        <f>Resumen_ABI!AK68</f>
        <v>7.6396594912100895</v>
      </c>
      <c r="P66" s="170">
        <f>Resumen_ABI!AL68</f>
        <v>7.6192726593032916</v>
      </c>
      <c r="Q66" s="170">
        <f>Resumen_ABI!AM68</f>
        <v>7.6034280418926059</v>
      </c>
      <c r="R66" s="170">
        <f>Resumen_ABI!AN68</f>
        <v>7.1343867472703479</v>
      </c>
      <c r="S66" s="170">
        <f>Resumen_ABI!AO68</f>
        <v>6.2445774811546073</v>
      </c>
      <c r="T66" s="170">
        <f>Resumen_ABI!AP68</f>
        <v>2.870660767750536</v>
      </c>
      <c r="U66" s="181">
        <f>Resumen_ABI!AQ68</f>
        <v>1.4140440024483425</v>
      </c>
      <c r="V66" s="176">
        <f>Resumen_ABI!AR68</f>
        <v>1.3694418818199665</v>
      </c>
      <c r="W66" s="170">
        <f>Resumen_ABI!AS68</f>
        <v>6.270217609390123</v>
      </c>
      <c r="X66" s="170">
        <f>Resumen_ABI!AT68</f>
        <v>1.4858971119982982</v>
      </c>
      <c r="Y66" s="170">
        <f>Resumen_ABI!AU68</f>
        <v>0.70916430547228515</v>
      </c>
      <c r="Z66" s="170">
        <f>Resumen_ABI!AV68</f>
        <v>0.85859337581933914</v>
      </c>
      <c r="AA66" s="170">
        <f>Resumen_ABI!AW68</f>
        <v>-1.2087908199855093</v>
      </c>
      <c r="AB66" s="177">
        <f>Resumen_ABI!AX68</f>
        <v>-1.2807010007533819</v>
      </c>
    </row>
    <row r="67" spans="2:28" ht="15.75" thickBot="1">
      <c r="B67" s="174" t="str">
        <f>Resumen_ABI!C66</f>
        <v>BI-RUI-P011LD</v>
      </c>
      <c r="C67" s="174" t="str">
        <f>Resumen_ABI!D66</f>
        <v>Campo Volantin c/Mugica</v>
      </c>
      <c r="D67" s="176">
        <f>Resumen_ABI!J66</f>
        <v>64.78352177331027</v>
      </c>
      <c r="E67" s="170">
        <f>Resumen_ABI!K66</f>
        <v>63.631204025303333</v>
      </c>
      <c r="F67" s="181">
        <f>Resumen_ABI!L66</f>
        <v>58.781705873314927</v>
      </c>
      <c r="G67" s="176">
        <f>Resumen_ABI!AH66</f>
        <v>6.0018158999953428</v>
      </c>
      <c r="H67" s="170">
        <f>Resumen_ABI!AI66</f>
        <v>1.1523177480069364</v>
      </c>
      <c r="I67" s="176">
        <f>Resumen_ABI!AJ66</f>
        <v>4.8494981519884064</v>
      </c>
      <c r="J67" s="3"/>
      <c r="K67" s="3" t="s">
        <v>327</v>
      </c>
      <c r="M67" s="172" t="str">
        <f t="shared" si="2"/>
        <v>BI-RUI-P014LD</v>
      </c>
      <c r="N67" s="199" t="str">
        <f t="shared" si="3"/>
        <v>Montevideo (Frente Hospital)</v>
      </c>
      <c r="O67" s="178">
        <f>Resumen_ABI!AK69</f>
        <v>4.0139042814544155</v>
      </c>
      <c r="P67" s="179">
        <f>Resumen_ABI!AL69</f>
        <v>5.0636011596864137</v>
      </c>
      <c r="Q67" s="179">
        <f>Resumen_ABI!AM69</f>
        <v>7.9526414212609495</v>
      </c>
      <c r="R67" s="179">
        <f>Resumen_ABI!AN69</f>
        <v>12.084864452296003</v>
      </c>
      <c r="S67" s="179">
        <f>Resumen_ABI!AO69</f>
        <v>3.325519643848267</v>
      </c>
      <c r="T67" s="179">
        <f>Resumen_ABI!AP69</f>
        <v>-0.71170772026343343</v>
      </c>
      <c r="U67" s="182">
        <f>Resumen_ABI!AQ69</f>
        <v>0.50284342335645249</v>
      </c>
      <c r="V67" s="178">
        <f>Resumen_ABI!AR69</f>
        <v>2.6331849138969403</v>
      </c>
      <c r="W67" s="179">
        <f>Resumen_ABI!AS69</f>
        <v>1.3807193675574752</v>
      </c>
      <c r="X67" s="179">
        <f>Resumen_ABI!AT69</f>
        <v>-0.20068614149504072</v>
      </c>
      <c r="Y67" s="179">
        <f>Resumen_ABI!AU69</f>
        <v>2.439586486223817</v>
      </c>
      <c r="Z67" s="179">
        <f>Resumen_ABI!AV69</f>
        <v>-3.023758210349996</v>
      </c>
      <c r="AA67" s="179">
        <f>Resumen_ABI!AW69</f>
        <v>-0.92195308772691931</v>
      </c>
      <c r="AB67" s="180">
        <f>Resumen_ABI!AX69</f>
        <v>-1.2802167749772053</v>
      </c>
    </row>
    <row r="68" spans="2:28">
      <c r="B68" s="174" t="str">
        <f>Resumen_ABI!C67</f>
        <v>BI-RUI-P012LD</v>
      </c>
      <c r="C68" s="174" t="str">
        <f>Resumen_ABI!D67</f>
        <v>Santutxu c/Carmelo 1</v>
      </c>
      <c r="D68" s="176">
        <f>Resumen_ABI!J67</f>
        <v>70.531584562085939</v>
      </c>
      <c r="E68" s="170">
        <f>Resumen_ABI!K67</f>
        <v>70.031873527003157</v>
      </c>
      <c r="F68" s="181">
        <f>Resumen_ABI!L67</f>
        <v>64.294781361172099</v>
      </c>
      <c r="G68" s="176">
        <f>Resumen_ABI!AH67</f>
        <v>6.2368032009138403</v>
      </c>
      <c r="H68" s="170">
        <f>Resumen_ABI!AI67</f>
        <v>0.49971103508278247</v>
      </c>
      <c r="I68" s="176">
        <f>Resumen_ABI!AJ67</f>
        <v>5.7370921658310579</v>
      </c>
      <c r="J68" s="3"/>
      <c r="K68" s="3" t="s">
        <v>328</v>
      </c>
    </row>
    <row r="69" spans="2:28">
      <c r="B69" s="174" t="str">
        <f>Resumen_ABI!C68</f>
        <v>BI-RUI-P013LD</v>
      </c>
      <c r="C69" s="174" t="str">
        <f>Resumen_ABI!D68</f>
        <v>Gordoniz (con Goya)</v>
      </c>
      <c r="D69" s="176">
        <f>Resumen_ABI!J68</f>
        <v>68.221750575498334</v>
      </c>
      <c r="E69" s="170">
        <f>Resumen_ABI!K68</f>
        <v>67.520866671160007</v>
      </c>
      <c r="F69" s="181">
        <f>Resumen_ABI!L68</f>
        <v>62.313343775519286</v>
      </c>
      <c r="G69" s="176">
        <f>Resumen_ABI!AH68</f>
        <v>5.9084067999790477</v>
      </c>
      <c r="H69" s="170">
        <f>Resumen_ABI!AI68</f>
        <v>0.70088390433832615</v>
      </c>
      <c r="I69" s="176">
        <f>Resumen_ABI!AJ68</f>
        <v>5.2075228956407216</v>
      </c>
      <c r="J69" s="3"/>
      <c r="K69" s="3" t="s">
        <v>329</v>
      </c>
    </row>
    <row r="70" spans="2:28" ht="15.75" thickBot="1">
      <c r="B70" s="175" t="str">
        <f>Resumen_ABI!C69</f>
        <v>BI-RUI-P014LD</v>
      </c>
      <c r="C70" s="175" t="str">
        <f>Resumen_ABI!D69</f>
        <v>Montevideo (Frente Hospital)</v>
      </c>
      <c r="D70" s="178">
        <f>Resumen_ABI!J69</f>
        <v>75.340015659303262</v>
      </c>
      <c r="E70" s="179">
        <f>Resumen_ABI!K69</f>
        <v>75.711389954088418</v>
      </c>
      <c r="F70" s="182">
        <f>Resumen_ABI!L69</f>
        <v>72.375067064590297</v>
      </c>
      <c r="G70" s="178">
        <f>Resumen_ABI!AH69</f>
        <v>2.9649485947129648</v>
      </c>
      <c r="H70" s="179">
        <f>Resumen_ABI!AI69</f>
        <v>-0.37137429478515571</v>
      </c>
      <c r="I70" s="178">
        <f>Resumen_ABI!AJ69</f>
        <v>3.3363228894981205</v>
      </c>
      <c r="J70" s="3"/>
      <c r="K70" s="3" t="s">
        <v>330</v>
      </c>
    </row>
  </sheetData>
  <mergeCells count="3">
    <mergeCell ref="D3:I3"/>
    <mergeCell ref="B3:C3"/>
    <mergeCell ref="M3:N3"/>
  </mergeCells>
  <phoneticPr fontId="2" type="noConversion"/>
  <conditionalFormatting sqref="G5:G70">
    <cfRule type="cellIs" dxfId="20" priority="15" operator="between">
      <formula>8</formula>
      <formula>5</formula>
    </cfRule>
    <cfRule type="cellIs" dxfId="19" priority="16" operator="lessThan">
      <formula>-2</formula>
    </cfRule>
    <cfRule type="cellIs" dxfId="18" priority="17" operator="between">
      <formula>2</formula>
      <formula>-2</formula>
    </cfRule>
    <cfRule type="cellIs" dxfId="17" priority="18" operator="between">
      <formula>5</formula>
      <formula>2</formula>
    </cfRule>
  </conditionalFormatting>
  <conditionalFormatting sqref="I5:I70">
    <cfRule type="cellIs" dxfId="16" priority="19" operator="between">
      <formula>8</formula>
      <formula>5</formula>
    </cfRule>
    <cfRule type="cellIs" dxfId="15" priority="20" operator="lessThan">
      <formula>-2</formula>
    </cfRule>
    <cfRule type="cellIs" dxfId="14" priority="21" operator="between">
      <formula>2</formula>
      <formula>-2</formula>
    </cfRule>
    <cfRule type="cellIs" dxfId="13" priority="22" operator="between">
      <formula>5</formula>
      <formula>2</formula>
    </cfRule>
  </conditionalFormatting>
  <conditionalFormatting sqref="O5:U67">
    <cfRule type="cellIs" dxfId="12" priority="4" operator="lessThan">
      <formula>-2</formula>
    </cfRule>
    <cfRule type="cellIs" dxfId="11" priority="5" operator="between">
      <formula>2</formula>
      <formula>-2</formula>
    </cfRule>
    <cfRule type="cellIs" dxfId="10" priority="6" operator="between">
      <formula>6</formula>
      <formula>2</formula>
    </cfRule>
  </conditionalFormatting>
  <conditionalFormatting sqref="V5:AB67 H5:H70">
    <cfRule type="cellIs" dxfId="9" priority="29" operator="lessThan">
      <formula>-5</formula>
    </cfRule>
    <cfRule type="cellIs" dxfId="8" priority="30" operator="between">
      <formula>-2</formula>
      <formula>-5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D34-7D55-4E24-8811-4E320D211882}">
  <dimension ref="A1:W41"/>
  <sheetViews>
    <sheetView topLeftCell="E1" workbookViewId="0">
      <selection activeCell="F6" sqref="F6:I10"/>
    </sheetView>
  </sheetViews>
  <sheetFormatPr defaultColWidth="11.42578125" defaultRowHeight="15"/>
  <cols>
    <col min="3" max="3" width="69.42578125" customWidth="1"/>
    <col min="13" max="13" width="12.140625" customWidth="1"/>
  </cols>
  <sheetData>
    <row r="1" spans="1:23">
      <c r="A1" t="s">
        <v>331</v>
      </c>
      <c r="C1" t="s">
        <v>332</v>
      </c>
    </row>
    <row r="2" spans="1:23">
      <c r="J2" t="s">
        <v>333</v>
      </c>
    </row>
    <row r="3" spans="1:23" ht="15.75" thickBot="1">
      <c r="A3" t="s">
        <v>334</v>
      </c>
      <c r="B3" t="s">
        <v>167</v>
      </c>
      <c r="J3" t="s">
        <v>182</v>
      </c>
      <c r="K3" t="s">
        <v>182</v>
      </c>
    </row>
    <row r="4" spans="1:23" ht="15.75" thickBot="1">
      <c r="A4">
        <v>1</v>
      </c>
      <c r="B4" s="57" t="s">
        <v>219</v>
      </c>
      <c r="C4" s="87" t="s">
        <v>335</v>
      </c>
      <c r="F4" t="s">
        <v>336</v>
      </c>
      <c r="J4" t="s">
        <v>337</v>
      </c>
      <c r="K4" t="s">
        <v>338</v>
      </c>
      <c r="L4" s="105"/>
      <c r="M4" s="105" t="s">
        <v>339</v>
      </c>
      <c r="N4" s="56" t="s">
        <v>340</v>
      </c>
      <c r="O4" s="106" t="s">
        <v>341</v>
      </c>
      <c r="P4" s="107" t="s">
        <v>342</v>
      </c>
      <c r="Q4" s="108" t="s">
        <v>343</v>
      </c>
      <c r="R4" s="106" t="s">
        <v>344</v>
      </c>
      <c r="S4" s="113" t="s">
        <v>345</v>
      </c>
      <c r="T4" s="105" t="s">
        <v>346</v>
      </c>
      <c r="U4" s="78" t="s">
        <v>347</v>
      </c>
      <c r="V4" s="112" t="s">
        <v>348</v>
      </c>
    </row>
    <row r="5" spans="1:23" ht="15.75" thickBot="1">
      <c r="A5">
        <v>1</v>
      </c>
      <c r="B5" s="57">
        <v>3</v>
      </c>
      <c r="C5" s="87" t="s">
        <v>349</v>
      </c>
      <c r="J5" s="57" t="str">
        <f>Resumen_ABI!CE32</f>
        <v>NOCHE</v>
      </c>
      <c r="K5" s="57" t="str">
        <f>Resumen_ABI!CI32</f>
        <v>NOCHE</v>
      </c>
      <c r="L5" s="229">
        <v>1</v>
      </c>
      <c r="M5" s="232" t="s">
        <v>350</v>
      </c>
      <c r="N5" s="96" t="s">
        <v>351</v>
      </c>
      <c r="O5" s="37" t="s">
        <v>185</v>
      </c>
      <c r="P5" s="38" t="s">
        <v>185</v>
      </c>
      <c r="Q5" s="39"/>
      <c r="R5" s="37" t="s">
        <v>185</v>
      </c>
      <c r="S5" s="98" t="s">
        <v>185</v>
      </c>
      <c r="T5" s="114">
        <v>10</v>
      </c>
      <c r="U5" s="114">
        <v>1</v>
      </c>
      <c r="V5" s="117" t="s">
        <v>352</v>
      </c>
    </row>
    <row r="6" spans="1:23" ht="15.75" thickBot="1">
      <c r="B6" s="57"/>
      <c r="F6" t="s">
        <v>353</v>
      </c>
      <c r="G6" t="s">
        <v>354</v>
      </c>
      <c r="J6" s="144" t="str">
        <f>Resumen_ABI!CE40</f>
        <v>NOCHE</v>
      </c>
      <c r="K6" s="145" t="str">
        <f>Resumen_ABI!CI40</f>
        <v>NOCHE</v>
      </c>
      <c r="L6" s="230"/>
      <c r="M6" s="222"/>
      <c r="N6" s="119" t="s">
        <v>355</v>
      </c>
      <c r="O6" s="99"/>
      <c r="P6" s="13" t="s">
        <v>185</v>
      </c>
      <c r="Q6" s="100"/>
      <c r="R6" s="99" t="s">
        <v>185</v>
      </c>
      <c r="S6" s="16"/>
      <c r="T6" s="115">
        <v>10</v>
      </c>
      <c r="U6" s="115">
        <v>5</v>
      </c>
      <c r="V6" s="118" t="s">
        <v>352</v>
      </c>
      <c r="W6" t="s">
        <v>356</v>
      </c>
    </row>
    <row r="7" spans="1:23">
      <c r="A7">
        <v>2</v>
      </c>
      <c r="B7" s="57">
        <v>6</v>
      </c>
      <c r="C7" s="87" t="s">
        <v>357</v>
      </c>
      <c r="F7" t="s">
        <v>358</v>
      </c>
      <c r="G7" t="s">
        <v>359</v>
      </c>
      <c r="J7" s="57" t="str">
        <f>Resumen_ABI!CE47</f>
        <v>TAR+NOC</v>
      </c>
      <c r="K7" s="57"/>
      <c r="L7" s="231"/>
      <c r="M7" s="221"/>
      <c r="N7" s="120" t="s">
        <v>360</v>
      </c>
      <c r="O7" s="99"/>
      <c r="P7" s="13" t="s">
        <v>185</v>
      </c>
      <c r="Q7" s="100" t="s">
        <v>185</v>
      </c>
      <c r="R7" s="99"/>
      <c r="S7" s="16" t="s">
        <v>185</v>
      </c>
      <c r="T7" s="115">
        <v>10</v>
      </c>
      <c r="U7" s="115">
        <v>2</v>
      </c>
      <c r="V7" s="118" t="s">
        <v>361</v>
      </c>
      <c r="W7" t="s">
        <v>362</v>
      </c>
    </row>
    <row r="8" spans="1:23">
      <c r="B8" s="57"/>
      <c r="C8" s="87" t="s">
        <v>363</v>
      </c>
      <c r="F8" t="s">
        <v>364</v>
      </c>
      <c r="G8" t="s">
        <v>365</v>
      </c>
      <c r="J8" s="57"/>
      <c r="K8" s="57"/>
      <c r="L8" s="95"/>
      <c r="M8" s="226" t="s">
        <v>366</v>
      </c>
      <c r="N8" s="146" t="s">
        <v>367</v>
      </c>
      <c r="O8" s="99"/>
      <c r="P8" s="13"/>
      <c r="Q8" s="100" t="s">
        <v>185</v>
      </c>
      <c r="R8" s="99"/>
      <c r="S8" s="16" t="s">
        <v>185</v>
      </c>
      <c r="T8" s="115">
        <v>8</v>
      </c>
      <c r="U8" s="115">
        <v>3</v>
      </c>
      <c r="V8" s="118" t="s">
        <v>368</v>
      </c>
    </row>
    <row r="9" spans="1:23">
      <c r="B9" s="57"/>
      <c r="C9" t="s">
        <v>369</v>
      </c>
      <c r="F9" t="s">
        <v>370</v>
      </c>
      <c r="G9" t="s">
        <v>371</v>
      </c>
      <c r="J9" s="57"/>
      <c r="K9" s="57"/>
      <c r="L9" s="95"/>
      <c r="M9" s="227"/>
      <c r="N9" s="146" t="s">
        <v>372</v>
      </c>
      <c r="O9" s="99"/>
      <c r="P9" s="13"/>
      <c r="Q9" s="100" t="s">
        <v>185</v>
      </c>
      <c r="R9" s="99"/>
      <c r="S9" s="16" t="s">
        <v>185</v>
      </c>
      <c r="T9" s="115">
        <v>7</v>
      </c>
      <c r="U9" s="115">
        <v>3</v>
      </c>
      <c r="V9" s="118" t="s">
        <v>373</v>
      </c>
    </row>
    <row r="10" spans="1:23" ht="15.75" thickBot="1">
      <c r="B10" s="57"/>
      <c r="F10" t="s">
        <v>374</v>
      </c>
      <c r="G10" t="s">
        <v>375</v>
      </c>
      <c r="J10" s="57"/>
      <c r="K10" s="57"/>
      <c r="L10" s="109">
        <v>2</v>
      </c>
      <c r="M10" s="228"/>
      <c r="N10" s="146" t="s">
        <v>376</v>
      </c>
      <c r="O10" s="99"/>
      <c r="P10" s="13"/>
      <c r="Q10" s="100" t="s">
        <v>185</v>
      </c>
      <c r="R10" s="99"/>
      <c r="S10" s="16" t="s">
        <v>185</v>
      </c>
      <c r="T10" s="115">
        <v>7</v>
      </c>
      <c r="U10" s="115">
        <v>3</v>
      </c>
      <c r="V10" s="118" t="s">
        <v>368</v>
      </c>
    </row>
    <row r="11" spans="1:23" ht="15.75" thickBot="1">
      <c r="A11">
        <v>3</v>
      </c>
      <c r="B11" s="156">
        <v>6</v>
      </c>
      <c r="C11" s="87" t="s">
        <v>377</v>
      </c>
      <c r="J11" s="57" t="str">
        <f>Resumen_ABI!CE19</f>
        <v>TAR+NOC</v>
      </c>
      <c r="K11" s="112" t="str">
        <f>Resumen_ABI!CI19</f>
        <v>NOCHE</v>
      </c>
      <c r="L11" s="223">
        <v>3</v>
      </c>
      <c r="M11" s="220" t="s">
        <v>378</v>
      </c>
      <c r="N11" s="120" t="s">
        <v>378</v>
      </c>
      <c r="O11" s="99"/>
      <c r="P11" s="13" t="s">
        <v>185</v>
      </c>
      <c r="Q11" s="100"/>
      <c r="R11" s="99" t="s">
        <v>185</v>
      </c>
      <c r="S11" s="16"/>
      <c r="T11" s="115">
        <v>10</v>
      </c>
      <c r="U11" s="115">
        <v>2</v>
      </c>
      <c r="V11" s="118" t="s">
        <v>379</v>
      </c>
    </row>
    <row r="12" spans="1:23">
      <c r="B12" s="156">
        <v>6</v>
      </c>
      <c r="C12" t="s">
        <v>380</v>
      </c>
      <c r="J12" s="57" t="str">
        <f>Resumen_ABI!CE54</f>
        <v>s.c.</v>
      </c>
      <c r="K12" s="57" t="str">
        <f>Resumen_ABI!CI54</f>
        <v>s.c.</v>
      </c>
      <c r="L12" s="225"/>
      <c r="M12" s="222"/>
      <c r="N12" s="122" t="s">
        <v>381</v>
      </c>
      <c r="O12" s="99"/>
      <c r="P12" s="13"/>
      <c r="Q12" s="100" t="s">
        <v>185</v>
      </c>
      <c r="R12" s="99"/>
      <c r="S12" s="16" t="s">
        <v>185</v>
      </c>
      <c r="T12" s="115">
        <v>8</v>
      </c>
      <c r="U12" s="115">
        <v>2</v>
      </c>
      <c r="V12" s="118" t="s">
        <v>368</v>
      </c>
    </row>
    <row r="13" spans="1:23">
      <c r="B13" s="57"/>
      <c r="J13" s="57"/>
      <c r="K13" s="57"/>
      <c r="L13" s="225"/>
      <c r="M13" s="222"/>
      <c r="N13" s="16" t="s">
        <v>382</v>
      </c>
      <c r="O13" s="99"/>
      <c r="P13" s="13"/>
      <c r="Q13" s="100" t="s">
        <v>185</v>
      </c>
      <c r="R13" s="99"/>
      <c r="S13" s="16" t="s">
        <v>185</v>
      </c>
      <c r="T13" s="115">
        <v>6</v>
      </c>
      <c r="U13" s="115">
        <v>3</v>
      </c>
      <c r="V13" s="118" t="s">
        <v>361</v>
      </c>
    </row>
    <row r="14" spans="1:23" ht="15.75" thickBot="1">
      <c r="A14">
        <v>4</v>
      </c>
      <c r="B14" s="156" t="s">
        <v>209</v>
      </c>
      <c r="C14" s="87" t="s">
        <v>383</v>
      </c>
      <c r="J14" s="57" t="str">
        <f>Resumen_ABI!CE4</f>
        <v>NOCHE</v>
      </c>
      <c r="K14" s="57" t="str">
        <f>Resumen_ABI!CI4</f>
        <v>NOCHE</v>
      </c>
      <c r="L14" s="224"/>
      <c r="M14" s="221"/>
      <c r="N14" s="123" t="s">
        <v>384</v>
      </c>
      <c r="O14" s="99" t="s">
        <v>185</v>
      </c>
      <c r="P14" s="13"/>
      <c r="Q14" s="100"/>
      <c r="R14" s="99" t="s">
        <v>185</v>
      </c>
      <c r="S14" s="16"/>
      <c r="T14" s="115">
        <v>5</v>
      </c>
      <c r="U14" s="115">
        <v>1</v>
      </c>
      <c r="V14" s="118" t="s">
        <v>368</v>
      </c>
    </row>
    <row r="15" spans="1:23" ht="15.75" thickBot="1">
      <c r="B15" s="57"/>
      <c r="C15" s="87" t="s">
        <v>385</v>
      </c>
      <c r="J15" s="112" t="str">
        <f>Resumen_ABI!CE51</f>
        <v>TAR+NOC</v>
      </c>
      <c r="K15" s="57" t="str">
        <f>Resumen_ABI!CI51</f>
        <v>s.c.</v>
      </c>
      <c r="L15" s="223">
        <v>4</v>
      </c>
      <c r="M15" s="220" t="s">
        <v>386</v>
      </c>
      <c r="N15" s="124" t="s">
        <v>387</v>
      </c>
      <c r="O15" s="99"/>
      <c r="P15" s="13"/>
      <c r="Q15" s="100" t="s">
        <v>185</v>
      </c>
      <c r="R15" s="99"/>
      <c r="S15" s="16" t="s">
        <v>185</v>
      </c>
      <c r="T15" s="115">
        <v>6</v>
      </c>
      <c r="U15" s="115">
        <v>4</v>
      </c>
      <c r="V15" s="118" t="s">
        <v>388</v>
      </c>
    </row>
    <row r="16" spans="1:23">
      <c r="B16" s="57">
        <v>3</v>
      </c>
      <c r="C16" t="s">
        <v>389</v>
      </c>
      <c r="J16" s="57" t="str">
        <f>Resumen_ABI!CE55</f>
        <v>TARDE</v>
      </c>
      <c r="K16" s="57" t="str">
        <f>Resumen_ABI!CI55</f>
        <v>s.c.</v>
      </c>
      <c r="L16" s="225"/>
      <c r="M16" s="222"/>
      <c r="N16" s="122" t="s">
        <v>390</v>
      </c>
      <c r="O16" s="99"/>
      <c r="P16" s="13"/>
      <c r="Q16" s="100" t="s">
        <v>185</v>
      </c>
      <c r="R16" s="99"/>
      <c r="S16" s="16" t="s">
        <v>185</v>
      </c>
      <c r="T16" s="115">
        <v>8</v>
      </c>
      <c r="U16" s="115">
        <v>3</v>
      </c>
      <c r="V16" s="118" t="s">
        <v>388</v>
      </c>
    </row>
    <row r="17" spans="1:22">
      <c r="B17" s="57"/>
      <c r="J17" s="57"/>
      <c r="K17" s="57"/>
      <c r="L17" s="224"/>
      <c r="M17" s="221"/>
      <c r="N17" s="127" t="s">
        <v>391</v>
      </c>
      <c r="O17" s="99"/>
      <c r="P17" s="13"/>
      <c r="Q17" s="135" t="s">
        <v>185</v>
      </c>
      <c r="R17" s="133"/>
      <c r="S17" s="127" t="s">
        <v>185</v>
      </c>
      <c r="T17" s="129">
        <v>8</v>
      </c>
      <c r="U17" s="129">
        <v>3</v>
      </c>
      <c r="V17" s="130" t="s">
        <v>368</v>
      </c>
    </row>
    <row r="18" spans="1:22">
      <c r="A18">
        <v>5</v>
      </c>
      <c r="B18" s="57">
        <v>3</v>
      </c>
      <c r="C18" t="s">
        <v>392</v>
      </c>
      <c r="J18" s="57"/>
      <c r="K18" s="57"/>
      <c r="L18" s="223">
        <v>5</v>
      </c>
      <c r="M18" s="220" t="s">
        <v>393</v>
      </c>
      <c r="N18" s="127" t="s">
        <v>393</v>
      </c>
      <c r="O18" s="99"/>
      <c r="P18" s="13"/>
      <c r="Q18" s="135" t="s">
        <v>185</v>
      </c>
      <c r="R18" s="133"/>
      <c r="S18" s="127" t="s">
        <v>185</v>
      </c>
      <c r="T18" s="129">
        <v>7</v>
      </c>
      <c r="U18" s="129">
        <v>3</v>
      </c>
      <c r="V18" s="130" t="s">
        <v>388</v>
      </c>
    </row>
    <row r="19" spans="1:22">
      <c r="B19" s="57">
        <v>4</v>
      </c>
      <c r="C19" t="s">
        <v>394</v>
      </c>
      <c r="J19" s="57"/>
      <c r="K19" s="57"/>
      <c r="L19" s="225"/>
      <c r="M19" s="222"/>
      <c r="N19" s="127" t="s">
        <v>395</v>
      </c>
      <c r="O19" s="133"/>
      <c r="P19" s="134"/>
      <c r="Q19" s="135" t="s">
        <v>185</v>
      </c>
      <c r="R19" s="133"/>
      <c r="S19" s="127" t="s">
        <v>185</v>
      </c>
      <c r="T19" s="129">
        <v>6</v>
      </c>
      <c r="U19" s="129">
        <v>4</v>
      </c>
      <c r="V19" s="130" t="s">
        <v>388</v>
      </c>
    </row>
    <row r="20" spans="1:22">
      <c r="B20" s="57">
        <v>6</v>
      </c>
      <c r="C20" t="s">
        <v>396</v>
      </c>
      <c r="J20" s="57"/>
      <c r="K20" s="57"/>
      <c r="L20" s="224"/>
      <c r="M20" s="221"/>
      <c r="N20" s="16" t="s">
        <v>397</v>
      </c>
      <c r="O20" s="99"/>
      <c r="P20" s="13"/>
      <c r="Q20" s="100"/>
      <c r="R20" s="99"/>
      <c r="S20" s="16"/>
      <c r="T20" s="115"/>
      <c r="U20" s="115"/>
      <c r="V20" s="118" t="s">
        <v>398</v>
      </c>
    </row>
    <row r="21" spans="1:22" ht="15.75" thickBot="1">
      <c r="B21" s="57">
        <v>7</v>
      </c>
      <c r="C21" t="s">
        <v>399</v>
      </c>
      <c r="J21" s="57" t="str">
        <f>Resumen_ABI!CE22</f>
        <v>TAR+NOC</v>
      </c>
      <c r="K21" s="57" t="str">
        <f>Resumen_ABI!CI22</f>
        <v>TAR+NOC</v>
      </c>
      <c r="L21" s="223">
        <v>6</v>
      </c>
      <c r="M21" s="220" t="s">
        <v>400</v>
      </c>
      <c r="N21" s="125" t="s">
        <v>401</v>
      </c>
      <c r="O21" s="99"/>
      <c r="P21" s="13" t="s">
        <v>185</v>
      </c>
      <c r="Q21" s="100" t="s">
        <v>185</v>
      </c>
      <c r="R21" s="99" t="s">
        <v>185</v>
      </c>
      <c r="S21" s="16"/>
      <c r="T21" s="115">
        <v>8</v>
      </c>
      <c r="U21" s="115">
        <v>2</v>
      </c>
      <c r="V21" s="118" t="s">
        <v>402</v>
      </c>
    </row>
    <row r="22" spans="1:22" ht="15.75" thickBot="1">
      <c r="B22" s="57">
        <v>8</v>
      </c>
      <c r="C22" t="s">
        <v>83</v>
      </c>
      <c r="J22" s="112" t="str">
        <f>Resumen_ABI!CE36</f>
        <v>TAR+NOC</v>
      </c>
      <c r="K22" s="57" t="str">
        <f>Resumen_ABI!CI36</f>
        <v>NOCHE</v>
      </c>
      <c r="L22" s="225"/>
      <c r="M22" s="222"/>
      <c r="N22" s="125" t="s">
        <v>403</v>
      </c>
      <c r="O22" s="99"/>
      <c r="P22" s="13"/>
      <c r="Q22" s="100"/>
      <c r="R22" s="99"/>
      <c r="S22" s="16"/>
      <c r="T22" s="115"/>
      <c r="U22" s="115"/>
      <c r="V22" s="118" t="s">
        <v>398</v>
      </c>
    </row>
    <row r="23" spans="1:22" ht="15.75" thickBot="1">
      <c r="J23" s="112" t="str">
        <f>Resumen_ABI!CE58</f>
        <v>TAR+NOC</v>
      </c>
      <c r="K23" s="57" t="str">
        <f>Resumen_ABI!CI58</f>
        <v>s.c.</v>
      </c>
      <c r="L23" s="225"/>
      <c r="M23" s="222"/>
      <c r="N23" s="125" t="s">
        <v>404</v>
      </c>
      <c r="O23" s="99"/>
      <c r="P23" s="13"/>
      <c r="Q23" s="100" t="s">
        <v>185</v>
      </c>
      <c r="R23" s="99" t="s">
        <v>185</v>
      </c>
      <c r="S23" s="16" t="s">
        <v>185</v>
      </c>
      <c r="T23" s="115">
        <v>9</v>
      </c>
      <c r="U23" s="115">
        <v>3</v>
      </c>
      <c r="V23" s="118" t="s">
        <v>405</v>
      </c>
    </row>
    <row r="24" spans="1:22">
      <c r="J24" s="57" t="str">
        <f>Resumen_ABI!CE9</f>
        <v>TAR+NOC</v>
      </c>
      <c r="K24" s="57" t="str">
        <f>Resumen_ABI!CI9</f>
        <v>TAR+NOC</v>
      </c>
      <c r="L24" s="225"/>
      <c r="M24" s="222"/>
      <c r="N24" s="124" t="s">
        <v>406</v>
      </c>
      <c r="O24" s="99"/>
      <c r="P24" s="13" t="s">
        <v>185</v>
      </c>
      <c r="Q24" s="100"/>
      <c r="R24" s="99" t="s">
        <v>407</v>
      </c>
      <c r="S24" s="16"/>
      <c r="T24" s="115">
        <v>6</v>
      </c>
      <c r="U24" s="115">
        <v>2</v>
      </c>
      <c r="V24" s="118" t="s">
        <v>368</v>
      </c>
    </row>
    <row r="25" spans="1:22">
      <c r="A25" t="s">
        <v>408</v>
      </c>
      <c r="B25" t="s">
        <v>409</v>
      </c>
      <c r="F25" t="s">
        <v>410</v>
      </c>
      <c r="J25" s="57" t="str">
        <f>Resumen_ABI!CE7</f>
        <v>TAR+NOC</v>
      </c>
      <c r="K25" s="57" t="str">
        <f>Resumen_ABI!CI7</f>
        <v>TAR+NOC</v>
      </c>
      <c r="L25" s="225"/>
      <c r="M25" s="222"/>
      <c r="N25" s="126" t="s">
        <v>411</v>
      </c>
      <c r="O25" s="99"/>
      <c r="P25" s="13" t="s">
        <v>185</v>
      </c>
      <c r="Q25" s="100" t="s">
        <v>185</v>
      </c>
      <c r="R25" s="99" t="s">
        <v>185</v>
      </c>
      <c r="S25" s="16"/>
      <c r="T25" s="115">
        <v>10</v>
      </c>
      <c r="U25" s="115">
        <v>1</v>
      </c>
      <c r="V25" s="118" t="s">
        <v>368</v>
      </c>
    </row>
    <row r="26" spans="1:22">
      <c r="C26" t="s">
        <v>412</v>
      </c>
      <c r="J26" s="57" t="str">
        <f>Resumen_ABI!CE12</f>
        <v>TARDE</v>
      </c>
      <c r="K26" s="57" t="str">
        <f>Resumen_ABI!CI12</f>
        <v>s.c.</v>
      </c>
      <c r="L26" s="225"/>
      <c r="M26" s="222"/>
      <c r="N26" s="122" t="s">
        <v>355</v>
      </c>
      <c r="O26" s="99"/>
      <c r="P26" s="13"/>
      <c r="Q26" s="100" t="s">
        <v>185</v>
      </c>
      <c r="R26" s="99"/>
      <c r="S26" s="16" t="s">
        <v>185</v>
      </c>
      <c r="T26" s="115">
        <v>7</v>
      </c>
      <c r="U26" s="115">
        <v>3</v>
      </c>
      <c r="V26" s="118" t="s">
        <v>388</v>
      </c>
    </row>
    <row r="27" spans="1:22" ht="15.75" thickBot="1">
      <c r="C27" t="s">
        <v>413</v>
      </c>
      <c r="J27" s="57"/>
      <c r="K27" s="57"/>
      <c r="L27" s="224"/>
      <c r="M27" s="221"/>
      <c r="N27" s="128" t="s">
        <v>414</v>
      </c>
      <c r="O27" s="136" t="s">
        <v>185</v>
      </c>
      <c r="P27" s="137" t="s">
        <v>185</v>
      </c>
      <c r="Q27" s="138"/>
      <c r="R27" s="136" t="s">
        <v>185</v>
      </c>
      <c r="S27" s="16"/>
      <c r="T27" s="131">
        <v>7</v>
      </c>
      <c r="U27" s="131">
        <v>2</v>
      </c>
      <c r="V27" s="132" t="s">
        <v>368</v>
      </c>
    </row>
    <row r="28" spans="1:22" ht="15.75" thickBot="1">
      <c r="C28" t="s">
        <v>415</v>
      </c>
      <c r="J28" s="112" t="str">
        <f>Resumen_ABI!CE8</f>
        <v>NOCHE</v>
      </c>
      <c r="K28" s="57" t="str">
        <f>Resumen_ABI!CI8</f>
        <v>s.c.</v>
      </c>
      <c r="L28" s="223">
        <v>7</v>
      </c>
      <c r="M28" s="220" t="s">
        <v>416</v>
      </c>
      <c r="N28" s="124" t="s">
        <v>416</v>
      </c>
      <c r="O28" s="99" t="s">
        <v>185</v>
      </c>
      <c r="P28" s="13" t="s">
        <v>185</v>
      </c>
      <c r="Q28" s="100"/>
      <c r="R28" s="99" t="s">
        <v>185</v>
      </c>
      <c r="S28" s="16" t="s">
        <v>185</v>
      </c>
      <c r="T28" s="115">
        <v>5</v>
      </c>
      <c r="U28" s="115">
        <v>4</v>
      </c>
      <c r="V28" s="118" t="s">
        <v>368</v>
      </c>
    </row>
    <row r="29" spans="1:22">
      <c r="J29" s="57"/>
      <c r="K29" s="57"/>
      <c r="L29" s="225"/>
      <c r="M29" s="222"/>
      <c r="N29" s="16" t="s">
        <v>417</v>
      </c>
      <c r="O29" s="99"/>
      <c r="P29" s="13"/>
      <c r="Q29" s="100" t="s">
        <v>185</v>
      </c>
      <c r="R29" s="99"/>
      <c r="S29" s="16" t="s">
        <v>185</v>
      </c>
      <c r="T29" s="115">
        <v>4</v>
      </c>
      <c r="U29" s="115">
        <v>4</v>
      </c>
      <c r="V29" s="118" t="s">
        <v>418</v>
      </c>
    </row>
    <row r="30" spans="1:22">
      <c r="J30" s="57"/>
      <c r="K30" s="57"/>
      <c r="L30" s="225"/>
      <c r="M30" s="222"/>
      <c r="N30" s="16" t="s">
        <v>419</v>
      </c>
      <c r="O30" s="99"/>
      <c r="P30" s="13"/>
      <c r="Q30" s="100" t="s">
        <v>185</v>
      </c>
      <c r="R30" s="99"/>
      <c r="S30" s="16" t="s">
        <v>185</v>
      </c>
      <c r="T30" s="115">
        <v>4</v>
      </c>
      <c r="U30" s="115">
        <v>4</v>
      </c>
      <c r="V30" s="118" t="s">
        <v>388</v>
      </c>
    </row>
    <row r="31" spans="1:22">
      <c r="A31" t="s">
        <v>420</v>
      </c>
      <c r="C31" t="s">
        <v>81</v>
      </c>
      <c r="J31" s="57"/>
      <c r="K31" s="57"/>
      <c r="L31" s="224"/>
      <c r="M31" s="221"/>
      <c r="N31" s="16" t="s">
        <v>421</v>
      </c>
      <c r="O31" s="99"/>
      <c r="P31" s="13"/>
      <c r="Q31" s="100" t="s">
        <v>185</v>
      </c>
      <c r="R31" s="99"/>
      <c r="S31" s="16" t="s">
        <v>185</v>
      </c>
      <c r="T31" s="115">
        <v>4</v>
      </c>
      <c r="U31" s="115">
        <v>4</v>
      </c>
      <c r="V31" s="118" t="s">
        <v>388</v>
      </c>
    </row>
    <row r="32" spans="1:22">
      <c r="J32" s="57"/>
      <c r="K32" s="57"/>
      <c r="L32" s="223">
        <v>8</v>
      </c>
      <c r="M32" s="220" t="s">
        <v>422</v>
      </c>
      <c r="N32" s="16" t="s">
        <v>422</v>
      </c>
      <c r="O32" s="99"/>
      <c r="P32" s="13"/>
      <c r="Q32" s="100" t="s">
        <v>185</v>
      </c>
      <c r="R32" s="99"/>
      <c r="S32" s="16" t="s">
        <v>185</v>
      </c>
      <c r="T32" s="115">
        <v>5</v>
      </c>
      <c r="U32" s="115">
        <v>4</v>
      </c>
      <c r="V32" s="118" t="s">
        <v>388</v>
      </c>
    </row>
    <row r="33" spans="10:22">
      <c r="J33" s="57"/>
      <c r="K33" s="57"/>
      <c r="L33" s="224"/>
      <c r="M33" s="221"/>
      <c r="N33" s="16" t="s">
        <v>423</v>
      </c>
      <c r="O33" s="99"/>
      <c r="P33" s="13"/>
      <c r="Q33" s="100" t="s">
        <v>185</v>
      </c>
      <c r="R33" s="99"/>
      <c r="S33" s="16" t="s">
        <v>185</v>
      </c>
      <c r="T33" s="115">
        <v>5</v>
      </c>
      <c r="U33" s="115">
        <v>4</v>
      </c>
      <c r="V33" s="118" t="s">
        <v>418</v>
      </c>
    </row>
    <row r="34" spans="10:22">
      <c r="J34" s="57"/>
      <c r="K34" s="57"/>
      <c r="L34" s="223">
        <v>9</v>
      </c>
      <c r="M34" s="220" t="s">
        <v>424</v>
      </c>
      <c r="N34" s="16" t="s">
        <v>425</v>
      </c>
      <c r="O34" s="99"/>
      <c r="P34" s="13"/>
      <c r="Q34" s="100" t="s">
        <v>185</v>
      </c>
      <c r="R34" s="99"/>
      <c r="S34" s="16" t="s">
        <v>185</v>
      </c>
      <c r="T34" s="115">
        <v>6</v>
      </c>
      <c r="U34" s="115">
        <v>4</v>
      </c>
      <c r="V34" s="118" t="s">
        <v>402</v>
      </c>
    </row>
    <row r="35" spans="10:22">
      <c r="J35" s="57"/>
      <c r="K35" s="57"/>
      <c r="L35" s="225"/>
      <c r="M35" s="222"/>
      <c r="N35" s="16" t="s">
        <v>426</v>
      </c>
      <c r="O35" s="99"/>
      <c r="P35" s="13"/>
      <c r="Q35" s="100" t="s">
        <v>185</v>
      </c>
      <c r="R35" s="99"/>
      <c r="S35" s="16" t="s">
        <v>185</v>
      </c>
      <c r="T35" s="115">
        <v>6</v>
      </c>
      <c r="U35" s="115">
        <v>4</v>
      </c>
      <c r="V35" s="118" t="s">
        <v>388</v>
      </c>
    </row>
    <row r="36" spans="10:22">
      <c r="J36" s="57"/>
      <c r="K36" s="57"/>
      <c r="L36" s="224"/>
      <c r="M36" s="221"/>
      <c r="N36" s="128" t="s">
        <v>427</v>
      </c>
      <c r="O36" s="99"/>
      <c r="P36" s="13"/>
      <c r="Q36" s="138" t="s">
        <v>185</v>
      </c>
      <c r="R36" s="136" t="s">
        <v>185</v>
      </c>
      <c r="S36" s="128" t="s">
        <v>185</v>
      </c>
      <c r="T36" s="131">
        <v>8</v>
      </c>
      <c r="U36" s="131">
        <v>2</v>
      </c>
      <c r="V36" s="132" t="s">
        <v>373</v>
      </c>
    </row>
    <row r="37" spans="10:22">
      <c r="J37" s="57"/>
      <c r="K37" s="57"/>
      <c r="L37" s="110">
        <v>10</v>
      </c>
      <c r="M37" s="97" t="s">
        <v>428</v>
      </c>
      <c r="N37" s="16"/>
      <c r="O37" s="99"/>
      <c r="P37" s="13"/>
      <c r="Q37" s="100" t="s">
        <v>185</v>
      </c>
      <c r="R37" s="99"/>
      <c r="S37" s="16" t="s">
        <v>185</v>
      </c>
      <c r="T37" s="115"/>
      <c r="U37" s="115">
        <v>4</v>
      </c>
      <c r="V37" s="118" t="s">
        <v>388</v>
      </c>
    </row>
    <row r="38" spans="10:22">
      <c r="J38" s="57"/>
      <c r="K38" s="57"/>
      <c r="L38" s="223">
        <v>11</v>
      </c>
      <c r="M38" s="220" t="s">
        <v>429</v>
      </c>
      <c r="N38" s="128" t="s">
        <v>430</v>
      </c>
      <c r="O38" s="99"/>
      <c r="P38" s="13"/>
      <c r="Q38" s="138" t="s">
        <v>185</v>
      </c>
      <c r="R38" s="136"/>
      <c r="S38" s="128" t="s">
        <v>185</v>
      </c>
      <c r="T38" s="131">
        <v>8</v>
      </c>
      <c r="U38" s="131">
        <v>3</v>
      </c>
      <c r="V38" s="132" t="s">
        <v>373</v>
      </c>
    </row>
    <row r="39" spans="10:22">
      <c r="J39" s="57"/>
      <c r="K39" s="57"/>
      <c r="L39" s="225"/>
      <c r="M39" s="222"/>
      <c r="N39" s="16" t="s">
        <v>431</v>
      </c>
      <c r="O39" s="101"/>
      <c r="P39" s="102"/>
      <c r="Q39" s="103" t="s">
        <v>185</v>
      </c>
      <c r="R39" s="101"/>
      <c r="S39" s="104" t="s">
        <v>185</v>
      </c>
      <c r="T39" s="116">
        <v>5</v>
      </c>
      <c r="U39" s="116">
        <v>4</v>
      </c>
      <c r="V39" s="118" t="s">
        <v>373</v>
      </c>
    </row>
    <row r="40" spans="10:22">
      <c r="J40" s="57"/>
      <c r="K40" s="57"/>
      <c r="L40" s="224"/>
      <c r="M40" s="222"/>
      <c r="N40" s="104" t="s">
        <v>432</v>
      </c>
      <c r="O40" s="101"/>
      <c r="P40" s="102"/>
      <c r="Q40" s="103" t="s">
        <v>185</v>
      </c>
      <c r="R40" s="101"/>
      <c r="S40" s="104" t="s">
        <v>185</v>
      </c>
      <c r="T40" s="116">
        <v>6</v>
      </c>
      <c r="U40" s="116">
        <v>4</v>
      </c>
      <c r="V40" s="118" t="s">
        <v>402</v>
      </c>
    </row>
    <row r="41" spans="10:22" ht="15.75" thickBot="1">
      <c r="J41" s="57"/>
      <c r="K41" s="57"/>
      <c r="L41" s="111">
        <v>12</v>
      </c>
      <c r="M41" s="139" t="s">
        <v>433</v>
      </c>
      <c r="N41" s="140"/>
      <c r="O41" s="140"/>
      <c r="P41" s="140"/>
      <c r="Q41" s="140" t="s">
        <v>185</v>
      </c>
      <c r="R41" s="140"/>
      <c r="S41" s="141" t="s">
        <v>185</v>
      </c>
      <c r="T41" s="142">
        <v>6</v>
      </c>
      <c r="U41" s="142">
        <v>4</v>
      </c>
      <c r="V41" s="143" t="s">
        <v>388</v>
      </c>
    </row>
  </sheetData>
  <mergeCells count="19">
    <mergeCell ref="M18:M20"/>
    <mergeCell ref="M21:M27"/>
    <mergeCell ref="M8:M10"/>
    <mergeCell ref="M28:M31"/>
    <mergeCell ref="L5:L7"/>
    <mergeCell ref="L11:L14"/>
    <mergeCell ref="L15:L17"/>
    <mergeCell ref="L18:L20"/>
    <mergeCell ref="L21:L27"/>
    <mergeCell ref="L28:L31"/>
    <mergeCell ref="M5:M7"/>
    <mergeCell ref="M11:M14"/>
    <mergeCell ref="M15:M17"/>
    <mergeCell ref="M32:M33"/>
    <mergeCell ref="M34:M36"/>
    <mergeCell ref="M38:M40"/>
    <mergeCell ref="L32:L33"/>
    <mergeCell ref="L34:L36"/>
    <mergeCell ref="L38:L40"/>
  </mergeCells>
  <conditionalFormatting sqref="A4:A23">
    <cfRule type="containsText" dxfId="7" priority="4" operator="containsText" text="5">
      <formula>NOT(ISERROR(SEARCH("5",A4)))</formula>
    </cfRule>
    <cfRule type="containsText" dxfId="6" priority="5" operator="containsText" text="4">
      <formula>NOT(ISERROR(SEARCH("4",A4)))</formula>
    </cfRule>
    <cfRule type="containsText" dxfId="5" priority="6" operator="containsText" text="3">
      <formula>NOT(ISERROR(SEARCH("3",A4)))</formula>
    </cfRule>
    <cfRule type="containsText" dxfId="4" priority="7" operator="containsText" text="2">
      <formula>NOT(ISERROR(SEARCH("2",A4)))</formula>
    </cfRule>
    <cfRule type="containsText" dxfId="3" priority="8" operator="containsText" text="1">
      <formula>NOT(ISERROR(SEARCH("1",A4)))</formula>
    </cfRule>
  </conditionalFormatting>
  <conditionalFormatting sqref="J5:K41">
    <cfRule type="containsText" dxfId="2" priority="1" operator="containsText" text="TARDE">
      <formula>NOT(ISERROR(SEARCH("TARDE",J5)))</formula>
    </cfRule>
    <cfRule type="containsText" dxfId="1" priority="2" operator="containsText" text="TAR+NOC">
      <formula>NOT(ISERROR(SEARCH("TAR+NOC",J5)))</formula>
    </cfRule>
    <cfRule type="containsText" dxfId="0" priority="3" operator="containsText" text="NOCHE">
      <formula>NOT(ISERROR(SEARCH("NOCHE",J5)))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0effd1-c205-4a8c-9325-4e626daa3464" xsi:nil="true"/>
    <lcf76f155ced4ddcb4097134ff3c332f xmlns="b47f95ab-b483-482b-8936-cfc84aee5c8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73C9CA0AF9A214D9EEF99F46BD4DE3B" ma:contentTypeVersion="14" ma:contentTypeDescription="Crear nuevo documento." ma:contentTypeScope="" ma:versionID="7f9b56150ab748915a773f68ed9ea108">
  <xsd:schema xmlns:xsd="http://www.w3.org/2001/XMLSchema" xmlns:xs="http://www.w3.org/2001/XMLSchema" xmlns:p="http://schemas.microsoft.com/office/2006/metadata/properties" xmlns:ns2="650effd1-c205-4a8c-9325-4e626daa3464" xmlns:ns3="b47f95ab-b483-482b-8936-cfc84aee5c82" targetNamespace="http://schemas.microsoft.com/office/2006/metadata/properties" ma:root="true" ma:fieldsID="b292349a9871c688c4fa774a330360b8" ns2:_="" ns3:_="">
    <xsd:import namespace="650effd1-c205-4a8c-9325-4e626daa3464"/>
    <xsd:import namespace="b47f95ab-b483-482b-8936-cfc84aee5c8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effd1-c205-4a8c-9325-4e626daa34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c380587-4b12-4752-87c0-e514af2f56c3}" ma:internalName="TaxCatchAll" ma:showField="CatchAllData" ma:web="650effd1-c205-4a8c-9325-4e626daa34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f95ab-b483-482b-8936-cfc84aee5c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91da53a3-e15d-4b28-8e84-38bd71f960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EEE6F2-B0F6-4A5B-A555-996514773CBD}"/>
</file>

<file path=customXml/itemProps2.xml><?xml version="1.0" encoding="utf-8"?>
<ds:datastoreItem xmlns:ds="http://schemas.openxmlformats.org/officeDocument/2006/customXml" ds:itemID="{39F0CDE7-E548-42EC-BA31-1A77AE2765FA}"/>
</file>

<file path=customXml/itemProps3.xml><?xml version="1.0" encoding="utf-8"?>
<ds:datastoreItem xmlns:ds="http://schemas.openxmlformats.org/officeDocument/2006/customXml" ds:itemID="{3C82D7C2-6BDB-499E-9144-8155125700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2023-09-18T12:06:03Z</dcterms:created>
  <dcterms:modified xsi:type="dcterms:W3CDTF">2023-12-12T15:28:21Z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0x010100A73C9CA0AF9A214D9EEF99F46BD4DE3B</vt:lpwstr>
  </property>
  <property fmtid="{D5CDD505-2E9C-101B-9397-08002B2CF9AE}" pid="3" name="MediaServiceImageTags">
    <vt:lpwstr/>
  </property>
</Properties>
</file>